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Cascades_Data\"/>
    </mc:Choice>
  </mc:AlternateContent>
  <xr:revisionPtr revIDLastSave="0" documentId="13_ncr:1_{6E001E4A-03A3-4721-96DC-A4140B41400A}" xr6:coauthVersionLast="47" xr6:coauthVersionMax="47" xr10:uidLastSave="{00000000-0000-0000-0000-000000000000}"/>
  <bookViews>
    <workbookView xWindow="28680" yWindow="-120" windowWidth="21840" windowHeight="13290" xr2:uid="{B4C1307E-D037-2642-BD71-5D39DB6DA666}"/>
  </bookViews>
  <sheets>
    <sheet name="oxides" sheetId="1" r:id="rId1"/>
    <sheet name="stds" sheetId="2" r:id="rId2"/>
  </sheets>
  <externalReferences>
    <externalReference r:id="rId3"/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P2" i="1"/>
  <c r="X3" i="1"/>
  <c r="V3" i="1"/>
  <c r="W3" i="1"/>
  <c r="Y3" i="1"/>
  <c r="X4" i="1"/>
  <c r="V4" i="1"/>
  <c r="W4" i="1"/>
  <c r="Y4" i="1"/>
  <c r="X5" i="1"/>
  <c r="V5" i="1"/>
  <c r="W5" i="1"/>
  <c r="Y5" i="1"/>
  <c r="X6" i="1"/>
  <c r="V6" i="1"/>
  <c r="W6" i="1"/>
  <c r="Y6" i="1"/>
  <c r="X7" i="1"/>
  <c r="V7" i="1"/>
  <c r="W7" i="1"/>
  <c r="Y7" i="1"/>
  <c r="X8" i="1"/>
  <c r="V8" i="1"/>
  <c r="W8" i="1"/>
  <c r="Y8" i="1"/>
  <c r="X9" i="1"/>
  <c r="V9" i="1"/>
  <c r="W9" i="1"/>
  <c r="Y9" i="1"/>
  <c r="X10" i="1"/>
  <c r="V10" i="1"/>
  <c r="W10" i="1"/>
  <c r="Y10" i="1"/>
  <c r="X11" i="1"/>
  <c r="V11" i="1"/>
  <c r="W11" i="1"/>
  <c r="Y11" i="1"/>
  <c r="X12" i="1"/>
  <c r="V12" i="1"/>
  <c r="W12" i="1"/>
  <c r="Y12" i="1"/>
  <c r="X13" i="1"/>
  <c r="V13" i="1"/>
  <c r="W13" i="1"/>
  <c r="Y13" i="1"/>
  <c r="X14" i="1"/>
  <c r="V14" i="1"/>
  <c r="W14" i="1"/>
  <c r="Y14" i="1"/>
  <c r="X15" i="1"/>
  <c r="V15" i="1"/>
  <c r="W15" i="1"/>
  <c r="Y15" i="1"/>
  <c r="X16" i="1"/>
  <c r="V16" i="1"/>
  <c r="W16" i="1"/>
  <c r="Y16" i="1"/>
  <c r="X17" i="1"/>
  <c r="V17" i="1"/>
  <c r="W17" i="1"/>
  <c r="Y17" i="1"/>
  <c r="X18" i="1"/>
  <c r="V18" i="1"/>
  <c r="W18" i="1"/>
  <c r="Y18" i="1"/>
  <c r="X19" i="1"/>
  <c r="V19" i="1"/>
  <c r="W19" i="1"/>
  <c r="Y19" i="1"/>
  <c r="X20" i="1"/>
  <c r="V20" i="1"/>
  <c r="W20" i="1"/>
  <c r="Y20" i="1"/>
  <c r="X21" i="1"/>
  <c r="V21" i="1"/>
  <c r="W21" i="1"/>
  <c r="Y21" i="1"/>
  <c r="X22" i="1"/>
  <c r="V22" i="1"/>
  <c r="W22" i="1"/>
  <c r="Y22" i="1"/>
  <c r="X23" i="1"/>
  <c r="V23" i="1"/>
  <c r="W23" i="1"/>
  <c r="Y23" i="1"/>
  <c r="X24" i="1"/>
  <c r="V24" i="1"/>
  <c r="W24" i="1"/>
  <c r="Y24" i="1"/>
  <c r="X25" i="1"/>
  <c r="V25" i="1"/>
  <c r="W25" i="1"/>
  <c r="Y25" i="1"/>
  <c r="X26" i="1"/>
  <c r="V26" i="1"/>
  <c r="W26" i="1"/>
  <c r="Y26" i="1"/>
  <c r="X27" i="1"/>
  <c r="V27" i="1"/>
  <c r="W27" i="1"/>
  <c r="Y27" i="1"/>
  <c r="X28" i="1"/>
  <c r="V28" i="1"/>
  <c r="W28" i="1"/>
  <c r="Y28" i="1"/>
  <c r="X29" i="1"/>
  <c r="V29" i="1"/>
  <c r="W29" i="1"/>
  <c r="Y29" i="1"/>
  <c r="X30" i="1"/>
  <c r="V30" i="1"/>
  <c r="W30" i="1"/>
  <c r="Y30" i="1"/>
  <c r="X31" i="1"/>
  <c r="V31" i="1"/>
  <c r="W31" i="1"/>
  <c r="Y31" i="1"/>
  <c r="X32" i="1"/>
  <c r="V32" i="1"/>
  <c r="W32" i="1"/>
  <c r="Y32" i="1"/>
  <c r="X33" i="1"/>
  <c r="V33" i="1"/>
  <c r="W33" i="1"/>
  <c r="Y33" i="1"/>
  <c r="X34" i="1"/>
  <c r="V34" i="1"/>
  <c r="W34" i="1"/>
  <c r="Y34" i="1"/>
  <c r="X35" i="1"/>
  <c r="V35" i="1"/>
  <c r="W35" i="1"/>
  <c r="Y35" i="1"/>
  <c r="X36" i="1"/>
  <c r="V36" i="1"/>
  <c r="W36" i="1"/>
  <c r="Y36" i="1"/>
  <c r="X37" i="1"/>
  <c r="V37" i="1"/>
  <c r="W37" i="1"/>
  <c r="Y37" i="1"/>
  <c r="X38" i="1"/>
  <c r="V38" i="1"/>
  <c r="W38" i="1"/>
  <c r="Y38" i="1"/>
  <c r="X39" i="1"/>
  <c r="V39" i="1"/>
  <c r="W39" i="1"/>
  <c r="Y39" i="1"/>
  <c r="X40" i="1"/>
  <c r="V40" i="1"/>
  <c r="W40" i="1"/>
  <c r="Y40" i="1"/>
  <c r="X41" i="1"/>
  <c r="V41" i="1"/>
  <c r="W41" i="1"/>
  <c r="Y41" i="1"/>
  <c r="X42" i="1"/>
  <c r="V42" i="1"/>
  <c r="W42" i="1"/>
  <c r="Y42" i="1"/>
  <c r="X43" i="1"/>
  <c r="V43" i="1"/>
  <c r="W43" i="1"/>
  <c r="Y43" i="1"/>
  <c r="X44" i="1"/>
  <c r="V44" i="1"/>
  <c r="W44" i="1"/>
  <c r="Y44" i="1"/>
  <c r="X45" i="1"/>
  <c r="V45" i="1"/>
  <c r="W45" i="1"/>
  <c r="Y45" i="1"/>
  <c r="X46" i="1"/>
  <c r="V46" i="1"/>
  <c r="W46" i="1"/>
  <c r="Y46" i="1"/>
  <c r="X47" i="1"/>
  <c r="V47" i="1"/>
  <c r="W47" i="1"/>
  <c r="Y47" i="1"/>
  <c r="X48" i="1"/>
  <c r="V48" i="1"/>
  <c r="W48" i="1"/>
  <c r="Y48" i="1"/>
  <c r="X49" i="1"/>
  <c r="V49" i="1"/>
  <c r="W49" i="1"/>
  <c r="Y49" i="1"/>
  <c r="X50" i="1"/>
  <c r="V50" i="1"/>
  <c r="W50" i="1"/>
  <c r="Y50" i="1"/>
  <c r="X51" i="1"/>
  <c r="V51" i="1"/>
  <c r="W51" i="1"/>
  <c r="Y51" i="1"/>
  <c r="X52" i="1"/>
  <c r="V52" i="1"/>
  <c r="W52" i="1"/>
  <c r="Y52" i="1"/>
  <c r="X53" i="1"/>
  <c r="V53" i="1"/>
  <c r="W53" i="1"/>
  <c r="Y53" i="1"/>
  <c r="X54" i="1"/>
  <c r="V54" i="1"/>
  <c r="W54" i="1"/>
  <c r="Y54" i="1"/>
  <c r="X55" i="1"/>
  <c r="V55" i="1"/>
  <c r="W55" i="1"/>
  <c r="Y55" i="1"/>
  <c r="X56" i="1"/>
  <c r="V56" i="1"/>
  <c r="W56" i="1"/>
  <c r="Y56" i="1"/>
  <c r="X57" i="1"/>
  <c r="V57" i="1"/>
  <c r="W57" i="1"/>
  <c r="Y57" i="1"/>
  <c r="X58" i="1"/>
  <c r="V58" i="1"/>
  <c r="W58" i="1"/>
  <c r="Y58" i="1"/>
  <c r="X59" i="1"/>
  <c r="V59" i="1"/>
  <c r="W59" i="1"/>
  <c r="Y59" i="1"/>
  <c r="X60" i="1"/>
  <c r="V60" i="1"/>
  <c r="W60" i="1"/>
  <c r="Y60" i="1"/>
  <c r="X61" i="1"/>
  <c r="V61" i="1"/>
  <c r="W61" i="1"/>
  <c r="Y61" i="1"/>
  <c r="X62" i="1"/>
  <c r="V62" i="1"/>
  <c r="W62" i="1"/>
  <c r="Y62" i="1"/>
  <c r="X63" i="1"/>
  <c r="V63" i="1"/>
  <c r="W63" i="1"/>
  <c r="Y63" i="1"/>
  <c r="X64" i="1"/>
  <c r="V64" i="1"/>
  <c r="W64" i="1"/>
  <c r="Y64" i="1"/>
  <c r="X65" i="1"/>
  <c r="V65" i="1"/>
  <c r="W65" i="1"/>
  <c r="Y65" i="1"/>
  <c r="X66" i="1"/>
  <c r="V66" i="1"/>
  <c r="W66" i="1"/>
  <c r="Y66" i="1"/>
  <c r="X67" i="1"/>
  <c r="V67" i="1"/>
  <c r="W67" i="1"/>
  <c r="Y67" i="1"/>
  <c r="X68" i="1"/>
  <c r="V68" i="1"/>
  <c r="W68" i="1"/>
  <c r="Y68" i="1"/>
  <c r="X69" i="1"/>
  <c r="V69" i="1"/>
  <c r="W69" i="1"/>
  <c r="Y69" i="1"/>
  <c r="X2" i="1"/>
  <c r="V2" i="1"/>
  <c r="W2" i="1"/>
  <c r="Y2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</calcChain>
</file>

<file path=xl/sharedStrings.xml><?xml version="1.0" encoding="utf-8"?>
<sst xmlns="http://schemas.openxmlformats.org/spreadsheetml/2006/main" count="299" uniqueCount="139">
  <si>
    <t>DataSet/Point</t>
  </si>
  <si>
    <t>Comment</t>
  </si>
  <si>
    <t>sample</t>
  </si>
  <si>
    <t>Na</t>
  </si>
  <si>
    <t>Si</t>
  </si>
  <si>
    <t>Al</t>
  </si>
  <si>
    <t>Fe</t>
  </si>
  <si>
    <t>Ca</t>
  </si>
  <si>
    <t>K</t>
  </si>
  <si>
    <t>Mg</t>
  </si>
  <si>
    <t>Ti</t>
  </si>
  <si>
    <t>O</t>
  </si>
  <si>
    <t>Total</t>
  </si>
  <si>
    <t>An</t>
  </si>
  <si>
    <t>Ab</t>
  </si>
  <si>
    <t>Or</t>
  </si>
  <si>
    <t>Ca/Si</t>
  </si>
  <si>
    <t>SiO2</t>
  </si>
  <si>
    <t>Na2O</t>
  </si>
  <si>
    <t>Al2O3</t>
  </si>
  <si>
    <t>FeO</t>
  </si>
  <si>
    <t>CaO</t>
  </si>
  <si>
    <t>K2O</t>
  </si>
  <si>
    <t>MgO</t>
  </si>
  <si>
    <t>TiO2</t>
  </si>
  <si>
    <t xml:space="preserve">1 / 1 . </t>
  </si>
  <si>
    <t>CGI01_plg1</t>
  </si>
  <si>
    <t>CGI001</t>
  </si>
  <si>
    <t xml:space="preserve">1 / 2 . </t>
  </si>
  <si>
    <t xml:space="preserve">1 / 3 . </t>
  </si>
  <si>
    <t xml:space="preserve">1 / 4 . </t>
  </si>
  <si>
    <t xml:space="preserve">3 / 1 . </t>
  </si>
  <si>
    <t>CGI01_plg3</t>
  </si>
  <si>
    <t xml:space="preserve">3 / 2 . </t>
  </si>
  <si>
    <t xml:space="preserve">3 / 3 . </t>
  </si>
  <si>
    <t xml:space="preserve">3 / 4 . </t>
  </si>
  <si>
    <t xml:space="preserve">3 / 5 . </t>
  </si>
  <si>
    <t xml:space="preserve">4 / 1 . </t>
  </si>
  <si>
    <t>CGI01_plg4</t>
  </si>
  <si>
    <t xml:space="preserve">4 / 2 . </t>
  </si>
  <si>
    <t xml:space="preserve">4 / 3 . </t>
  </si>
  <si>
    <t xml:space="preserve">4 / 4 . </t>
  </si>
  <si>
    <t xml:space="preserve">5 / 1 . </t>
  </si>
  <si>
    <t>CGI01_plg5</t>
  </si>
  <si>
    <t xml:space="preserve">5 / 2 . </t>
  </si>
  <si>
    <t xml:space="preserve">5 / 3 . </t>
  </si>
  <si>
    <t xml:space="preserve">5 / 4 . </t>
  </si>
  <si>
    <t xml:space="preserve">6 / 1 . </t>
  </si>
  <si>
    <t>CGI01_plg6</t>
  </si>
  <si>
    <t xml:space="preserve">6 / 2 . </t>
  </si>
  <si>
    <t xml:space="preserve">6 / 3 . </t>
  </si>
  <si>
    <t xml:space="preserve">6 / 4 . </t>
  </si>
  <si>
    <t xml:space="preserve">7 / 1 . </t>
  </si>
  <si>
    <t>CGI02_plg1</t>
  </si>
  <si>
    <t>CGI002</t>
  </si>
  <si>
    <t xml:space="preserve">7 / 2 . </t>
  </si>
  <si>
    <t xml:space="preserve">7 / 3 . </t>
  </si>
  <si>
    <t xml:space="preserve">7 / 4 . </t>
  </si>
  <si>
    <t xml:space="preserve">7 / 5 . </t>
  </si>
  <si>
    <t xml:space="preserve">8 / 1 . </t>
  </si>
  <si>
    <t>CGI02_plg2</t>
  </si>
  <si>
    <t xml:space="preserve">8 / 2 . </t>
  </si>
  <si>
    <t xml:space="preserve">8 / 3 . </t>
  </si>
  <si>
    <t xml:space="preserve">8 / 4 . </t>
  </si>
  <si>
    <t xml:space="preserve">9 / 1 . </t>
  </si>
  <si>
    <t>CGI08_plg1</t>
  </si>
  <si>
    <t>CGI008</t>
  </si>
  <si>
    <t xml:space="preserve">9 / 2 . </t>
  </si>
  <si>
    <t xml:space="preserve">9 / 3 . </t>
  </si>
  <si>
    <t xml:space="preserve">9 / 4 . </t>
  </si>
  <si>
    <t xml:space="preserve">10 / 1 . </t>
  </si>
  <si>
    <t>CGI08_plg2</t>
  </si>
  <si>
    <t xml:space="preserve">10 / 2 . </t>
  </si>
  <si>
    <t xml:space="preserve">10 / 3 . </t>
  </si>
  <si>
    <t xml:space="preserve">10 / 4 . </t>
  </si>
  <si>
    <t xml:space="preserve">11 / 1 . </t>
  </si>
  <si>
    <t>CGI08_plg3</t>
  </si>
  <si>
    <t xml:space="preserve">11 / 2 . </t>
  </si>
  <si>
    <t xml:space="preserve">11 / 3 . </t>
  </si>
  <si>
    <t xml:space="preserve">11 / 4 . </t>
  </si>
  <si>
    <t xml:space="preserve">12 / 1 . </t>
  </si>
  <si>
    <t>CGI14_plg1</t>
  </si>
  <si>
    <t>CGI014</t>
  </si>
  <si>
    <t xml:space="preserve">12 / 2 . </t>
  </si>
  <si>
    <t xml:space="preserve">12 / 3 . </t>
  </si>
  <si>
    <t xml:space="preserve">12 / 4 . </t>
  </si>
  <si>
    <t xml:space="preserve">13 / 1 . </t>
  </si>
  <si>
    <t>CGI14_plg2</t>
  </si>
  <si>
    <t xml:space="preserve">13 / 2 . </t>
  </si>
  <si>
    <t xml:space="preserve">13 / 3 . </t>
  </si>
  <si>
    <t xml:space="preserve">13 / 4 . </t>
  </si>
  <si>
    <t xml:space="preserve">13 / 5 . </t>
  </si>
  <si>
    <t xml:space="preserve">14 / 1 . </t>
  </si>
  <si>
    <t>CGI14_plg3</t>
  </si>
  <si>
    <t xml:space="preserve">14 / 2 . </t>
  </si>
  <si>
    <t xml:space="preserve">14 / 3 . </t>
  </si>
  <si>
    <t xml:space="preserve">14 / 4 . </t>
  </si>
  <si>
    <t xml:space="preserve">15 / 1 . </t>
  </si>
  <si>
    <t>CGI15_plg1</t>
  </si>
  <si>
    <t>CGI015</t>
  </si>
  <si>
    <t xml:space="preserve">15 / 2 . </t>
  </si>
  <si>
    <t xml:space="preserve">15 / 3 . </t>
  </si>
  <si>
    <t xml:space="preserve">15 / 4 . </t>
  </si>
  <si>
    <t xml:space="preserve">16 / 1 . </t>
  </si>
  <si>
    <t>CGI15_plg2</t>
  </si>
  <si>
    <t xml:space="preserve">16 / 2 . </t>
  </si>
  <si>
    <t xml:space="preserve">16 / 3 . </t>
  </si>
  <si>
    <t xml:space="preserve">16 / 4 . </t>
  </si>
  <si>
    <t xml:space="preserve">17 / 1 . </t>
  </si>
  <si>
    <t>CGI18_plg1</t>
  </si>
  <si>
    <t>CGI018</t>
  </si>
  <si>
    <t xml:space="preserve">17 / 2 . </t>
  </si>
  <si>
    <t xml:space="preserve">17 / 3 . </t>
  </si>
  <si>
    <t xml:space="preserve">17 / 4 . </t>
  </si>
  <si>
    <t xml:space="preserve">17 / 5 . </t>
  </si>
  <si>
    <t>Weight%</t>
  </si>
  <si>
    <t>Accepted Values</t>
  </si>
  <si>
    <t>30 nA</t>
  </si>
  <si>
    <t>5 um</t>
  </si>
  <si>
    <t>cal check</t>
  </si>
  <si>
    <t>X</t>
  </si>
  <si>
    <t>Y</t>
  </si>
  <si>
    <t>Z</t>
  </si>
  <si>
    <t>Beam X</t>
  </si>
  <si>
    <t>Beam Y</t>
  </si>
  <si>
    <t>Distance (µ)</t>
  </si>
  <si>
    <t>Mean Z</t>
  </si>
  <si>
    <t>Point#</t>
  </si>
  <si>
    <t>Date</t>
  </si>
  <si>
    <t xml:space="preserve"> </t>
  </si>
  <si>
    <t>LABR</t>
  </si>
  <si>
    <t>########</t>
  </si>
  <si>
    <t>Average</t>
  </si>
  <si>
    <t>1 SD</t>
  </si>
  <si>
    <t>An_right</t>
  </si>
  <si>
    <t>sum_columsnleft</t>
  </si>
  <si>
    <t>Na_molprop</t>
  </si>
  <si>
    <t>K_molprop</t>
  </si>
  <si>
    <t>Ca_molprop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</si>
</sst>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Ab based on Ca/Si</a:t>
            </a:r>
            <a:r>
              <a:rPr lang="en-US" sz="2800" baseline="0">
                <a:solidFill>
                  <a:schemeClr val="tx1"/>
                </a:solidFill>
              </a:rPr>
              <a:t> relationship</a:t>
            </a:r>
            <a:endParaRPr lang="en-US" sz="2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2896634763500487"/>
                  <c:y val="-1.863309352517985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'[1]probe plagioclase'!$Q$2:$Q$69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'[1]probe plagioclase'!$O$2:$O$69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9-4A44-B7FD-BAD1FF64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36960"/>
        <c:axId val="1235762288"/>
      </c:scatterChart>
      <c:valAx>
        <c:axId val="11993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Ca/Si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62288"/>
        <c:crosses val="autoZero"/>
        <c:crossBetween val="midCat"/>
      </c:valAx>
      <c:valAx>
        <c:axId val="1235762288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X 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369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268654</xdr:colOff>
      <xdr:row>39</xdr:row>
      <xdr:rowOff>170961</xdr:rowOff>
    </xdr:from>
    <xdr:to>
      <xdr:col>40</xdr:col>
      <xdr:colOff>269360</xdr:colOff>
      <xdr:row>57</xdr:row>
      <xdr:rowOff>139916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73FA0-08A8-5D48-A050-7708CD58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lubbers\Desktop\PhD\Research\Writing\Galan_manuscript\CGI_supplementary_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lubbers\Desktop\PhD\Research\Writing\Galan_manuscript\CGI_supplementary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e plagiocl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er feldspar"/>
      <sheetName val="laser feldspar stds"/>
      <sheetName val="laser glass"/>
      <sheetName val="laser glass stds"/>
      <sheetName val="probe glass"/>
      <sheetName val="probe glass stds"/>
      <sheetName val="probe plagioclase"/>
      <sheetName val="probe plagioclase stds"/>
      <sheetName val="bulkrock"/>
      <sheetName val="bulkrock uncertainti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N2">
            <v>68.821021520900928</v>
          </cell>
          <cell r="O2">
            <v>29.246853396293719</v>
          </cell>
        </row>
        <row r="3">
          <cell r="O3">
            <v>51.877328469419439</v>
          </cell>
        </row>
        <row r="4">
          <cell r="O4">
            <v>44.519599438535664</v>
          </cell>
        </row>
        <row r="5">
          <cell r="O5">
            <v>52.462754342911246</v>
          </cell>
        </row>
        <row r="6">
          <cell r="O6">
            <v>49.590595557748323</v>
          </cell>
        </row>
        <row r="7">
          <cell r="O7">
            <v>45.515851338369096</v>
          </cell>
        </row>
        <row r="8">
          <cell r="O8">
            <v>48.715690310474571</v>
          </cell>
        </row>
        <row r="9">
          <cell r="O9">
            <v>42.910629238435206</v>
          </cell>
        </row>
        <row r="10">
          <cell r="O10">
            <v>47.213489298628218</v>
          </cell>
        </row>
        <row r="11">
          <cell r="O11">
            <v>47.581884044227806</v>
          </cell>
        </row>
        <row r="12">
          <cell r="O12">
            <v>49.064974716153046</v>
          </cell>
        </row>
        <row r="13">
          <cell r="O13">
            <v>52.733188506944785</v>
          </cell>
        </row>
        <row r="14">
          <cell r="O14">
            <v>49.309156187038681</v>
          </cell>
        </row>
        <row r="15">
          <cell r="O15">
            <v>43.118794147094214</v>
          </cell>
        </row>
        <row r="16">
          <cell r="O16">
            <v>49.775968188434064</v>
          </cell>
        </row>
        <row r="17">
          <cell r="O17">
            <v>37.784677262864506</v>
          </cell>
        </row>
        <row r="18">
          <cell r="O18">
            <v>51.443340884009991</v>
          </cell>
        </row>
        <row r="19">
          <cell r="O19">
            <v>44.88676820077491</v>
          </cell>
        </row>
        <row r="20">
          <cell r="O20">
            <v>54.565113628615123</v>
          </cell>
        </row>
        <row r="21">
          <cell r="O21">
            <v>41.799886982992767</v>
          </cell>
        </row>
        <row r="22">
          <cell r="O22">
            <v>53.748226467901496</v>
          </cell>
        </row>
        <row r="23">
          <cell r="O23">
            <v>47.887323943661976</v>
          </cell>
        </row>
        <row r="24">
          <cell r="O24">
            <v>45.491190979563072</v>
          </cell>
        </row>
        <row r="25">
          <cell r="O25">
            <v>48.155019583591006</v>
          </cell>
        </row>
        <row r="26">
          <cell r="O26">
            <v>42.024957718151477</v>
          </cell>
        </row>
        <row r="27">
          <cell r="O27">
            <v>49.108052517252652</v>
          </cell>
        </row>
        <row r="28">
          <cell r="O28">
            <v>35.02424957399397</v>
          </cell>
        </row>
        <row r="29">
          <cell r="O29">
            <v>53.51752892125198</v>
          </cell>
        </row>
        <row r="30">
          <cell r="O30">
            <v>45.69680669722338</v>
          </cell>
        </row>
        <row r="31">
          <cell r="O31">
            <v>49.361019366461498</v>
          </cell>
        </row>
        <row r="32">
          <cell r="O32">
            <v>37.721427929143061</v>
          </cell>
        </row>
        <row r="33">
          <cell r="O33">
            <v>47.553735730920479</v>
          </cell>
        </row>
        <row r="34">
          <cell r="O34">
            <v>23.56163255220131</v>
          </cell>
        </row>
        <row r="35">
          <cell r="O35">
            <v>46.273192276476479</v>
          </cell>
        </row>
        <row r="36">
          <cell r="O36">
            <v>46.430766938022764</v>
          </cell>
        </row>
        <row r="37">
          <cell r="O37">
            <v>16.380901723976095</v>
          </cell>
        </row>
        <row r="38">
          <cell r="O38">
            <v>24.555505322428179</v>
          </cell>
        </row>
        <row r="39">
          <cell r="O39">
            <v>44.784708856937996</v>
          </cell>
        </row>
        <row r="40">
          <cell r="O40">
            <v>49.823650761961808</v>
          </cell>
        </row>
        <row r="41">
          <cell r="O41">
            <v>41.258766703355683</v>
          </cell>
        </row>
        <row r="42">
          <cell r="O42">
            <v>50.601156510620427</v>
          </cell>
        </row>
        <row r="43">
          <cell r="O43">
            <v>44.040084890128192</v>
          </cell>
        </row>
        <row r="44">
          <cell r="O44">
            <v>49.044315847015135</v>
          </cell>
        </row>
        <row r="45">
          <cell r="O45">
            <v>31.326804749111709</v>
          </cell>
        </row>
        <row r="46">
          <cell r="O46">
            <v>47.382023637718476</v>
          </cell>
        </row>
        <row r="47">
          <cell r="O47">
            <v>49.664916467780429</v>
          </cell>
        </row>
        <row r="48">
          <cell r="O48">
            <v>42.006142381510138</v>
          </cell>
        </row>
        <row r="49">
          <cell r="O49">
            <v>47.948039678790742</v>
          </cell>
        </row>
        <row r="50">
          <cell r="O50">
            <v>37.062420450196257</v>
          </cell>
        </row>
        <row r="51">
          <cell r="O51">
            <v>46.736402457296975</v>
          </cell>
        </row>
        <row r="52">
          <cell r="O52">
            <v>50.6416963437227</v>
          </cell>
        </row>
        <row r="53">
          <cell r="O53">
            <v>49.427943954810935</v>
          </cell>
        </row>
        <row r="54">
          <cell r="O54">
            <v>52.073638105666575</v>
          </cell>
        </row>
        <row r="55">
          <cell r="O55">
            <v>41.119920895057774</v>
          </cell>
        </row>
        <row r="56">
          <cell r="O56">
            <v>48.807667440003051</v>
          </cell>
        </row>
        <row r="57">
          <cell r="O57">
            <v>53.563909479930672</v>
          </cell>
        </row>
        <row r="58">
          <cell r="O58">
            <v>50.09248802523463</v>
          </cell>
        </row>
        <row r="59">
          <cell r="O59">
            <v>45.984181381841275</v>
          </cell>
        </row>
        <row r="60">
          <cell r="O60">
            <v>47.115764148638242</v>
          </cell>
        </row>
        <row r="61">
          <cell r="O61">
            <v>51.877212550312791</v>
          </cell>
        </row>
        <row r="62">
          <cell r="O62">
            <v>49.800003809451248</v>
          </cell>
        </row>
        <row r="63">
          <cell r="O63">
            <v>47.471955470701658</v>
          </cell>
        </row>
        <row r="64">
          <cell r="O64">
            <v>52.195410433652945</v>
          </cell>
        </row>
        <row r="65">
          <cell r="O65">
            <v>33.317518783372293</v>
          </cell>
        </row>
        <row r="66">
          <cell r="O66">
            <v>32.66956793120189</v>
          </cell>
        </row>
        <row r="67">
          <cell r="O67">
            <v>41.432788311171571</v>
          </cell>
        </row>
        <row r="68">
          <cell r="O68">
            <v>50.752352918393427</v>
          </cell>
        </row>
        <row r="69">
          <cell r="O69">
            <v>44.381753489987695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6914-EFD5-9F4D-845F-F4EDC449D19A}">
  <dimension ref="A1:AF69"/>
  <sheetViews>
    <sheetView tabSelected="1" topLeftCell="O1" workbookViewId="0">
      <selection activeCell="Y4" sqref="Y4"/>
    </sheetView>
  </sheetViews>
  <sheetFormatPr defaultColWidth="11.19921875" defaultRowHeight="15.6" x14ac:dyDescent="0.3"/>
  <cols>
    <col min="1" max="1" width="13.5" bestFit="1" customWidth="1"/>
    <col min="25" max="25" width="11.19921875" style="10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135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136</v>
      </c>
      <c r="W1" s="1" t="s">
        <v>137</v>
      </c>
      <c r="X1" s="1" t="s">
        <v>138</v>
      </c>
      <c r="Y1" s="9" t="s">
        <v>134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12</v>
      </c>
    </row>
    <row r="2" spans="1:32" x14ac:dyDescent="0.3">
      <c r="A2" t="s">
        <v>25</v>
      </c>
      <c r="B2" t="s">
        <v>26</v>
      </c>
      <c r="C2" t="s">
        <v>27</v>
      </c>
      <c r="D2">
        <v>3.4437000000000002</v>
      </c>
      <c r="E2">
        <v>25.345700000000001</v>
      </c>
      <c r="F2">
        <v>15.3711</v>
      </c>
      <c r="G2">
        <v>0.15659999999999999</v>
      </c>
      <c r="H2">
        <v>8.1034000000000006</v>
      </c>
      <c r="I2">
        <v>0.22750000000000001</v>
      </c>
      <c r="J2">
        <v>0</v>
      </c>
      <c r="K2">
        <v>3.2000000000000002E-3</v>
      </c>
      <c r="L2">
        <v>47.077599999999997</v>
      </c>
      <c r="N2">
        <f>SUM(D2:L2)</f>
        <v>99.728799999999993</v>
      </c>
      <c r="O2">
        <v>99.728999999999999</v>
      </c>
      <c r="P2">
        <f>H2/SUM(I2,H2,D2)*100</f>
        <v>68.821021520900928</v>
      </c>
      <c r="Q2">
        <f>D2/SUM(I2,H2,D2)*100</f>
        <v>29.246853396293719</v>
      </c>
      <c r="R2">
        <f>I2/SUM(I2,H2,D2)*100</f>
        <v>1.9321250828053609</v>
      </c>
      <c r="S2">
        <f>H2/E2</f>
        <v>0.31971498123942127</v>
      </c>
      <c r="T2">
        <v>54.222949298036355</v>
      </c>
      <c r="U2">
        <v>4.6419967593847176</v>
      </c>
      <c r="V2">
        <f>(U2/61.9789)</f>
        <v>7.4896404411577452E-2</v>
      </c>
      <c r="W2">
        <f>AC2/94.2</f>
        <v>2.9092101153088508E-3</v>
      </c>
      <c r="X2">
        <f>AB2/56.0774</f>
        <v>0.20218784949333682</v>
      </c>
      <c r="Y2" s="10">
        <f>X2/(V2*2+W2*2+X2)</f>
        <v>0.56508767522361247</v>
      </c>
      <c r="Z2">
        <v>29.043135251138374</v>
      </c>
      <c r="AA2">
        <v>0.20146375346930004</v>
      </c>
      <c r="AB2">
        <v>11.338168911177645</v>
      </c>
      <c r="AC2">
        <v>0.27404759286209374</v>
      </c>
      <c r="AD2">
        <v>0</v>
      </c>
      <c r="AE2">
        <v>5.3377068893528182E-3</v>
      </c>
      <c r="AF2">
        <v>99.72709927295783</v>
      </c>
    </row>
    <row r="3" spans="1:32" x14ac:dyDescent="0.3">
      <c r="A3" t="s">
        <v>28</v>
      </c>
      <c r="B3" t="s">
        <v>26</v>
      </c>
      <c r="C3" t="s">
        <v>27</v>
      </c>
      <c r="D3">
        <v>5.3471000000000002</v>
      </c>
      <c r="E3">
        <v>28.0291</v>
      </c>
      <c r="F3">
        <v>12.935700000000001</v>
      </c>
      <c r="G3">
        <v>0.13519999999999999</v>
      </c>
      <c r="H3">
        <v>4.2759</v>
      </c>
      <c r="I3">
        <v>0.68420000000000003</v>
      </c>
      <c r="J3">
        <v>0</v>
      </c>
      <c r="K3">
        <v>1.4E-3</v>
      </c>
      <c r="L3">
        <v>47.189100000000003</v>
      </c>
      <c r="O3">
        <v>98.597700000000003</v>
      </c>
      <c r="P3">
        <f t="shared" ref="P3:P66" si="0">H3/SUM(I3,H3,D3)*100</f>
        <v>41.484593294008071</v>
      </c>
      <c r="Q3">
        <f t="shared" ref="Q3:Q66" si="1">D3/SUM(I3,H3,D3)*100</f>
        <v>51.877328469419439</v>
      </c>
      <c r="R3">
        <f t="shared" ref="R3:R66" si="2">I3/SUM(I3,H3,D3)*100</f>
        <v>6.6380782365724933</v>
      </c>
      <c r="S3">
        <f t="shared" ref="S3:S66" si="3">H3/E3</f>
        <v>0.15255216899579366</v>
      </c>
      <c r="T3">
        <v>59.963641492229087</v>
      </c>
      <c r="U3">
        <v>7.2077186956198354</v>
      </c>
      <c r="V3">
        <f t="shared" ref="V3:V66" si="4">(U3/61.9789)</f>
        <v>0.11629310451814787</v>
      </c>
      <c r="W3">
        <f t="shared" ref="W3:W66" si="5">AC3/94.2</f>
        <v>8.7493694984365523E-3</v>
      </c>
      <c r="X3">
        <f t="shared" ref="X3:X66" si="6">AB3/56.0774</f>
        <v>0.1066879366251893</v>
      </c>
      <c r="Y3" s="10">
        <f>X3/(V3*2+W3*2+X3)</f>
        <v>0.29903600080861675</v>
      </c>
      <c r="Z3">
        <v>24.441535392271906</v>
      </c>
      <c r="AA3">
        <v>0.17393294680108151</v>
      </c>
      <c r="AB3">
        <v>5.9827820973053898</v>
      </c>
      <c r="AC3">
        <v>0.82419060675272326</v>
      </c>
      <c r="AD3">
        <v>0</v>
      </c>
      <c r="AE3">
        <v>2.335246764091858E-3</v>
      </c>
      <c r="AF3">
        <v>98.59613647774411</v>
      </c>
    </row>
    <row r="4" spans="1:32" x14ac:dyDescent="0.3">
      <c r="A4" t="s">
        <v>29</v>
      </c>
      <c r="B4" t="s">
        <v>26</v>
      </c>
      <c r="C4" t="s">
        <v>27</v>
      </c>
      <c r="D4">
        <v>4.7257999999999996</v>
      </c>
      <c r="E4">
        <v>27.246200000000002</v>
      </c>
      <c r="F4">
        <v>13.651199999999999</v>
      </c>
      <c r="G4">
        <v>0.14419999999999999</v>
      </c>
      <c r="H4">
        <v>5.4031000000000002</v>
      </c>
      <c r="I4">
        <v>0.48620000000000002</v>
      </c>
      <c r="J4">
        <v>1.5E-3</v>
      </c>
      <c r="K4">
        <v>4.7999999999999996E-3</v>
      </c>
      <c r="L4">
        <v>47.1327</v>
      </c>
      <c r="O4">
        <v>98.795699999999997</v>
      </c>
      <c r="P4">
        <f t="shared" si="0"/>
        <v>50.900132829648335</v>
      </c>
      <c r="Q4">
        <f t="shared" si="1"/>
        <v>44.519599438535664</v>
      </c>
      <c r="R4">
        <f t="shared" si="2"/>
        <v>4.5802677318159981</v>
      </c>
      <c r="S4">
        <f t="shared" si="3"/>
        <v>0.19830655284039608</v>
      </c>
      <c r="T4">
        <v>58.288755929572204</v>
      </c>
      <c r="U4">
        <v>6.3702262930860121</v>
      </c>
      <c r="V4">
        <f t="shared" si="4"/>
        <v>0.10278056391910814</v>
      </c>
      <c r="W4">
        <f t="shared" si="5"/>
        <v>6.2173976178600586E-3</v>
      </c>
      <c r="X4">
        <f t="shared" si="6"/>
        <v>0.13481269215359579</v>
      </c>
      <c r="Y4" s="10">
        <f>X4/(V4*2+W4*2+X4)</f>
        <v>0.38211281225843319</v>
      </c>
      <c r="Z4">
        <v>25.793446659012048</v>
      </c>
      <c r="AA4">
        <v>0.18551132343724822</v>
      </c>
      <c r="AB4">
        <v>7.5599452629740522</v>
      </c>
      <c r="AC4">
        <v>0.5856788556024175</v>
      </c>
      <c r="AD4">
        <v>2.4874141123225678E-3</v>
      </c>
      <c r="AE4">
        <v>8.0065603340292273E-3</v>
      </c>
      <c r="AF4">
        <v>98.794058298130338</v>
      </c>
    </row>
    <row r="5" spans="1:32" x14ac:dyDescent="0.3">
      <c r="A5" t="s">
        <v>30</v>
      </c>
      <c r="B5" t="s">
        <v>26</v>
      </c>
      <c r="C5" t="s">
        <v>27</v>
      </c>
      <c r="D5">
        <v>5.43</v>
      </c>
      <c r="E5">
        <v>28.344200000000001</v>
      </c>
      <c r="F5">
        <v>12.9078</v>
      </c>
      <c r="G5">
        <v>0.12690000000000001</v>
      </c>
      <c r="H5">
        <v>4.2313000000000001</v>
      </c>
      <c r="I5">
        <v>0.68889999999999996</v>
      </c>
      <c r="J5">
        <v>0</v>
      </c>
      <c r="K5">
        <v>6.7000000000000002E-3</v>
      </c>
      <c r="L5">
        <v>47.5366</v>
      </c>
      <c r="O5">
        <v>99.272499999999994</v>
      </c>
      <c r="P5">
        <f t="shared" si="0"/>
        <v>40.881335626364709</v>
      </c>
      <c r="Q5">
        <f t="shared" si="1"/>
        <v>52.462754342911246</v>
      </c>
      <c r="R5">
        <f t="shared" si="2"/>
        <v>6.6559100307240424</v>
      </c>
      <c r="S5">
        <f t="shared" si="3"/>
        <v>0.14928274567636413</v>
      </c>
      <c r="T5">
        <v>60.637746027665521</v>
      </c>
      <c r="U5">
        <v>7.3194652273598209</v>
      </c>
      <c r="V5">
        <f t="shared" si="4"/>
        <v>0.11809608152709745</v>
      </c>
      <c r="W5">
        <f t="shared" si="5"/>
        <v>8.8094718612583174E-3</v>
      </c>
      <c r="X5">
        <f t="shared" si="6"/>
        <v>0.10557512248700004</v>
      </c>
      <c r="Y5" s="10">
        <f>X5/(V5*2+W5*2+X5)</f>
        <v>0.29376507470332369</v>
      </c>
      <c r="Z5">
        <v>24.38881935545562</v>
      </c>
      <c r="AA5">
        <v>0.16325511056995007</v>
      </c>
      <c r="AB5">
        <v>5.920378373752496</v>
      </c>
      <c r="AC5">
        <v>0.82985224933053348</v>
      </c>
      <c r="AD5">
        <v>0</v>
      </c>
      <c r="AE5">
        <v>1.1175823799582464E-2</v>
      </c>
      <c r="AF5">
        <v>99.270692167933518</v>
      </c>
    </row>
    <row r="6" spans="1:32" x14ac:dyDescent="0.3">
      <c r="A6" t="s">
        <v>31</v>
      </c>
      <c r="B6" t="s">
        <v>32</v>
      </c>
      <c r="C6" t="s">
        <v>27</v>
      </c>
      <c r="D6">
        <v>5.2267000000000001</v>
      </c>
      <c r="E6">
        <v>27.998999999999999</v>
      </c>
      <c r="F6">
        <v>13.2156</v>
      </c>
      <c r="G6">
        <v>0.1166</v>
      </c>
      <c r="H6">
        <v>4.6307</v>
      </c>
      <c r="I6">
        <v>0.68230000000000002</v>
      </c>
      <c r="J6">
        <v>2E-3</v>
      </c>
      <c r="K6">
        <v>1.2999999999999999E-3</v>
      </c>
      <c r="L6">
        <v>47.499099999999999</v>
      </c>
      <c r="O6">
        <v>99.373400000000004</v>
      </c>
      <c r="P6">
        <f t="shared" si="0"/>
        <v>43.935785648547871</v>
      </c>
      <c r="Q6">
        <f t="shared" si="1"/>
        <v>49.590595557748323</v>
      </c>
      <c r="R6">
        <f t="shared" si="2"/>
        <v>6.4736187937038059</v>
      </c>
      <c r="S6">
        <f t="shared" si="3"/>
        <v>0.16538804957319905</v>
      </c>
      <c r="T6">
        <v>59.899247501379712</v>
      </c>
      <c r="U6">
        <v>7.0454233708732197</v>
      </c>
      <c r="V6">
        <f t="shared" si="4"/>
        <v>0.11367454683566858</v>
      </c>
      <c r="W6">
        <f t="shared" si="5"/>
        <v>8.7250727985724343E-3</v>
      </c>
      <c r="X6">
        <f t="shared" si="6"/>
        <v>0.11554054775141233</v>
      </c>
      <c r="Y6" s="10">
        <f>X6/(V6*2+W6*2+X6)</f>
        <v>0.32064332586463273</v>
      </c>
      <c r="Z6">
        <v>24.970396277751384</v>
      </c>
      <c r="AA6">
        <v>0.15000430175300375</v>
      </c>
      <c r="AB6">
        <v>6.4792135124750496</v>
      </c>
      <c r="AC6">
        <v>0.82190185762552326</v>
      </c>
      <c r="AD6">
        <v>3.3165521497634234E-3</v>
      </c>
      <c r="AE6">
        <v>2.1684434237995822E-3</v>
      </c>
      <c r="AF6">
        <v>99.371671817431462</v>
      </c>
    </row>
    <row r="7" spans="1:32" x14ac:dyDescent="0.3">
      <c r="A7" t="s">
        <v>33</v>
      </c>
      <c r="B7" t="s">
        <v>32</v>
      </c>
      <c r="C7" t="s">
        <v>27</v>
      </c>
      <c r="D7">
        <v>4.8326000000000002</v>
      </c>
      <c r="E7">
        <v>27.7499</v>
      </c>
      <c r="F7">
        <v>13.5914</v>
      </c>
      <c r="G7">
        <v>0.14099999999999999</v>
      </c>
      <c r="H7">
        <v>5.3216000000000001</v>
      </c>
      <c r="I7">
        <v>0.4632</v>
      </c>
      <c r="J7">
        <v>0</v>
      </c>
      <c r="K7">
        <v>1E-4</v>
      </c>
      <c r="L7">
        <v>47.648299999999999</v>
      </c>
      <c r="O7">
        <v>99.748199999999997</v>
      </c>
      <c r="P7">
        <f t="shared" si="0"/>
        <v>50.121498671991262</v>
      </c>
      <c r="Q7">
        <f t="shared" si="1"/>
        <v>45.515851338369096</v>
      </c>
      <c r="R7">
        <f t="shared" si="2"/>
        <v>4.3626499896396487</v>
      </c>
      <c r="S7">
        <f t="shared" si="3"/>
        <v>0.19177006043265021</v>
      </c>
      <c r="T7">
        <v>59.366339092058183</v>
      </c>
      <c r="U7">
        <v>6.5141892555688905</v>
      </c>
      <c r="V7">
        <f t="shared" si="4"/>
        <v>0.10510333767732068</v>
      </c>
      <c r="W7">
        <f t="shared" si="5"/>
        <v>5.9232796721365262E-3</v>
      </c>
      <c r="X7">
        <f t="shared" si="6"/>
        <v>0.13277918649748763</v>
      </c>
      <c r="Y7" s="10">
        <f>X7/(V7*2+W7*2+X7)</f>
        <v>0.37420252086827627</v>
      </c>
      <c r="Z7">
        <v>25.680456730638802</v>
      </c>
      <c r="AA7">
        <v>0.18139456729994449</v>
      </c>
      <c r="AB7">
        <v>7.4459115528942119</v>
      </c>
      <c r="AC7">
        <v>0.55797294511526074</v>
      </c>
      <c r="AD7">
        <v>0</v>
      </c>
      <c r="AE7">
        <v>1.6680334029227557E-4</v>
      </c>
      <c r="AF7">
        <v>99.746430946915595</v>
      </c>
    </row>
    <row r="8" spans="1:32" x14ac:dyDescent="0.3">
      <c r="A8" t="s">
        <v>34</v>
      </c>
      <c r="B8" t="s">
        <v>32</v>
      </c>
      <c r="C8" t="s">
        <v>27</v>
      </c>
      <c r="D8">
        <v>5.0884999999999998</v>
      </c>
      <c r="E8">
        <v>28.0183</v>
      </c>
      <c r="F8">
        <v>13.3423</v>
      </c>
      <c r="G8">
        <v>0.1239</v>
      </c>
      <c r="H8">
        <v>4.7878999999999996</v>
      </c>
      <c r="I8">
        <v>0.56889999999999996</v>
      </c>
      <c r="J8">
        <v>8.9999999999999998E-4</v>
      </c>
      <c r="K8">
        <v>1.1000000000000001E-3</v>
      </c>
      <c r="L8">
        <v>47.6265</v>
      </c>
      <c r="O8">
        <v>99.558199999999999</v>
      </c>
      <c r="P8">
        <f t="shared" si="0"/>
        <v>45.837840942816385</v>
      </c>
      <c r="Q8">
        <f t="shared" si="1"/>
        <v>48.715690310474571</v>
      </c>
      <c r="R8">
        <f t="shared" si="2"/>
        <v>5.446468746709046</v>
      </c>
      <c r="S8">
        <f t="shared" si="3"/>
        <v>0.17088474318570362</v>
      </c>
      <c r="T8">
        <v>59.940536671592099</v>
      </c>
      <c r="U8">
        <v>6.8591342190461235</v>
      </c>
      <c r="V8">
        <f t="shared" si="4"/>
        <v>0.11066886019348719</v>
      </c>
      <c r="W8">
        <f t="shared" si="5"/>
        <v>7.2749434487877135E-3</v>
      </c>
      <c r="X8">
        <f t="shared" si="6"/>
        <v>0.11946284332368479</v>
      </c>
      <c r="Y8" s="10">
        <f>X8/(V8*2+W8*2+X8)</f>
        <v>0.33618317668995934</v>
      </c>
      <c r="Z8">
        <v>25.2097913266626</v>
      </c>
      <c r="AA8">
        <v>0.15939565169122782</v>
      </c>
      <c r="AB8">
        <v>6.6991656501996006</v>
      </c>
      <c r="AC8">
        <v>0.68529967287580262</v>
      </c>
      <c r="AD8">
        <v>1.4924484673935405E-3</v>
      </c>
      <c r="AE8">
        <v>1.8348367432150312E-3</v>
      </c>
      <c r="AF8">
        <v>99.556650477278055</v>
      </c>
    </row>
    <row r="9" spans="1:32" x14ac:dyDescent="0.3">
      <c r="A9" t="s">
        <v>35</v>
      </c>
      <c r="B9" t="s">
        <v>32</v>
      </c>
      <c r="C9" t="s">
        <v>27</v>
      </c>
      <c r="D9">
        <v>4.6760999999999999</v>
      </c>
      <c r="E9">
        <v>27.4177</v>
      </c>
      <c r="F9">
        <v>13.8705</v>
      </c>
      <c r="G9">
        <v>0.20119999999999999</v>
      </c>
      <c r="H9">
        <v>5.7785000000000002</v>
      </c>
      <c r="I9">
        <v>0.44269999999999998</v>
      </c>
      <c r="J9">
        <v>2.9999999999999997E-4</v>
      </c>
      <c r="K9">
        <v>6.3E-3</v>
      </c>
      <c r="L9">
        <v>47.663400000000003</v>
      </c>
      <c r="O9">
        <v>100.0568</v>
      </c>
      <c r="P9">
        <f t="shared" si="0"/>
        <v>53.026896570710171</v>
      </c>
      <c r="Q9">
        <f t="shared" si="1"/>
        <v>42.910629238435206</v>
      </c>
      <c r="R9">
        <f t="shared" si="2"/>
        <v>4.0624741908546147</v>
      </c>
      <c r="S9">
        <f t="shared" si="3"/>
        <v>0.2107580139836675</v>
      </c>
      <c r="T9">
        <v>58.655651923946515</v>
      </c>
      <c r="U9">
        <v>6.3032322927545605</v>
      </c>
      <c r="V9">
        <f t="shared" si="4"/>
        <v>0.10169964766645681</v>
      </c>
      <c r="W9">
        <f t="shared" si="5"/>
        <v>5.6611310683394641E-3</v>
      </c>
      <c r="X9">
        <f t="shared" si="6"/>
        <v>0.14417929366651613</v>
      </c>
      <c r="Y9" s="10">
        <f>X9/(V9*2+W9*2+X9)</f>
        <v>0.40172457995046079</v>
      </c>
      <c r="Z9">
        <v>26.207806045170145</v>
      </c>
      <c r="AA9">
        <v>0.25884104213297043</v>
      </c>
      <c r="AB9">
        <v>8.0851999226546916</v>
      </c>
      <c r="AC9">
        <v>0.53327854663757757</v>
      </c>
      <c r="AD9">
        <v>4.9748282246451342E-4</v>
      </c>
      <c r="AE9">
        <v>1.0508610438413361E-2</v>
      </c>
      <c r="AF9">
        <v>100.05501586655734</v>
      </c>
    </row>
    <row r="10" spans="1:32" x14ac:dyDescent="0.3">
      <c r="A10" t="s">
        <v>36</v>
      </c>
      <c r="B10" t="s">
        <v>32</v>
      </c>
      <c r="C10" t="s">
        <v>27</v>
      </c>
      <c r="D10">
        <v>5.0008999999999997</v>
      </c>
      <c r="E10">
        <v>27.003799999999998</v>
      </c>
      <c r="F10">
        <v>13.3926</v>
      </c>
      <c r="G10">
        <v>0.14019999999999999</v>
      </c>
      <c r="H10">
        <v>5.0719000000000003</v>
      </c>
      <c r="I10">
        <v>0.51929999999999998</v>
      </c>
      <c r="J10">
        <v>0</v>
      </c>
      <c r="K10">
        <v>4.7000000000000002E-3</v>
      </c>
      <c r="L10">
        <v>46.5946</v>
      </c>
      <c r="O10">
        <v>97.728099999999998</v>
      </c>
      <c r="P10">
        <f t="shared" si="0"/>
        <v>47.883800190708172</v>
      </c>
      <c r="Q10">
        <f t="shared" si="1"/>
        <v>47.213489298628218</v>
      </c>
      <c r="R10">
        <f t="shared" si="2"/>
        <v>4.9027105106636073</v>
      </c>
      <c r="S10">
        <f t="shared" si="3"/>
        <v>0.18782171398099529</v>
      </c>
      <c r="T10">
        <v>57.770181066386563</v>
      </c>
      <c r="U10">
        <v>6.7410522385826388</v>
      </c>
      <c r="V10">
        <f t="shared" si="4"/>
        <v>0.10876366374012185</v>
      </c>
      <c r="W10">
        <f t="shared" si="5"/>
        <v>6.6406717049665321E-3</v>
      </c>
      <c r="X10">
        <f t="shared" si="6"/>
        <v>0.12654892438300655</v>
      </c>
      <c r="Y10" s="10">
        <f>X10/(V10*2+W10*2+X10)</f>
        <v>0.35412406524133272</v>
      </c>
      <c r="Z10">
        <v>25.304831350026721</v>
      </c>
      <c r="AA10">
        <v>0.18036537826561858</v>
      </c>
      <c r="AB10">
        <v>7.0965346521956105</v>
      </c>
      <c r="AC10">
        <v>0.62555127460784732</v>
      </c>
      <c r="AD10">
        <v>0</v>
      </c>
      <c r="AE10">
        <v>7.8397569937369519E-3</v>
      </c>
      <c r="AF10">
        <v>97.726355717058723</v>
      </c>
    </row>
    <row r="11" spans="1:32" x14ac:dyDescent="0.3">
      <c r="A11" t="s">
        <v>37</v>
      </c>
      <c r="B11" t="s">
        <v>38</v>
      </c>
      <c r="C11" t="s">
        <v>27</v>
      </c>
      <c r="D11">
        <v>5.0176999999999996</v>
      </c>
      <c r="E11">
        <v>28.0929</v>
      </c>
      <c r="F11">
        <v>13.3413</v>
      </c>
      <c r="G11">
        <v>0.14460000000000001</v>
      </c>
      <c r="H11">
        <v>4.9725000000000001</v>
      </c>
      <c r="I11">
        <v>0.55520000000000003</v>
      </c>
      <c r="J11">
        <v>8.9999999999999998E-4</v>
      </c>
      <c r="K11">
        <v>3.0000000000000001E-3</v>
      </c>
      <c r="L11">
        <v>47.7639</v>
      </c>
      <c r="O11">
        <v>99.891900000000007</v>
      </c>
      <c r="P11">
        <f t="shared" si="0"/>
        <v>47.153261137557607</v>
      </c>
      <c r="Q11">
        <f t="shared" si="1"/>
        <v>47.581884044227806</v>
      </c>
      <c r="R11">
        <f t="shared" si="2"/>
        <v>5.2648548182145767</v>
      </c>
      <c r="S11">
        <f t="shared" si="3"/>
        <v>0.17700201830355713</v>
      </c>
      <c r="T11">
        <v>60.100131080806825</v>
      </c>
      <c r="U11">
        <v>6.7636980978496091</v>
      </c>
      <c r="V11">
        <f t="shared" si="4"/>
        <v>0.10912904388186316</v>
      </c>
      <c r="W11">
        <f t="shared" si="5"/>
        <v>7.0997514550306543E-3</v>
      </c>
      <c r="X11">
        <f t="shared" si="6"/>
        <v>0.12406879601224392</v>
      </c>
      <c r="Y11" s="10">
        <f>X11/(V11*2+W11*2+X11)</f>
        <v>0.34799330609294521</v>
      </c>
      <c r="Z11">
        <v>25.207901862977433</v>
      </c>
      <c r="AA11">
        <v>0.18602591795441117</v>
      </c>
      <c r="AB11">
        <v>6.957455501497007</v>
      </c>
      <c r="AC11">
        <v>0.66879658706388767</v>
      </c>
      <c r="AD11">
        <v>1.4924484673935405E-3</v>
      </c>
      <c r="AE11">
        <v>5.0041002087682666E-3</v>
      </c>
      <c r="AF11">
        <v>99.890505596825335</v>
      </c>
    </row>
    <row r="12" spans="1:32" x14ac:dyDescent="0.3">
      <c r="A12" t="s">
        <v>39</v>
      </c>
      <c r="B12" t="s">
        <v>38</v>
      </c>
      <c r="C12" t="s">
        <v>27</v>
      </c>
      <c r="D12">
        <v>5.1425000000000001</v>
      </c>
      <c r="E12">
        <v>28.6877</v>
      </c>
      <c r="F12">
        <v>13.2141</v>
      </c>
      <c r="G12">
        <v>0.1249</v>
      </c>
      <c r="H12">
        <v>4.7366000000000001</v>
      </c>
      <c r="I12">
        <v>0.60189999999999999</v>
      </c>
      <c r="J12">
        <v>0</v>
      </c>
      <c r="K12">
        <v>3.0999999999999999E-3</v>
      </c>
      <c r="L12">
        <v>48.281199999999998</v>
      </c>
      <c r="O12">
        <v>100.7921</v>
      </c>
      <c r="P12">
        <f t="shared" si="0"/>
        <v>45.192252647648132</v>
      </c>
      <c r="Q12">
        <f t="shared" si="1"/>
        <v>49.064974716153046</v>
      </c>
      <c r="R12">
        <f t="shared" si="2"/>
        <v>5.7427726361988363</v>
      </c>
      <c r="S12">
        <f t="shared" si="3"/>
        <v>0.16510908856408846</v>
      </c>
      <c r="T12">
        <v>61.372607684036247</v>
      </c>
      <c r="U12">
        <v>6.9319244809756686</v>
      </c>
      <c r="V12">
        <f t="shared" si="4"/>
        <v>0.11184329636336993</v>
      </c>
      <c r="W12">
        <f t="shared" si="5"/>
        <v>7.6969387622171301E-3</v>
      </c>
      <c r="X12">
        <f t="shared" si="6"/>
        <v>0.11818285755487069</v>
      </c>
      <c r="Y12" s="10">
        <f>X12/(V12*2+W12*2+X12)</f>
        <v>0.33080041626615297</v>
      </c>
      <c r="Z12">
        <v>24.967562082223623</v>
      </c>
      <c r="AA12">
        <v>0.16068213798413522</v>
      </c>
      <c r="AB12">
        <v>6.6273873762475057</v>
      </c>
      <c r="AC12">
        <v>0.72505163140085371</v>
      </c>
      <c r="AD12">
        <v>0</v>
      </c>
      <c r="AE12">
        <v>5.1709035490605428E-3</v>
      </c>
      <c r="AF12">
        <v>100.79038629641711</v>
      </c>
    </row>
    <row r="13" spans="1:32" x14ac:dyDescent="0.3">
      <c r="A13" t="s">
        <v>40</v>
      </c>
      <c r="B13" t="s">
        <v>38</v>
      </c>
      <c r="C13" t="s">
        <v>27</v>
      </c>
      <c r="D13">
        <v>5.3646000000000003</v>
      </c>
      <c r="E13">
        <v>28.404800000000002</v>
      </c>
      <c r="F13">
        <v>12.957000000000001</v>
      </c>
      <c r="G13">
        <v>0.1265</v>
      </c>
      <c r="H13">
        <v>4.0960000000000001</v>
      </c>
      <c r="I13">
        <v>0.71250000000000002</v>
      </c>
      <c r="J13">
        <v>0</v>
      </c>
      <c r="K13">
        <v>7.0000000000000001E-3</v>
      </c>
      <c r="L13">
        <v>47.577399999999997</v>
      </c>
      <c r="O13">
        <v>99.245699999999999</v>
      </c>
      <c r="P13">
        <f t="shared" si="0"/>
        <v>40.263046662275997</v>
      </c>
      <c r="Q13">
        <f t="shared" si="1"/>
        <v>52.733188506944785</v>
      </c>
      <c r="R13">
        <f t="shared" si="2"/>
        <v>7.0037648307792102</v>
      </c>
      <c r="S13">
        <f t="shared" si="3"/>
        <v>0.14420098011603671</v>
      </c>
      <c r="T13">
        <v>60.767389743461933</v>
      </c>
      <c r="U13">
        <v>7.2313081323562614</v>
      </c>
      <c r="V13">
        <f t="shared" si="4"/>
        <v>0.11667370883246171</v>
      </c>
      <c r="W13">
        <f t="shared" si="5"/>
        <v>9.1112624490442013E-3</v>
      </c>
      <c r="X13">
        <f t="shared" si="6"/>
        <v>0.10219925358796401</v>
      </c>
      <c r="Y13" s="10">
        <f>X13/(V13*2+W13*2+X13)</f>
        <v>0.28888680727405414</v>
      </c>
      <c r="Z13">
        <v>24.481780968766056</v>
      </c>
      <c r="AA13">
        <v>0.16274051605278705</v>
      </c>
      <c r="AB13">
        <v>5.731068423153693</v>
      </c>
      <c r="AC13">
        <v>0.85828092269996381</v>
      </c>
      <c r="AD13">
        <v>0</v>
      </c>
      <c r="AE13">
        <v>1.167623382045929E-2</v>
      </c>
      <c r="AF13">
        <v>99.244244940311148</v>
      </c>
    </row>
    <row r="14" spans="1:32" x14ac:dyDescent="0.3">
      <c r="A14" t="s">
        <v>41</v>
      </c>
      <c r="B14" t="s">
        <v>38</v>
      </c>
      <c r="C14" t="s">
        <v>27</v>
      </c>
      <c r="D14">
        <v>5.1639999999999997</v>
      </c>
      <c r="E14">
        <v>28.310199999999998</v>
      </c>
      <c r="F14">
        <v>13.288399999999999</v>
      </c>
      <c r="G14">
        <v>0.1242</v>
      </c>
      <c r="H14">
        <v>4.6943999999999999</v>
      </c>
      <c r="I14">
        <v>0.61429999999999996</v>
      </c>
      <c r="J14">
        <v>4.0000000000000002E-4</v>
      </c>
      <c r="K14">
        <v>2.5000000000000001E-3</v>
      </c>
      <c r="L14">
        <v>47.9099</v>
      </c>
      <c r="O14">
        <v>100.10809999999999</v>
      </c>
      <c r="P14">
        <f t="shared" si="0"/>
        <v>44.825116732074818</v>
      </c>
      <c r="Q14">
        <f t="shared" si="1"/>
        <v>49.309156187038681</v>
      </c>
      <c r="R14">
        <f t="shared" si="2"/>
        <v>5.8657270808864954</v>
      </c>
      <c r="S14">
        <f t="shared" si="3"/>
        <v>0.16582009311131676</v>
      </c>
      <c r="T14">
        <v>60.565008629363902</v>
      </c>
      <c r="U14">
        <v>6.9609057889661354</v>
      </c>
      <c r="V14">
        <f t="shared" si="4"/>
        <v>0.11231089594952694</v>
      </c>
      <c r="W14">
        <f t="shared" si="5"/>
        <v>7.8555066981724243E-3</v>
      </c>
      <c r="X14">
        <f t="shared" si="6"/>
        <v>0.11712992579183064</v>
      </c>
      <c r="Y14" s="10">
        <f>X14/(V14*2+W14*2+X14)</f>
        <v>0.3276703152677703</v>
      </c>
      <c r="Z14">
        <v>25.10794923403186</v>
      </c>
      <c r="AA14">
        <v>0.15978159757910004</v>
      </c>
      <c r="AB14">
        <v>6.5683417005988032</v>
      </c>
      <c r="AC14">
        <v>0.73998873096784246</v>
      </c>
      <c r="AD14">
        <v>6.6331042995268475E-4</v>
      </c>
      <c r="AE14">
        <v>4.170083507306889E-3</v>
      </c>
      <c r="AF14">
        <v>100.1068090754449</v>
      </c>
    </row>
    <row r="15" spans="1:32" x14ac:dyDescent="0.3">
      <c r="A15" t="s">
        <v>42</v>
      </c>
      <c r="B15" t="s">
        <v>43</v>
      </c>
      <c r="C15" t="s">
        <v>27</v>
      </c>
      <c r="D15">
        <v>4.6943000000000001</v>
      </c>
      <c r="E15">
        <v>27.389199999999999</v>
      </c>
      <c r="F15">
        <v>13.8254</v>
      </c>
      <c r="G15">
        <v>0.13569999999999999</v>
      </c>
      <c r="H15">
        <v>5.7214</v>
      </c>
      <c r="I15">
        <v>0.47120000000000001</v>
      </c>
      <c r="J15">
        <v>0</v>
      </c>
      <c r="K15">
        <v>4.7999999999999996E-3</v>
      </c>
      <c r="L15">
        <v>47.560099999999998</v>
      </c>
      <c r="O15">
        <v>99.802099999999996</v>
      </c>
      <c r="P15">
        <f t="shared" si="0"/>
        <v>52.553068366568986</v>
      </c>
      <c r="Q15">
        <f t="shared" si="1"/>
        <v>43.118794147094214</v>
      </c>
      <c r="R15">
        <f t="shared" si="2"/>
        <v>4.3281374863367894</v>
      </c>
      <c r="S15">
        <f t="shared" si="3"/>
        <v>0.20889255619003111</v>
      </c>
      <c r="T15">
        <v>58.59468086948781</v>
      </c>
      <c r="U15">
        <v>6.327765306960444</v>
      </c>
      <c r="V15">
        <f t="shared" si="4"/>
        <v>0.10209547615334322</v>
      </c>
      <c r="W15">
        <f t="shared" si="5"/>
        <v>6.0255815663012328E-3</v>
      </c>
      <c r="X15">
        <f t="shared" si="6"/>
        <v>0.14275459215775813</v>
      </c>
      <c r="Y15" s="10">
        <f>X15/(V15*2+W15*2+X15)</f>
        <v>0.39764875035564912</v>
      </c>
      <c r="Z15">
        <v>26.122591232968912</v>
      </c>
      <c r="AA15">
        <v>0.17457618994753521</v>
      </c>
      <c r="AB15">
        <v>8.0053063662674653</v>
      </c>
      <c r="AC15">
        <v>0.56760978354557612</v>
      </c>
      <c r="AD15">
        <v>0</v>
      </c>
      <c r="AE15">
        <v>8.0065603340292273E-3</v>
      </c>
      <c r="AF15">
        <v>99.80053630951177</v>
      </c>
    </row>
    <row r="16" spans="1:32" x14ac:dyDescent="0.3">
      <c r="A16" t="s">
        <v>44</v>
      </c>
      <c r="B16" t="s">
        <v>43</v>
      </c>
      <c r="C16" t="s">
        <v>27</v>
      </c>
      <c r="D16">
        <v>5.2324000000000002</v>
      </c>
      <c r="E16">
        <v>28.137899999999998</v>
      </c>
      <c r="F16">
        <v>13.303599999999999</v>
      </c>
      <c r="G16">
        <v>0.13270000000000001</v>
      </c>
      <c r="H16">
        <v>4.6524999999999999</v>
      </c>
      <c r="I16">
        <v>0.627</v>
      </c>
      <c r="J16">
        <v>0</v>
      </c>
      <c r="K16">
        <v>4.7999999999999996E-3</v>
      </c>
      <c r="L16">
        <v>47.740600000000001</v>
      </c>
      <c r="O16">
        <v>99.831500000000005</v>
      </c>
      <c r="P16">
        <f t="shared" si="0"/>
        <v>44.259363197899518</v>
      </c>
      <c r="Q16">
        <f t="shared" si="1"/>
        <v>49.775968188434064</v>
      </c>
      <c r="R16">
        <f t="shared" si="2"/>
        <v>5.964668613666416</v>
      </c>
      <c r="S16">
        <f t="shared" si="3"/>
        <v>0.16534638334772675</v>
      </c>
      <c r="T16">
        <v>60.196401166794246</v>
      </c>
      <c r="U16">
        <v>7.0531067874102265</v>
      </c>
      <c r="V16">
        <f t="shared" si="4"/>
        <v>0.11379851509804507</v>
      </c>
      <c r="W16">
        <f t="shared" si="5"/>
        <v>8.0179109551588978E-3</v>
      </c>
      <c r="X16">
        <f t="shared" si="6"/>
        <v>0.11608447932568422</v>
      </c>
      <c r="Y16" s="10">
        <f>X16/(V16*2+W16*2+X16)</f>
        <v>0.3227102760479551</v>
      </c>
      <c r="Z16">
        <v>25.136669082046467</v>
      </c>
      <c r="AA16">
        <v>0.17071673106881302</v>
      </c>
      <c r="AB16">
        <v>6.5097157809381239</v>
      </c>
      <c r="AC16">
        <v>0.75528721197596815</v>
      </c>
      <c r="AD16">
        <v>0</v>
      </c>
      <c r="AE16">
        <v>8.0065603340292273E-3</v>
      </c>
      <c r="AF16">
        <v>99.829903320567865</v>
      </c>
    </row>
    <row r="17" spans="1:32" x14ac:dyDescent="0.3">
      <c r="A17" t="s">
        <v>45</v>
      </c>
      <c r="B17" t="s">
        <v>43</v>
      </c>
      <c r="C17" t="s">
        <v>27</v>
      </c>
      <c r="D17">
        <v>4.2838000000000003</v>
      </c>
      <c r="E17">
        <v>26.637699999999999</v>
      </c>
      <c r="F17">
        <v>14.4641</v>
      </c>
      <c r="G17">
        <v>0.1193</v>
      </c>
      <c r="H17">
        <v>6.7267000000000001</v>
      </c>
      <c r="I17">
        <v>0.32690000000000002</v>
      </c>
      <c r="J17">
        <v>0</v>
      </c>
      <c r="K17">
        <v>5.7999999999999996E-3</v>
      </c>
      <c r="L17">
        <v>47.497</v>
      </c>
      <c r="O17">
        <v>100.06140000000001</v>
      </c>
      <c r="P17">
        <f t="shared" si="0"/>
        <v>59.331945595992018</v>
      </c>
      <c r="Q17">
        <f t="shared" si="1"/>
        <v>37.784677262864506</v>
      </c>
      <c r="R17">
        <f t="shared" si="2"/>
        <v>2.8833771411434719</v>
      </c>
      <c r="S17">
        <f t="shared" si="3"/>
        <v>0.25252555588508019</v>
      </c>
      <c r="T17">
        <v>56.98697043349771</v>
      </c>
      <c r="U17">
        <v>5.7744245195145503</v>
      </c>
      <c r="V17">
        <f t="shared" si="4"/>
        <v>9.3167586380438344E-2</v>
      </c>
      <c r="W17">
        <f t="shared" si="5"/>
        <v>4.1803111503053332E-3</v>
      </c>
      <c r="X17">
        <f t="shared" si="6"/>
        <v>0.16783782204837833</v>
      </c>
      <c r="Y17" s="10">
        <f>X17/(V17*2+W17*2+X17)</f>
        <v>0.46295795514465393</v>
      </c>
      <c r="Z17">
        <v>27.329391688687899</v>
      </c>
      <c r="AA17">
        <v>0.15347781474385375</v>
      </c>
      <c r="AB17">
        <v>9.4119086821357296</v>
      </c>
      <c r="AC17">
        <v>0.39378531035876241</v>
      </c>
      <c r="AD17">
        <v>0</v>
      </c>
      <c r="AE17">
        <v>9.6745937369519825E-3</v>
      </c>
      <c r="AF17">
        <v>100.05963304267546</v>
      </c>
    </row>
    <row r="18" spans="1:32" x14ac:dyDescent="0.3">
      <c r="A18" t="s">
        <v>46</v>
      </c>
      <c r="B18" t="s">
        <v>43</v>
      </c>
      <c r="C18" t="s">
        <v>27</v>
      </c>
      <c r="D18">
        <v>5.3141999999999996</v>
      </c>
      <c r="E18">
        <v>28.540900000000001</v>
      </c>
      <c r="F18">
        <v>12.929399999999999</v>
      </c>
      <c r="G18">
        <v>0.12039999999999999</v>
      </c>
      <c r="H18">
        <v>4.3323</v>
      </c>
      <c r="I18">
        <v>0.68369999999999997</v>
      </c>
      <c r="J18">
        <v>1.1000000000000001E-3</v>
      </c>
      <c r="K18">
        <v>5.1999999999999998E-3</v>
      </c>
      <c r="L18">
        <v>47.776699999999998</v>
      </c>
      <c r="O18">
        <v>99.703900000000004</v>
      </c>
      <c r="P18">
        <f t="shared" si="0"/>
        <v>41.93820061567056</v>
      </c>
      <c r="Q18">
        <f t="shared" si="1"/>
        <v>51.443340884009991</v>
      </c>
      <c r="R18">
        <f t="shared" si="2"/>
        <v>6.618458500319452</v>
      </c>
      <c r="S18">
        <f t="shared" si="3"/>
        <v>0.15179269048978833</v>
      </c>
      <c r="T18">
        <v>61.058553270192803</v>
      </c>
      <c r="U18">
        <v>7.1633705545553523</v>
      </c>
      <c r="V18">
        <f t="shared" si="4"/>
        <v>0.11557756840723782</v>
      </c>
      <c r="W18">
        <f t="shared" si="5"/>
        <v>8.7429756300512577E-3</v>
      </c>
      <c r="X18">
        <f t="shared" si="6"/>
        <v>0.10809517244119543</v>
      </c>
      <c r="Y18" s="10">
        <f>X18/(V18*2+W18*2+X18)</f>
        <v>0.30301145245204436</v>
      </c>
      <c r="Z18">
        <v>24.429631771055323</v>
      </c>
      <c r="AA18">
        <v>0.15489294966605191</v>
      </c>
      <c r="AB18">
        <v>6.0616962230538922</v>
      </c>
      <c r="AC18">
        <v>0.82358830435082853</v>
      </c>
      <c r="AD18">
        <v>1.8241036823698831E-3</v>
      </c>
      <c r="AE18">
        <v>8.6737736951983287E-3</v>
      </c>
      <c r="AF18">
        <v>99.702230950251817</v>
      </c>
    </row>
    <row r="19" spans="1:32" x14ac:dyDescent="0.3">
      <c r="A19" t="s">
        <v>47</v>
      </c>
      <c r="B19" t="s">
        <v>48</v>
      </c>
      <c r="C19" t="s">
        <v>27</v>
      </c>
      <c r="D19">
        <v>4.8540999999999999</v>
      </c>
      <c r="E19">
        <v>27.362100000000002</v>
      </c>
      <c r="F19">
        <v>13.7721</v>
      </c>
      <c r="G19">
        <v>0.14860000000000001</v>
      </c>
      <c r="H19">
        <v>5.5011000000000001</v>
      </c>
      <c r="I19">
        <v>0.45889999999999997</v>
      </c>
      <c r="J19">
        <v>5.0000000000000001E-4</v>
      </c>
      <c r="K19">
        <v>2.5000000000000001E-3</v>
      </c>
      <c r="L19">
        <v>47.449399999999997</v>
      </c>
      <c r="O19">
        <v>99.549199999999999</v>
      </c>
      <c r="P19">
        <f t="shared" si="0"/>
        <v>50.869697894415623</v>
      </c>
      <c r="Q19">
        <f t="shared" si="1"/>
        <v>44.88676820077491</v>
      </c>
      <c r="R19">
        <f t="shared" si="2"/>
        <v>4.2435339048094614</v>
      </c>
      <c r="S19">
        <f t="shared" si="3"/>
        <v>0.20104816516276161</v>
      </c>
      <c r="T19">
        <v>58.536704884370941</v>
      </c>
      <c r="U19">
        <v>6.5431705635593573</v>
      </c>
      <c r="V19">
        <f t="shared" si="4"/>
        <v>0.10557093726347769</v>
      </c>
      <c r="W19">
        <f t="shared" si="5"/>
        <v>5.8682924040229945E-3</v>
      </c>
      <c r="X19">
        <f t="shared" si="6"/>
        <v>0.1372578891388547</v>
      </c>
      <c r="Y19" s="10">
        <f>X19/(V19*2+W19*2+X19)</f>
        <v>0.38112756382550728</v>
      </c>
      <c r="Z19">
        <v>26.021882818549276</v>
      </c>
      <c r="AA19">
        <v>0.19117186312604081</v>
      </c>
      <c r="AB19">
        <v>7.6970655523952107</v>
      </c>
      <c r="AC19">
        <v>0.5527931444589661</v>
      </c>
      <c r="AD19">
        <v>8.2913803744085585E-4</v>
      </c>
      <c r="AE19">
        <v>4.170083507306889E-3</v>
      </c>
      <c r="AF19">
        <v>99.547788048004549</v>
      </c>
    </row>
    <row r="20" spans="1:32" x14ac:dyDescent="0.3">
      <c r="A20" t="s">
        <v>49</v>
      </c>
      <c r="B20" t="s">
        <v>48</v>
      </c>
      <c r="C20" t="s">
        <v>27</v>
      </c>
      <c r="D20">
        <v>5.6016000000000004</v>
      </c>
      <c r="E20">
        <v>28.851700000000001</v>
      </c>
      <c r="F20">
        <v>12.661099999999999</v>
      </c>
      <c r="G20">
        <v>0.1263</v>
      </c>
      <c r="H20">
        <v>3.8201000000000001</v>
      </c>
      <c r="I20">
        <v>0.84419999999999995</v>
      </c>
      <c r="J20">
        <v>2.9999999999999997E-4</v>
      </c>
      <c r="K20">
        <v>3.5999999999999999E-3</v>
      </c>
      <c r="L20">
        <v>47.820500000000003</v>
      </c>
      <c r="O20">
        <v>99.729299999999995</v>
      </c>
      <c r="P20">
        <f t="shared" si="0"/>
        <v>37.211545017972121</v>
      </c>
      <c r="Q20">
        <f t="shared" si="1"/>
        <v>54.565113628615123</v>
      </c>
      <c r="R20">
        <f t="shared" si="2"/>
        <v>8.2233413534127546</v>
      </c>
      <c r="S20">
        <f t="shared" si="3"/>
        <v>0.13240467632756475</v>
      </c>
      <c r="T20">
        <v>61.723458664079331</v>
      </c>
      <c r="U20">
        <v>7.5507765041581552</v>
      </c>
      <c r="V20">
        <f t="shared" si="4"/>
        <v>0.1218281786891693</v>
      </c>
      <c r="W20">
        <f t="shared" si="5"/>
        <v>1.0795407381730687E-2</v>
      </c>
      <c r="X20">
        <f t="shared" si="6"/>
        <v>9.5315275544770844E-2</v>
      </c>
      <c r="Y20" s="10">
        <f>X20/(V20*2+W20*2+X20)</f>
        <v>0.26435164326271254</v>
      </c>
      <c r="Z20">
        <v>23.922688664323829</v>
      </c>
      <c r="AA20">
        <v>0.16248321879420558</v>
      </c>
      <c r="AB20">
        <v>5.3450328328343319</v>
      </c>
      <c r="AC20">
        <v>1.0169273753590307</v>
      </c>
      <c r="AD20">
        <v>4.9748282246451342E-4</v>
      </c>
      <c r="AE20">
        <v>6.0049202505219196E-3</v>
      </c>
      <c r="AF20">
        <v>99.72786966262187</v>
      </c>
    </row>
    <row r="21" spans="1:32" x14ac:dyDescent="0.3">
      <c r="A21" t="s">
        <v>50</v>
      </c>
      <c r="B21" t="s">
        <v>48</v>
      </c>
      <c r="C21" t="s">
        <v>27</v>
      </c>
      <c r="D21">
        <v>4.5861999999999998</v>
      </c>
      <c r="E21">
        <v>27.2087</v>
      </c>
      <c r="F21">
        <v>14.0177</v>
      </c>
      <c r="G21">
        <v>0.1237</v>
      </c>
      <c r="H21">
        <v>5.9833999999999996</v>
      </c>
      <c r="I21">
        <v>0.4022</v>
      </c>
      <c r="J21">
        <v>2.2000000000000001E-3</v>
      </c>
      <c r="K21">
        <v>4.4999999999999997E-3</v>
      </c>
      <c r="L21">
        <v>47.576099999999997</v>
      </c>
      <c r="O21">
        <v>99.904600000000002</v>
      </c>
      <c r="P21">
        <f t="shared" si="0"/>
        <v>54.53435170163511</v>
      </c>
      <c r="Q21">
        <f t="shared" si="1"/>
        <v>41.799886982992767</v>
      </c>
      <c r="R21">
        <f t="shared" si="2"/>
        <v>3.6657613153721367</v>
      </c>
      <c r="S21">
        <f t="shared" si="3"/>
        <v>0.21990760308283747</v>
      </c>
      <c r="T21">
        <v>58.20853085791601</v>
      </c>
      <c r="U21">
        <v>6.1820499863200027</v>
      </c>
      <c r="V21">
        <f t="shared" si="4"/>
        <v>9.9744428931781662E-2</v>
      </c>
      <c r="W21">
        <f t="shared" si="5"/>
        <v>5.1432277291306354E-3</v>
      </c>
      <c r="X21">
        <f t="shared" si="6"/>
        <v>0.14929175144487886</v>
      </c>
      <c r="Y21" s="10">
        <f>X21/(V21*2+W21*2+X21)</f>
        <v>0.41577678961415782</v>
      </c>
      <c r="Z21">
        <v>26.485935099627376</v>
      </c>
      <c r="AA21">
        <v>0.15913835443264637</v>
      </c>
      <c r="AB21">
        <v>8.3718932624750497</v>
      </c>
      <c r="AC21">
        <v>0.4844920520841059</v>
      </c>
      <c r="AD21">
        <v>3.6482073647397663E-3</v>
      </c>
      <c r="AE21">
        <v>7.5061503131523995E-3</v>
      </c>
      <c r="AF21">
        <v>99.903193970533067</v>
      </c>
    </row>
    <row r="22" spans="1:32" x14ac:dyDescent="0.3">
      <c r="A22" t="s">
        <v>51</v>
      </c>
      <c r="B22" t="s">
        <v>48</v>
      </c>
      <c r="C22" t="s">
        <v>27</v>
      </c>
      <c r="D22">
        <v>5.5308000000000002</v>
      </c>
      <c r="E22">
        <v>28.528300000000002</v>
      </c>
      <c r="F22">
        <v>12.782400000000001</v>
      </c>
      <c r="G22">
        <v>0.1547</v>
      </c>
      <c r="H22">
        <v>4.0425000000000004</v>
      </c>
      <c r="I22">
        <v>0.71689999999999998</v>
      </c>
      <c r="J22">
        <v>2.0000000000000001E-4</v>
      </c>
      <c r="K22">
        <v>2.8E-3</v>
      </c>
      <c r="L22">
        <v>47.605699999999999</v>
      </c>
      <c r="O22">
        <v>99.364400000000003</v>
      </c>
      <c r="P22">
        <f t="shared" si="0"/>
        <v>39.284950729820608</v>
      </c>
      <c r="Q22">
        <f t="shared" si="1"/>
        <v>53.748226467901496</v>
      </c>
      <c r="R22">
        <f t="shared" si="2"/>
        <v>6.9668228022778944</v>
      </c>
      <c r="S22">
        <f t="shared" si="3"/>
        <v>0.14170139826067449</v>
      </c>
      <c r="T22">
        <v>61.031597646116325</v>
      </c>
      <c r="U22">
        <v>7.4553403829616389</v>
      </c>
      <c r="V22">
        <f t="shared" si="4"/>
        <v>0.12028836237754524</v>
      </c>
      <c r="W22">
        <f t="shared" si="5"/>
        <v>9.1675284908347924E-3</v>
      </c>
      <c r="X22">
        <f t="shared" si="6"/>
        <v>0.10086437564192982</v>
      </c>
      <c r="Y22" s="10">
        <f>X22/(V22*2+W22*2+X22)</f>
        <v>0.28035314062171979</v>
      </c>
      <c r="Z22">
        <v>24.151880609335127</v>
      </c>
      <c r="AA22">
        <v>0.19901942951277599</v>
      </c>
      <c r="AB22">
        <v>5.6562119386227554</v>
      </c>
      <c r="AC22">
        <v>0.8635811838366374</v>
      </c>
      <c r="AD22">
        <v>3.3165521497634237E-4</v>
      </c>
      <c r="AE22">
        <v>4.6704935281837159E-3</v>
      </c>
      <c r="AF22">
        <v>99.362633339128422</v>
      </c>
    </row>
    <row r="23" spans="1:32" x14ac:dyDescent="0.3">
      <c r="A23" t="s">
        <v>52</v>
      </c>
      <c r="B23" t="s">
        <v>53</v>
      </c>
      <c r="C23" t="s">
        <v>54</v>
      </c>
      <c r="D23">
        <v>5.032</v>
      </c>
      <c r="E23">
        <v>28.064</v>
      </c>
      <c r="F23">
        <v>13.3476</v>
      </c>
      <c r="G23">
        <v>0.12740000000000001</v>
      </c>
      <c r="H23">
        <v>4.8906999999999998</v>
      </c>
      <c r="I23">
        <v>0.58530000000000004</v>
      </c>
      <c r="J23">
        <v>0</v>
      </c>
      <c r="K23">
        <v>0</v>
      </c>
      <c r="L23">
        <v>47.707700000000003</v>
      </c>
      <c r="O23">
        <v>99.7547</v>
      </c>
      <c r="P23">
        <f t="shared" si="0"/>
        <v>46.542634183479251</v>
      </c>
      <c r="Q23">
        <f t="shared" si="1"/>
        <v>47.887323943661976</v>
      </c>
      <c r="R23">
        <f t="shared" si="2"/>
        <v>5.5700418728587753</v>
      </c>
      <c r="S23">
        <f t="shared" si="3"/>
        <v>0.17426952679589508</v>
      </c>
      <c r="T23">
        <v>60.038304292250452</v>
      </c>
      <c r="U23">
        <v>6.7829740375828029</v>
      </c>
      <c r="V23">
        <f t="shared" si="4"/>
        <v>0.10944005197870248</v>
      </c>
      <c r="W23">
        <f t="shared" si="5"/>
        <v>7.4846623318253645E-3</v>
      </c>
      <c r="X23">
        <f t="shared" si="6"/>
        <v>0.12202780505924209</v>
      </c>
      <c r="Y23" s="10">
        <f>X23/(V23*2+W23*2+X23)</f>
        <v>0.34289297968654475</v>
      </c>
      <c r="Z23">
        <v>25.219805484194008</v>
      </c>
      <c r="AA23">
        <v>0.16389835371640377</v>
      </c>
      <c r="AB23">
        <v>6.8430020354291416</v>
      </c>
      <c r="AC23">
        <v>0.70505519165794939</v>
      </c>
      <c r="AD23">
        <v>0</v>
      </c>
      <c r="AE23">
        <v>0</v>
      </c>
      <c r="AF23">
        <v>99.753039394830751</v>
      </c>
    </row>
    <row r="24" spans="1:32" x14ac:dyDescent="0.3">
      <c r="A24" t="s">
        <v>55</v>
      </c>
      <c r="B24" t="s">
        <v>53</v>
      </c>
      <c r="C24" t="s">
        <v>54</v>
      </c>
      <c r="D24">
        <v>4.8414000000000001</v>
      </c>
      <c r="E24">
        <v>27.388500000000001</v>
      </c>
      <c r="F24">
        <v>13.6218</v>
      </c>
      <c r="G24">
        <v>0.13270000000000001</v>
      </c>
      <c r="H24">
        <v>5.2972999999999999</v>
      </c>
      <c r="I24">
        <v>0.50380000000000003</v>
      </c>
      <c r="J24">
        <v>4.0000000000000002E-4</v>
      </c>
      <c r="K24">
        <v>3.7000000000000002E-3</v>
      </c>
      <c r="L24">
        <v>47.265500000000003</v>
      </c>
      <c r="O24">
        <v>99.055099999999996</v>
      </c>
      <c r="P24">
        <f t="shared" si="0"/>
        <v>49.774958891237958</v>
      </c>
      <c r="Q24">
        <f t="shared" si="1"/>
        <v>45.491190979563072</v>
      </c>
      <c r="R24">
        <f t="shared" si="2"/>
        <v>4.7338501291989665</v>
      </c>
      <c r="S24">
        <f t="shared" si="3"/>
        <v>0.19341329390072476</v>
      </c>
      <c r="T24">
        <v>58.593183334816899</v>
      </c>
      <c r="U24">
        <v>6.5260513723277791</v>
      </c>
      <c r="V24">
        <f t="shared" si="4"/>
        <v>0.10529472727537563</v>
      </c>
      <c r="W24">
        <f t="shared" si="5"/>
        <v>6.4424617850224143E-3</v>
      </c>
      <c r="X24">
        <f t="shared" si="6"/>
        <v>0.132172877449102</v>
      </c>
      <c r="Y24" s="10">
        <f>X24/(V24*2+W24*2+X24)</f>
        <v>0.37164036943657802</v>
      </c>
      <c r="Z24">
        <v>25.737896426668012</v>
      </c>
      <c r="AA24">
        <v>0.17071673106881302</v>
      </c>
      <c r="AB24">
        <v>7.4119113178642717</v>
      </c>
      <c r="AC24">
        <v>0.60687990014911142</v>
      </c>
      <c r="AD24">
        <v>6.6331042995268475E-4</v>
      </c>
      <c r="AE24">
        <v>6.1717235908141967E-3</v>
      </c>
      <c r="AF24">
        <v>99.053474116915652</v>
      </c>
    </row>
    <row r="25" spans="1:32" x14ac:dyDescent="0.3">
      <c r="A25" t="s">
        <v>56</v>
      </c>
      <c r="B25" t="s">
        <v>53</v>
      </c>
      <c r="C25" t="s">
        <v>54</v>
      </c>
      <c r="D25">
        <v>5.1391999999999998</v>
      </c>
      <c r="E25">
        <v>27.770499999999998</v>
      </c>
      <c r="F25">
        <v>13.469099999999999</v>
      </c>
      <c r="G25">
        <v>0.13220000000000001</v>
      </c>
      <c r="H25">
        <v>5.0354999999999999</v>
      </c>
      <c r="I25">
        <v>0.4975</v>
      </c>
      <c r="J25">
        <v>0</v>
      </c>
      <c r="K25">
        <v>5.0000000000000001E-3</v>
      </c>
      <c r="L25">
        <v>47.563200000000002</v>
      </c>
      <c r="O25">
        <v>99.612200000000001</v>
      </c>
      <c r="P25">
        <f t="shared" si="0"/>
        <v>47.183336144375104</v>
      </c>
      <c r="Q25">
        <f t="shared" si="1"/>
        <v>48.155019583591006</v>
      </c>
      <c r="R25">
        <f t="shared" si="2"/>
        <v>4.6616442720338824</v>
      </c>
      <c r="S25">
        <f t="shared" si="3"/>
        <v>0.18132550728290814</v>
      </c>
      <c r="T25">
        <v>59.410409398087978</v>
      </c>
      <c r="U25">
        <v>6.9274761871910853</v>
      </c>
      <c r="V25">
        <f t="shared" si="4"/>
        <v>0.11177152526409931</v>
      </c>
      <c r="W25">
        <f t="shared" si="5"/>
        <v>6.361899043367706E-3</v>
      </c>
      <c r="X25">
        <f t="shared" si="6"/>
        <v>0.12564070835991034</v>
      </c>
      <c r="Y25" s="10">
        <f>X25/(V25*2+W25*2+X25)</f>
        <v>0.34716243399317426</v>
      </c>
      <c r="Z25">
        <v>25.449375321942334</v>
      </c>
      <c r="AA25">
        <v>0.17007348792235932</v>
      </c>
      <c r="AB25">
        <v>7.0456042589820358</v>
      </c>
      <c r="AC25">
        <v>0.59929088988523793</v>
      </c>
      <c r="AD25">
        <v>0</v>
      </c>
      <c r="AE25">
        <v>8.340167014613778E-3</v>
      </c>
      <c r="AF25">
        <v>99.610569711025647</v>
      </c>
    </row>
    <row r="26" spans="1:32" x14ac:dyDescent="0.3">
      <c r="A26" t="s">
        <v>57</v>
      </c>
      <c r="B26" t="s">
        <v>53</v>
      </c>
      <c r="C26" t="s">
        <v>54</v>
      </c>
      <c r="D26">
        <v>4.5968999999999998</v>
      </c>
      <c r="E26">
        <v>26.991399999999999</v>
      </c>
      <c r="F26">
        <v>14.069000000000001</v>
      </c>
      <c r="G26">
        <v>0.13489999999999999</v>
      </c>
      <c r="H26">
        <v>5.9442000000000004</v>
      </c>
      <c r="I26">
        <v>0.39739999999999998</v>
      </c>
      <c r="J26">
        <v>1.4E-3</v>
      </c>
      <c r="K26">
        <v>6.1999999999999998E-3</v>
      </c>
      <c r="L26">
        <v>47.365200000000002</v>
      </c>
      <c r="O26">
        <v>99.506699999999995</v>
      </c>
      <c r="P26">
        <f t="shared" si="0"/>
        <v>54.342003016867025</v>
      </c>
      <c r="Q26">
        <f t="shared" si="1"/>
        <v>42.024957718151477</v>
      </c>
      <c r="R26">
        <f t="shared" si="2"/>
        <v>3.6330392649814867</v>
      </c>
      <c r="S26">
        <f t="shared" si="3"/>
        <v>0.22022570151974336</v>
      </c>
      <c r="T26">
        <v>57.743653309358919</v>
      </c>
      <c r="U26">
        <v>6.1964732419245605</v>
      </c>
      <c r="V26">
        <f t="shared" si="4"/>
        <v>9.9977141283962123E-2</v>
      </c>
      <c r="W26">
        <f t="shared" si="5"/>
        <v>5.0818465926318118E-3</v>
      </c>
      <c r="X26">
        <f t="shared" si="6"/>
        <v>0.1483136726507753</v>
      </c>
      <c r="Y26" s="10">
        <f>X26/(V26*2+W26*2+X26)</f>
        <v>0.4137850921122383</v>
      </c>
      <c r="Z26">
        <v>26.582864586676671</v>
      </c>
      <c r="AA26">
        <v>0.17354700091320929</v>
      </c>
      <c r="AB26">
        <v>8.3170451467065867</v>
      </c>
      <c r="AC26">
        <v>0.47870994902591668</v>
      </c>
      <c r="AD26">
        <v>2.3215865048343966E-3</v>
      </c>
      <c r="AE26">
        <v>1.0341807098121086E-2</v>
      </c>
      <c r="AF26">
        <v>99.504956628208802</v>
      </c>
    </row>
    <row r="27" spans="1:32" x14ac:dyDescent="0.3">
      <c r="A27" t="s">
        <v>58</v>
      </c>
      <c r="B27" t="s">
        <v>53</v>
      </c>
      <c r="C27" t="s">
        <v>54</v>
      </c>
      <c r="D27">
        <v>5.1093000000000002</v>
      </c>
      <c r="E27">
        <v>28.046600000000002</v>
      </c>
      <c r="F27">
        <v>13.263400000000001</v>
      </c>
      <c r="G27">
        <v>0.1431</v>
      </c>
      <c r="H27">
        <v>4.6906999999999996</v>
      </c>
      <c r="I27">
        <v>0.60419999999999996</v>
      </c>
      <c r="J27">
        <v>0</v>
      </c>
      <c r="K27">
        <v>3.5000000000000001E-3</v>
      </c>
      <c r="L27">
        <v>47.570599999999999</v>
      </c>
      <c r="O27">
        <v>99.431299999999993</v>
      </c>
      <c r="P27">
        <f t="shared" si="0"/>
        <v>45.084677341842713</v>
      </c>
      <c r="Q27">
        <f t="shared" si="1"/>
        <v>49.108052517252652</v>
      </c>
      <c r="R27">
        <f t="shared" si="2"/>
        <v>5.8072701409046346</v>
      </c>
      <c r="S27">
        <f t="shared" si="3"/>
        <v>0.16724665378334627</v>
      </c>
      <c r="T27">
        <v>60.001079859001976</v>
      </c>
      <c r="U27">
        <v>6.8871719495671337</v>
      </c>
      <c r="V27">
        <f t="shared" si="4"/>
        <v>0.11112123560707166</v>
      </c>
      <c r="W27">
        <f t="shared" si="5"/>
        <v>7.7263505567894842E-3</v>
      </c>
      <c r="X27">
        <f t="shared" si="6"/>
        <v>0.11703760713014227</v>
      </c>
      <c r="Y27" s="10">
        <f>X27/(V27*2+W27*2+X27)</f>
        <v>0.32993175118749946</v>
      </c>
      <c r="Z27">
        <v>25.060712641902576</v>
      </c>
      <c r="AA27">
        <v>0.18409618851505005</v>
      </c>
      <c r="AB27">
        <v>6.5631647100798398</v>
      </c>
      <c r="AC27">
        <v>0.7278222224495694</v>
      </c>
      <c r="AD27">
        <v>0</v>
      </c>
      <c r="AE27">
        <v>5.8381169102296451E-3</v>
      </c>
      <c r="AF27">
        <v>99.429885688426396</v>
      </c>
    </row>
    <row r="28" spans="1:32" x14ac:dyDescent="0.3">
      <c r="A28" t="s">
        <v>59</v>
      </c>
      <c r="B28" t="s">
        <v>60</v>
      </c>
      <c r="C28" t="s">
        <v>54</v>
      </c>
      <c r="D28">
        <v>4.008</v>
      </c>
      <c r="E28">
        <v>26.089700000000001</v>
      </c>
      <c r="F28">
        <v>14.756500000000001</v>
      </c>
      <c r="G28">
        <v>0.14249999999999999</v>
      </c>
      <c r="H28">
        <v>7.1291000000000002</v>
      </c>
      <c r="I28">
        <v>0.30640000000000001</v>
      </c>
      <c r="J28">
        <v>8.0000000000000004E-4</v>
      </c>
      <c r="K28">
        <v>1.1299999999999999E-2</v>
      </c>
      <c r="L28">
        <v>47.203899999999997</v>
      </c>
      <c r="O28">
        <v>99.648200000000003</v>
      </c>
      <c r="P28">
        <f t="shared" si="0"/>
        <v>62.298247913662777</v>
      </c>
      <c r="Q28">
        <f t="shared" si="1"/>
        <v>35.02424957399397</v>
      </c>
      <c r="R28">
        <f t="shared" si="2"/>
        <v>2.6775025123432514</v>
      </c>
      <c r="S28">
        <f t="shared" si="3"/>
        <v>0.2732534295143294</v>
      </c>
      <c r="T28">
        <v>55.814614719695214</v>
      </c>
      <c r="U28">
        <v>5.4026549965484651</v>
      </c>
      <c r="V28">
        <f t="shared" si="4"/>
        <v>8.7169262386852062E-2</v>
      </c>
      <c r="W28">
        <f t="shared" si="5"/>
        <v>3.9181625465082711E-3</v>
      </c>
      <c r="X28">
        <f t="shared" si="6"/>
        <v>0.1778781002817271</v>
      </c>
      <c r="Y28" s="10">
        <f>X28/(V28*2+W28*2+X28)</f>
        <v>0.49403316986679041</v>
      </c>
      <c r="Z28">
        <v>27.881870870232021</v>
      </c>
      <c r="AA28">
        <v>0.18332429673930559</v>
      </c>
      <c r="AB28">
        <v>9.9749413807385228</v>
      </c>
      <c r="AC28">
        <v>0.36909091188107918</v>
      </c>
      <c r="AD28">
        <v>1.3266208599053695E-3</v>
      </c>
      <c r="AE28">
        <v>1.8848777453027137E-2</v>
      </c>
      <c r="AF28">
        <v>99.64667257414753</v>
      </c>
    </row>
    <row r="29" spans="1:32" x14ac:dyDescent="0.3">
      <c r="A29" t="s">
        <v>61</v>
      </c>
      <c r="B29" t="s">
        <v>60</v>
      </c>
      <c r="C29" t="s">
        <v>54</v>
      </c>
      <c r="D29">
        <v>5.4680999999999997</v>
      </c>
      <c r="E29">
        <v>28.485600000000002</v>
      </c>
      <c r="F29">
        <v>12.7319</v>
      </c>
      <c r="G29">
        <v>0.12609999999999999</v>
      </c>
      <c r="H29">
        <v>3.9952000000000001</v>
      </c>
      <c r="I29">
        <v>0.75409999999999999</v>
      </c>
      <c r="J29">
        <v>1.9E-3</v>
      </c>
      <c r="K29">
        <v>0</v>
      </c>
      <c r="L29">
        <v>47.47</v>
      </c>
      <c r="O29">
        <v>99.032799999999995</v>
      </c>
      <c r="P29">
        <f t="shared" si="0"/>
        <v>39.101924168575181</v>
      </c>
      <c r="Q29">
        <f t="shared" si="1"/>
        <v>53.51752892125198</v>
      </c>
      <c r="R29">
        <f t="shared" si="2"/>
        <v>7.3805469101728427</v>
      </c>
      <c r="S29">
        <f t="shared" si="3"/>
        <v>0.14025332097621254</v>
      </c>
      <c r="T29">
        <v>60.940248031190478</v>
      </c>
      <c r="U29">
        <v>7.3708228010545556</v>
      </c>
      <c r="V29">
        <f t="shared" si="4"/>
        <v>0.11892471149140361</v>
      </c>
      <c r="W29">
        <f t="shared" si="5"/>
        <v>9.6432322987006769E-3</v>
      </c>
      <c r="X29">
        <f t="shared" si="6"/>
        <v>9.9684193831697715E-2</v>
      </c>
      <c r="Y29" s="10">
        <f>X29/(V29*2+W29*2+X29)</f>
        <v>0.27936822792387683</v>
      </c>
      <c r="Z29">
        <v>24.056462693233964</v>
      </c>
      <c r="AA29">
        <v>0.1622259215356241</v>
      </c>
      <c r="AB29">
        <v>5.5900304111776453</v>
      </c>
      <c r="AC29">
        <v>0.90839248253760385</v>
      </c>
      <c r="AD29">
        <v>3.1507245422752518E-3</v>
      </c>
      <c r="AE29">
        <v>0</v>
      </c>
      <c r="AF29">
        <v>99.031333065272165</v>
      </c>
    </row>
    <row r="30" spans="1:32" x14ac:dyDescent="0.3">
      <c r="A30" t="s">
        <v>62</v>
      </c>
      <c r="B30" t="s">
        <v>60</v>
      </c>
      <c r="C30" t="s">
        <v>54</v>
      </c>
      <c r="D30">
        <v>4.8254000000000001</v>
      </c>
      <c r="E30">
        <v>27.5703</v>
      </c>
      <c r="F30">
        <v>13.5464</v>
      </c>
      <c r="G30">
        <v>0.1341</v>
      </c>
      <c r="H30">
        <v>5.2096999999999998</v>
      </c>
      <c r="I30">
        <v>0.52449999999999997</v>
      </c>
      <c r="J30">
        <v>1.9E-3</v>
      </c>
      <c r="K30">
        <v>3.0000000000000001E-3</v>
      </c>
      <c r="L30">
        <v>47.370199999999997</v>
      </c>
      <c r="O30">
        <v>99.185500000000005</v>
      </c>
      <c r="P30">
        <f t="shared" si="0"/>
        <v>49.336149096556689</v>
      </c>
      <c r="Q30">
        <f t="shared" si="1"/>
        <v>45.69680669722338</v>
      </c>
      <c r="R30">
        <f t="shared" si="2"/>
        <v>4.9670442062199323</v>
      </c>
      <c r="S30">
        <f t="shared" si="3"/>
        <v>0.18896058439697791</v>
      </c>
      <c r="T30">
        <v>58.982114482206121</v>
      </c>
      <c r="U30">
        <v>6.5044838873116184</v>
      </c>
      <c r="V30">
        <f t="shared" si="4"/>
        <v>0.10494674618800298</v>
      </c>
      <c r="W30">
        <f t="shared" si="5"/>
        <v>6.7071679361735909E-3</v>
      </c>
      <c r="X30">
        <f t="shared" si="6"/>
        <v>0.12998717075615629</v>
      </c>
      <c r="Y30" s="10">
        <f>X30/(V30*2+W30*2+X30)</f>
        <v>0.36792813688963977</v>
      </c>
      <c r="Z30">
        <v>25.59543086480609</v>
      </c>
      <c r="AA30">
        <v>0.17251781187888338</v>
      </c>
      <c r="AB30">
        <v>7.2893425693612777</v>
      </c>
      <c r="AC30">
        <v>0.63181521958755227</v>
      </c>
      <c r="AD30">
        <v>3.1507245422752518E-3</v>
      </c>
      <c r="AE30">
        <v>5.0041002087682666E-3</v>
      </c>
      <c r="AF30">
        <v>99.183859659902595</v>
      </c>
    </row>
    <row r="31" spans="1:32" x14ac:dyDescent="0.3">
      <c r="A31" t="s">
        <v>63</v>
      </c>
      <c r="B31" t="s">
        <v>60</v>
      </c>
      <c r="C31" t="s">
        <v>54</v>
      </c>
      <c r="D31">
        <v>5.2606999999999999</v>
      </c>
      <c r="E31">
        <v>28.030200000000001</v>
      </c>
      <c r="F31">
        <v>13.3363</v>
      </c>
      <c r="G31">
        <v>0.13739999999999999</v>
      </c>
      <c r="H31">
        <v>4.9020999999999999</v>
      </c>
      <c r="I31">
        <v>0.49480000000000002</v>
      </c>
      <c r="J31">
        <v>0</v>
      </c>
      <c r="K31">
        <v>5.5999999999999999E-3</v>
      </c>
      <c r="L31">
        <v>47.731200000000001</v>
      </c>
      <c r="O31">
        <v>99.898200000000003</v>
      </c>
      <c r="P31">
        <f t="shared" si="0"/>
        <v>45.996284341690441</v>
      </c>
      <c r="Q31">
        <f t="shared" si="1"/>
        <v>49.361019366461498</v>
      </c>
      <c r="R31">
        <f t="shared" si="2"/>
        <v>4.6426962918480719</v>
      </c>
      <c r="S31">
        <f t="shared" si="3"/>
        <v>0.17488637255531533</v>
      </c>
      <c r="T31">
        <v>59.965994760997667</v>
      </c>
      <c r="U31">
        <v>7.0912542765325624</v>
      </c>
      <c r="V31">
        <f t="shared" si="4"/>
        <v>0.11441400664633548</v>
      </c>
      <c r="W31">
        <f t="shared" si="5"/>
        <v>6.3273721540871176E-3</v>
      </c>
      <c r="X31">
        <f t="shared" si="6"/>
        <v>0.12231224634120076</v>
      </c>
      <c r="Y31" s="10">
        <f>X31/(V31*2+W31*2+X31)</f>
        <v>0.33621200130798279</v>
      </c>
      <c r="Z31">
        <v>25.198454544551574</v>
      </c>
      <c r="AA31">
        <v>0.17676321664547784</v>
      </c>
      <c r="AB31">
        <v>6.8589527629740514</v>
      </c>
      <c r="AC31">
        <v>0.59603845691500645</v>
      </c>
      <c r="AD31">
        <v>0</v>
      </c>
      <c r="AE31">
        <v>9.3409870563674318E-3</v>
      </c>
      <c r="AF31">
        <v>99.896799005672705</v>
      </c>
    </row>
    <row r="32" spans="1:32" x14ac:dyDescent="0.3">
      <c r="A32" t="s">
        <v>64</v>
      </c>
      <c r="B32" t="s">
        <v>65</v>
      </c>
      <c r="C32" t="s">
        <v>66</v>
      </c>
      <c r="D32">
        <v>4.1950000000000003</v>
      </c>
      <c r="E32">
        <v>26.448399999999999</v>
      </c>
      <c r="F32">
        <v>14.406000000000001</v>
      </c>
      <c r="G32">
        <v>0.19059999999999999</v>
      </c>
      <c r="H32">
        <v>6.5403000000000002</v>
      </c>
      <c r="I32">
        <v>0.38569999999999999</v>
      </c>
      <c r="J32">
        <v>4.0000000000000001E-3</v>
      </c>
      <c r="K32">
        <v>8.0000000000000002E-3</v>
      </c>
      <c r="L32">
        <v>47.160800000000002</v>
      </c>
      <c r="O32">
        <v>99.338800000000006</v>
      </c>
      <c r="P32">
        <f t="shared" si="0"/>
        <v>58.810358780685192</v>
      </c>
      <c r="Q32">
        <f t="shared" si="1"/>
        <v>37.721427929143061</v>
      </c>
      <c r="R32">
        <f t="shared" si="2"/>
        <v>3.4682132901717471</v>
      </c>
      <c r="S32">
        <f t="shared" si="3"/>
        <v>0.24728528001693867</v>
      </c>
      <c r="T32">
        <v>56.581994271777255</v>
      </c>
      <c r="U32">
        <v>5.6547249776748538</v>
      </c>
      <c r="V32">
        <f t="shared" si="4"/>
        <v>9.1236291345520068E-2</v>
      </c>
      <c r="W32">
        <f t="shared" si="5"/>
        <v>4.9322300724159275E-3</v>
      </c>
      <c r="X32">
        <f t="shared" si="6"/>
        <v>0.1631869575784573</v>
      </c>
      <c r="Y32" s="10">
        <f>X32/(V32*2+W32*2+X32)</f>
        <v>0.45900405426434915</v>
      </c>
      <c r="Z32">
        <v>27.219613848579442</v>
      </c>
      <c r="AA32">
        <v>0.24520428742815192</v>
      </c>
      <c r="AB32">
        <v>9.1511002949101812</v>
      </c>
      <c r="AC32">
        <v>0.46461607282158041</v>
      </c>
      <c r="AD32">
        <v>6.6331042995268468E-3</v>
      </c>
      <c r="AE32">
        <v>1.3344267223382045E-2</v>
      </c>
      <c r="AF32">
        <v>99.337231124714378</v>
      </c>
    </row>
    <row r="33" spans="1:32" x14ac:dyDescent="0.3">
      <c r="A33" t="s">
        <v>67</v>
      </c>
      <c r="B33" t="s">
        <v>65</v>
      </c>
      <c r="C33" t="s">
        <v>66</v>
      </c>
      <c r="D33">
        <v>4.9823000000000004</v>
      </c>
      <c r="E33">
        <v>27.815799999999999</v>
      </c>
      <c r="F33">
        <v>13.2148</v>
      </c>
      <c r="G33">
        <v>0.15570000000000001</v>
      </c>
      <c r="H33">
        <v>4.8385999999999996</v>
      </c>
      <c r="I33">
        <v>0.65629999999999999</v>
      </c>
      <c r="J33">
        <v>2.7000000000000001E-3</v>
      </c>
      <c r="K33">
        <v>1.2999999999999999E-3</v>
      </c>
      <c r="L33">
        <v>47.293900000000001</v>
      </c>
      <c r="O33">
        <v>98.961500000000001</v>
      </c>
      <c r="P33">
        <f t="shared" si="0"/>
        <v>46.182186080250446</v>
      </c>
      <c r="Q33">
        <f t="shared" si="1"/>
        <v>47.553735730920479</v>
      </c>
      <c r="R33">
        <f t="shared" si="2"/>
        <v>6.2640781888290764</v>
      </c>
      <c r="S33">
        <f t="shared" si="3"/>
        <v>0.1739514951933793</v>
      </c>
      <c r="T33">
        <v>59.507321284648661</v>
      </c>
      <c r="U33">
        <v>6.7159800372513523</v>
      </c>
      <c r="V33">
        <f t="shared" si="4"/>
        <v>0.10835913572605116</v>
      </c>
      <c r="W33">
        <f t="shared" si="5"/>
        <v>8.3925916425371359E-3</v>
      </c>
      <c r="X33">
        <f t="shared" si="6"/>
        <v>0.12072785849871158</v>
      </c>
      <c r="Y33" s="10">
        <f>X33/(V33*2+W33*2+X33)</f>
        <v>0.34081644955627344</v>
      </c>
      <c r="Z33">
        <v>24.968884706803248</v>
      </c>
      <c r="AA33">
        <v>0.20030591580568338</v>
      </c>
      <c r="AB33">
        <v>6.7701044121756482</v>
      </c>
      <c r="AC33">
        <v>0.79058213272699829</v>
      </c>
      <c r="AD33">
        <v>4.4773454021806219E-3</v>
      </c>
      <c r="AE33">
        <v>2.1684434237995822E-3</v>
      </c>
      <c r="AF33">
        <v>98.959824278237562</v>
      </c>
    </row>
    <row r="34" spans="1:32" x14ac:dyDescent="0.3">
      <c r="A34" t="s">
        <v>68</v>
      </c>
      <c r="B34" t="s">
        <v>65</v>
      </c>
      <c r="C34" t="s">
        <v>66</v>
      </c>
      <c r="D34">
        <v>2.8605</v>
      </c>
      <c r="E34">
        <v>24.776299999999999</v>
      </c>
      <c r="F34">
        <v>16.223600000000001</v>
      </c>
      <c r="G34">
        <v>0.14990000000000001</v>
      </c>
      <c r="H34">
        <v>9.1144999999999996</v>
      </c>
      <c r="I34">
        <v>0.16550000000000001</v>
      </c>
      <c r="J34">
        <v>3.5999999999999999E-3</v>
      </c>
      <c r="K34">
        <v>4.4999999999999997E-3</v>
      </c>
      <c r="L34">
        <v>47.376300000000001</v>
      </c>
      <c r="O34">
        <v>100.6747</v>
      </c>
      <c r="P34">
        <f t="shared" si="0"/>
        <v>75.075161649025986</v>
      </c>
      <c r="Q34">
        <f t="shared" si="1"/>
        <v>23.56163255220131</v>
      </c>
      <c r="R34">
        <f t="shared" si="2"/>
        <v>1.3632057987727031</v>
      </c>
      <c r="S34">
        <f t="shared" si="3"/>
        <v>0.36787171611580421</v>
      </c>
      <c r="T34">
        <v>53.004811810008718</v>
      </c>
      <c r="U34">
        <v>3.8558619305456294</v>
      </c>
      <c r="V34">
        <f t="shared" si="4"/>
        <v>6.2212493776843882E-2</v>
      </c>
      <c r="W34">
        <f t="shared" si="5"/>
        <v>2.116370435532373E-3</v>
      </c>
      <c r="X34">
        <f t="shared" si="6"/>
        <v>0.22741579512390087</v>
      </c>
      <c r="Y34" s="10">
        <f>X34/(V34*2+W34*2+X34)</f>
        <v>0.63867650943956544</v>
      </c>
      <c r="Z34">
        <v>30.653903042747007</v>
      </c>
      <c r="AA34">
        <v>0.19284429530682043</v>
      </c>
      <c r="AB34">
        <v>12.752886509481037</v>
      </c>
      <c r="AC34">
        <v>0.19936209502714952</v>
      </c>
      <c r="AD34">
        <v>5.969793869574162E-3</v>
      </c>
      <c r="AE34">
        <v>7.5061503131523995E-3</v>
      </c>
      <c r="AF34">
        <v>100.67314562729909</v>
      </c>
    </row>
    <row r="35" spans="1:32" x14ac:dyDescent="0.3">
      <c r="A35" t="s">
        <v>69</v>
      </c>
      <c r="B35" t="s">
        <v>65</v>
      </c>
      <c r="C35" t="s">
        <v>66</v>
      </c>
      <c r="D35">
        <v>4.9032</v>
      </c>
      <c r="E35">
        <v>27.633700000000001</v>
      </c>
      <c r="F35">
        <v>13.3344</v>
      </c>
      <c r="G35">
        <v>0.14249999999999999</v>
      </c>
      <c r="H35">
        <v>5.0232999999999999</v>
      </c>
      <c r="I35">
        <v>0.66969999999999996</v>
      </c>
      <c r="J35">
        <v>4.4000000000000003E-3</v>
      </c>
      <c r="K35">
        <v>7.0000000000000001E-3</v>
      </c>
      <c r="L35">
        <v>47.242899999999999</v>
      </c>
      <c r="O35">
        <v>98.960999999999999</v>
      </c>
      <c r="P35">
        <f t="shared" si="0"/>
        <v>47.406617466638984</v>
      </c>
      <c r="Q35">
        <f t="shared" si="1"/>
        <v>46.273192276476479</v>
      </c>
      <c r="R35">
        <f t="shared" si="2"/>
        <v>6.3201902568845432</v>
      </c>
      <c r="S35">
        <f t="shared" si="3"/>
        <v>0.18178166514075203</v>
      </c>
      <c r="T35">
        <v>59.117748336686198</v>
      </c>
      <c r="U35">
        <v>6.6093557832027034</v>
      </c>
      <c r="V35">
        <f t="shared" si="4"/>
        <v>0.10663880422535255</v>
      </c>
      <c r="W35">
        <f t="shared" si="5"/>
        <v>8.5639473152630194E-3</v>
      </c>
      <c r="X35">
        <f t="shared" si="6"/>
        <v>0.12533630628623527</v>
      </c>
      <c r="Y35" s="10">
        <f>X35/(V35*2+W35*2+X35)</f>
        <v>0.35232380053694534</v>
      </c>
      <c r="Z35">
        <v>25.19486456354975</v>
      </c>
      <c r="AA35">
        <v>0.18332429673930559</v>
      </c>
      <c r="AB35">
        <v>7.0285341821357292</v>
      </c>
      <c r="AC35">
        <v>0.80672383709777651</v>
      </c>
      <c r="AD35">
        <v>7.2964147294795325E-3</v>
      </c>
      <c r="AE35">
        <v>1.167623382045929E-2</v>
      </c>
      <c r="AF35">
        <v>98.95952364796139</v>
      </c>
    </row>
    <row r="36" spans="1:32" x14ac:dyDescent="0.3">
      <c r="A36" t="s">
        <v>70</v>
      </c>
      <c r="B36" t="s">
        <v>71</v>
      </c>
      <c r="C36" t="s">
        <v>66</v>
      </c>
      <c r="D36">
        <v>4.9848999999999997</v>
      </c>
      <c r="E36">
        <v>27.83</v>
      </c>
      <c r="F36">
        <v>13.5473</v>
      </c>
      <c r="G36">
        <v>0.17100000000000001</v>
      </c>
      <c r="H36">
        <v>5.2343000000000002</v>
      </c>
      <c r="I36">
        <v>0.51700000000000002</v>
      </c>
      <c r="J36">
        <v>0</v>
      </c>
      <c r="K36">
        <v>5.8999999999999999E-3</v>
      </c>
      <c r="L36">
        <v>47.741799999999998</v>
      </c>
      <c r="O36">
        <v>100.0322</v>
      </c>
      <c r="P36">
        <f t="shared" si="0"/>
        <v>48.753748998714627</v>
      </c>
      <c r="Q36">
        <f t="shared" si="1"/>
        <v>46.430766938022764</v>
      </c>
      <c r="R36">
        <f t="shared" si="2"/>
        <v>4.8154840632626064</v>
      </c>
      <c r="S36">
        <f t="shared" si="3"/>
        <v>0.18808120733021921</v>
      </c>
      <c r="T36">
        <v>59.537699845115803</v>
      </c>
      <c r="U36">
        <v>6.7194847535664772</v>
      </c>
      <c r="V36">
        <f t="shared" si="4"/>
        <v>0.10841568265274919</v>
      </c>
      <c r="W36">
        <f t="shared" si="5"/>
        <v>6.6112599103941789E-3</v>
      </c>
      <c r="X36">
        <f t="shared" si="6"/>
        <v>0.13060096510143557</v>
      </c>
      <c r="Y36" s="10">
        <f>X36/(V36*2+W36*2+X36)</f>
        <v>0.36212174886590981</v>
      </c>
      <c r="Z36">
        <v>25.59713138212274</v>
      </c>
      <c r="AA36">
        <v>0.21998915608716674</v>
      </c>
      <c r="AB36">
        <v>7.323762560379242</v>
      </c>
      <c r="AC36">
        <v>0.62278068355913163</v>
      </c>
      <c r="AD36">
        <v>0</v>
      </c>
      <c r="AE36">
        <v>9.8413970772442579E-3</v>
      </c>
      <c r="AF36">
        <v>100.0306897779078</v>
      </c>
    </row>
    <row r="37" spans="1:32" x14ac:dyDescent="0.3">
      <c r="A37" t="s">
        <v>72</v>
      </c>
      <c r="B37" t="s">
        <v>71</v>
      </c>
      <c r="C37" t="s">
        <v>66</v>
      </c>
      <c r="D37">
        <v>2.0941999999999998</v>
      </c>
      <c r="E37">
        <v>23.654199999999999</v>
      </c>
      <c r="F37">
        <v>17.0487</v>
      </c>
      <c r="G37">
        <v>0.1552</v>
      </c>
      <c r="H37">
        <v>10.5823</v>
      </c>
      <c r="I37">
        <v>0.1079</v>
      </c>
      <c r="J37">
        <v>0</v>
      </c>
      <c r="K37">
        <v>3.7000000000000002E-3</v>
      </c>
      <c r="L37">
        <v>47.137900000000002</v>
      </c>
      <c r="O37">
        <v>100.7842</v>
      </c>
      <c r="P37">
        <f t="shared" si="0"/>
        <v>82.775100904227017</v>
      </c>
      <c r="Q37">
        <f t="shared" si="1"/>
        <v>16.380901723976095</v>
      </c>
      <c r="R37">
        <f t="shared" si="2"/>
        <v>0.84399737179687728</v>
      </c>
      <c r="S37">
        <f t="shared" si="3"/>
        <v>0.44737509617742305</v>
      </c>
      <c r="T37">
        <v>50.604263732531017</v>
      </c>
      <c r="U37">
        <v>2.8229141950528427</v>
      </c>
      <c r="V37">
        <f t="shared" si="4"/>
        <v>4.5546374573489409E-2</v>
      </c>
      <c r="W37">
        <f t="shared" si="5"/>
        <v>1.3797967975464833E-3</v>
      </c>
      <c r="X37">
        <f t="shared" si="6"/>
        <v>0.26403885772556435</v>
      </c>
      <c r="Y37" s="10">
        <f>X37/(V37*2+W37*2+X37)</f>
        <v>0.73776292174984959</v>
      </c>
      <c r="Z37">
        <v>32.212899529381943</v>
      </c>
      <c r="AA37">
        <v>0.19966267265922971</v>
      </c>
      <c r="AB37">
        <v>14.806612640219562</v>
      </c>
      <c r="AC37">
        <v>0.12997685832887873</v>
      </c>
      <c r="AD37">
        <v>0</v>
      </c>
      <c r="AE37">
        <v>6.1717235908141967E-3</v>
      </c>
      <c r="AF37">
        <v>100.78250135176427</v>
      </c>
    </row>
    <row r="38" spans="1:32" x14ac:dyDescent="0.3">
      <c r="A38" t="s">
        <v>73</v>
      </c>
      <c r="B38" t="s">
        <v>71</v>
      </c>
      <c r="C38" t="s">
        <v>66</v>
      </c>
      <c r="D38">
        <v>2.9872999999999998</v>
      </c>
      <c r="E38">
        <v>24.457799999999999</v>
      </c>
      <c r="F38">
        <v>16.057600000000001</v>
      </c>
      <c r="G38">
        <v>0.14879999999999999</v>
      </c>
      <c r="H38">
        <v>9.0046999999999997</v>
      </c>
      <c r="I38">
        <v>0.17349999999999999</v>
      </c>
      <c r="J38">
        <v>0</v>
      </c>
      <c r="K38">
        <v>1.06E-2</v>
      </c>
      <c r="L38">
        <v>46.869100000000003</v>
      </c>
      <c r="O38">
        <v>99.709400000000002</v>
      </c>
      <c r="P38">
        <f t="shared" si="0"/>
        <v>74.018330524844842</v>
      </c>
      <c r="Q38">
        <f t="shared" si="1"/>
        <v>24.555505322428179</v>
      </c>
      <c r="R38">
        <f t="shared" si="2"/>
        <v>1.4261641527269737</v>
      </c>
      <c r="S38">
        <f t="shared" si="3"/>
        <v>0.36817293460572903</v>
      </c>
      <c r="T38">
        <v>52.323433534742129</v>
      </c>
      <c r="U38">
        <v>4.0267842492987098</v>
      </c>
      <c r="V38">
        <f t="shared" si="4"/>
        <v>6.4970243894272237E-2</v>
      </c>
      <c r="W38">
        <f t="shared" si="5"/>
        <v>2.2186723296970792E-3</v>
      </c>
      <c r="X38">
        <f t="shared" si="6"/>
        <v>0.22467617646082508</v>
      </c>
      <c r="Y38" s="10">
        <f>X38/(V38*2+W38*2+X38)</f>
        <v>0.62574479294538587</v>
      </c>
      <c r="Z38">
        <v>30.34025207100855</v>
      </c>
      <c r="AA38">
        <v>0.19142916038462227</v>
      </c>
      <c r="AB38">
        <v>12.599255817864272</v>
      </c>
      <c r="AC38">
        <v>0.20899893345746487</v>
      </c>
      <c r="AD38">
        <v>0</v>
      </c>
      <c r="AE38">
        <v>1.7681154070981212E-2</v>
      </c>
      <c r="AF38">
        <v>99.707834920826727</v>
      </c>
    </row>
    <row r="39" spans="1:32" x14ac:dyDescent="0.3">
      <c r="A39" t="s">
        <v>74</v>
      </c>
      <c r="B39" t="s">
        <v>71</v>
      </c>
      <c r="C39" t="s">
        <v>66</v>
      </c>
      <c r="D39">
        <v>4.7469999999999999</v>
      </c>
      <c r="E39">
        <v>26.3399</v>
      </c>
      <c r="F39">
        <v>12.500999999999999</v>
      </c>
      <c r="G39">
        <v>0.1176</v>
      </c>
      <c r="H39">
        <v>5.2977999999999996</v>
      </c>
      <c r="I39">
        <v>0.55479999999999996</v>
      </c>
      <c r="J39">
        <v>3.0000000000000001E-3</v>
      </c>
      <c r="K39">
        <v>5.3E-3</v>
      </c>
      <c r="L39">
        <v>45.0501</v>
      </c>
      <c r="O39">
        <v>94.616500000000002</v>
      </c>
      <c r="P39">
        <f t="shared" si="0"/>
        <v>49.98113136344768</v>
      </c>
      <c r="Q39">
        <f t="shared" si="1"/>
        <v>44.784708856937996</v>
      </c>
      <c r="R39">
        <f t="shared" si="2"/>
        <v>5.2341597796143251</v>
      </c>
      <c r="S39">
        <f t="shared" si="3"/>
        <v>0.20113212274913722</v>
      </c>
      <c r="T39">
        <v>56.349876397785337</v>
      </c>
      <c r="U39">
        <v>6.3988032107324262</v>
      </c>
      <c r="V39">
        <f t="shared" si="4"/>
        <v>0.10324163885987693</v>
      </c>
      <c r="W39">
        <f t="shared" si="5"/>
        <v>7.0946363603224191E-3</v>
      </c>
      <c r="X39">
        <f t="shared" si="6"/>
        <v>0.13218535294392472</v>
      </c>
      <c r="Y39" s="10">
        <f>X39/(V39*2+W39*2+X39)</f>
        <v>0.37461355315018113</v>
      </c>
      <c r="Z39">
        <v>23.620185528327887</v>
      </c>
      <c r="AA39">
        <v>0.15129078804591117</v>
      </c>
      <c r="AB39">
        <v>7.4126109111776444</v>
      </c>
      <c r="AC39">
        <v>0.66831474514237188</v>
      </c>
      <c r="AD39">
        <v>4.9748282246451355E-3</v>
      </c>
      <c r="AE39">
        <v>8.8405770354906058E-3</v>
      </c>
      <c r="AF39">
        <v>94.614896986471692</v>
      </c>
    </row>
    <row r="40" spans="1:32" x14ac:dyDescent="0.3">
      <c r="A40" t="s">
        <v>75</v>
      </c>
      <c r="B40" t="s">
        <v>76</v>
      </c>
      <c r="C40" t="s">
        <v>66</v>
      </c>
      <c r="D40">
        <v>5.2408999999999999</v>
      </c>
      <c r="E40">
        <v>28.467199999999998</v>
      </c>
      <c r="F40">
        <v>13.0654</v>
      </c>
      <c r="G40">
        <v>0.12839999999999999</v>
      </c>
      <c r="H40">
        <v>4.5644999999999998</v>
      </c>
      <c r="I40">
        <v>0.71350000000000002</v>
      </c>
      <c r="J40">
        <v>0</v>
      </c>
      <c r="K40">
        <v>3.7000000000000002E-3</v>
      </c>
      <c r="L40">
        <v>47.887500000000003</v>
      </c>
      <c r="O40">
        <v>100.071</v>
      </c>
      <c r="P40">
        <f t="shared" si="0"/>
        <v>43.393320594358734</v>
      </c>
      <c r="Q40">
        <f t="shared" si="1"/>
        <v>49.823650761961808</v>
      </c>
      <c r="R40">
        <f t="shared" si="2"/>
        <v>6.7830286436794731</v>
      </c>
      <c r="S40">
        <f t="shared" si="3"/>
        <v>0.16034242918165467</v>
      </c>
      <c r="T40">
        <v>60.900884262697829</v>
      </c>
      <c r="U40">
        <v>7.0645645138250615</v>
      </c>
      <c r="V40">
        <f t="shared" si="4"/>
        <v>0.11398338005071179</v>
      </c>
      <c r="W40">
        <f t="shared" si="5"/>
        <v>9.1240501858147905E-3</v>
      </c>
      <c r="X40">
        <f t="shared" si="6"/>
        <v>0.1138887922368803</v>
      </c>
      <c r="Y40" s="10">
        <f>X40/(V40*2+W40*2+X40)</f>
        <v>0.31626669538011792</v>
      </c>
      <c r="Z40">
        <v>24.686598832238637</v>
      </c>
      <c r="AA40">
        <v>0.16518484000931113</v>
      </c>
      <c r="AB40">
        <v>6.386587357784431</v>
      </c>
      <c r="AC40">
        <v>0.85948552750375329</v>
      </c>
      <c r="AD40">
        <v>0</v>
      </c>
      <c r="AE40">
        <v>6.1717235908141967E-3</v>
      </c>
      <c r="AF40">
        <v>100.06947705764985</v>
      </c>
    </row>
    <row r="41" spans="1:32" x14ac:dyDescent="0.3">
      <c r="A41" t="s">
        <v>77</v>
      </c>
      <c r="B41" t="s">
        <v>76</v>
      </c>
      <c r="C41" t="s">
        <v>66</v>
      </c>
      <c r="D41">
        <v>4.5357000000000003</v>
      </c>
      <c r="E41">
        <v>26.688600000000001</v>
      </c>
      <c r="F41">
        <v>14.056699999999999</v>
      </c>
      <c r="G41">
        <v>0.185</v>
      </c>
      <c r="H41">
        <v>5.9875999999999996</v>
      </c>
      <c r="I41">
        <v>0.47</v>
      </c>
      <c r="J41">
        <v>2.9999999999999997E-4</v>
      </c>
      <c r="K41">
        <v>5.8999999999999999E-3</v>
      </c>
      <c r="L41">
        <v>47.033499999999997</v>
      </c>
      <c r="O41">
        <v>98.963300000000004</v>
      </c>
      <c r="P41">
        <f t="shared" si="0"/>
        <v>54.465901958465615</v>
      </c>
      <c r="Q41">
        <f t="shared" si="1"/>
        <v>41.258766703355683</v>
      </c>
      <c r="R41">
        <f t="shared" si="2"/>
        <v>4.2753313381787086</v>
      </c>
      <c r="S41">
        <f t="shared" si="3"/>
        <v>0.22435047173699629</v>
      </c>
      <c r="T41">
        <v>57.095862597425722</v>
      </c>
      <c r="U41">
        <v>6.1139776117377425</v>
      </c>
      <c r="V41">
        <f t="shared" si="4"/>
        <v>9.8646113624761694E-2</v>
      </c>
      <c r="W41">
        <f t="shared" si="5"/>
        <v>6.0102362821765256E-3</v>
      </c>
      <c r="X41">
        <f t="shared" si="6"/>
        <v>0.14939654560138999</v>
      </c>
      <c r="Y41" s="10">
        <f>X41/(V41*2+W41*2+X41)</f>
        <v>0.41648367727025914</v>
      </c>
      <c r="Z41">
        <v>26.559624183349062</v>
      </c>
      <c r="AA41">
        <v>0.23799996418787042</v>
      </c>
      <c r="AB41">
        <v>8.3777698463073857</v>
      </c>
      <c r="AC41">
        <v>0.56616425778102875</v>
      </c>
      <c r="AD41">
        <v>4.9748282246451342E-4</v>
      </c>
      <c r="AE41">
        <v>9.8413970772442579E-3</v>
      </c>
      <c r="AF41">
        <v>98.961737340688515</v>
      </c>
    </row>
    <row r="42" spans="1:32" x14ac:dyDescent="0.3">
      <c r="A42" t="s">
        <v>78</v>
      </c>
      <c r="B42" t="s">
        <v>76</v>
      </c>
      <c r="C42" t="s">
        <v>66</v>
      </c>
      <c r="D42">
        <v>5.3029000000000002</v>
      </c>
      <c r="E42">
        <v>28.378599999999999</v>
      </c>
      <c r="F42">
        <v>13.1</v>
      </c>
      <c r="G42">
        <v>0.12920000000000001</v>
      </c>
      <c r="H42">
        <v>4.4671000000000003</v>
      </c>
      <c r="I42">
        <v>0.70979999999999999</v>
      </c>
      <c r="J42">
        <v>0</v>
      </c>
      <c r="K42">
        <v>4.7999999999999996E-3</v>
      </c>
      <c r="L42">
        <v>47.800199999999997</v>
      </c>
      <c r="O42">
        <v>99.892499999999998</v>
      </c>
      <c r="P42">
        <f t="shared" si="0"/>
        <v>42.625813469722708</v>
      </c>
      <c r="Q42">
        <f t="shared" si="1"/>
        <v>50.601156510620427</v>
      </c>
      <c r="R42">
        <f t="shared" si="2"/>
        <v>6.7730300196568631</v>
      </c>
      <c r="S42">
        <f t="shared" si="3"/>
        <v>0.15741086593418988</v>
      </c>
      <c r="T42">
        <v>60.711339160064796</v>
      </c>
      <c r="U42">
        <v>7.1481385182626891</v>
      </c>
      <c r="V42">
        <f t="shared" si="4"/>
        <v>0.11533180676428088</v>
      </c>
      <c r="W42">
        <f t="shared" si="5"/>
        <v>9.0767355597636146E-3</v>
      </c>
      <c r="X42">
        <f t="shared" si="6"/>
        <v>0.1114585658454087</v>
      </c>
      <c r="Y42" s="10">
        <f>X42/(V42*2+W42*2+X42)</f>
        <v>0.30937024384727413</v>
      </c>
      <c r="Z42">
        <v>24.751974275745564</v>
      </c>
      <c r="AA42">
        <v>0.16621402904363711</v>
      </c>
      <c r="AB42">
        <v>6.2503065803393216</v>
      </c>
      <c r="AC42">
        <v>0.85502848972973244</v>
      </c>
      <c r="AD42">
        <v>0</v>
      </c>
      <c r="AE42">
        <v>8.0065603340292273E-3</v>
      </c>
      <c r="AF42">
        <v>99.891007613519776</v>
      </c>
    </row>
    <row r="43" spans="1:32" x14ac:dyDescent="0.3">
      <c r="A43" t="s">
        <v>79</v>
      </c>
      <c r="B43" t="s">
        <v>76</v>
      </c>
      <c r="C43" t="s">
        <v>66</v>
      </c>
      <c r="D43">
        <v>4.6276000000000002</v>
      </c>
      <c r="E43">
        <v>27.412500000000001</v>
      </c>
      <c r="F43">
        <v>13.594099999999999</v>
      </c>
      <c r="G43">
        <v>0.1605</v>
      </c>
      <c r="H43">
        <v>5.3402000000000003</v>
      </c>
      <c r="I43">
        <v>0.53990000000000005</v>
      </c>
      <c r="J43">
        <v>2.7000000000000001E-3</v>
      </c>
      <c r="K43">
        <v>6.6E-3</v>
      </c>
      <c r="L43">
        <v>47.229700000000001</v>
      </c>
      <c r="O43">
        <v>98.913899999999998</v>
      </c>
      <c r="P43">
        <f t="shared" si="0"/>
        <v>50.821778314949995</v>
      </c>
      <c r="Q43">
        <f t="shared" si="1"/>
        <v>44.040084890128192</v>
      </c>
      <c r="R43">
        <f t="shared" si="2"/>
        <v>5.1381367949218193</v>
      </c>
      <c r="S43">
        <f t="shared" si="3"/>
        <v>0.19480893752849976</v>
      </c>
      <c r="T43">
        <v>58.64452738067687</v>
      </c>
      <c r="U43">
        <v>6.2378558537993207</v>
      </c>
      <c r="V43">
        <f t="shared" si="4"/>
        <v>0.10064482999535843</v>
      </c>
      <c r="W43">
        <f t="shared" si="5"/>
        <v>6.9040990824406536E-3</v>
      </c>
      <c r="X43">
        <f t="shared" si="6"/>
        <v>0.1332432749048939</v>
      </c>
      <c r="Y43" s="10">
        <f>X43/(V43*2+W43*2+X43)</f>
        <v>0.38250801372272969</v>
      </c>
      <c r="Z43">
        <v>25.685558282588762</v>
      </c>
      <c r="AA43">
        <v>0.20648105001163894</v>
      </c>
      <c r="AB43">
        <v>7.4719364241516972</v>
      </c>
      <c r="AC43">
        <v>0.65036613356590955</v>
      </c>
      <c r="AD43">
        <v>4.4773454021806219E-3</v>
      </c>
      <c r="AE43">
        <v>1.1009020459290187E-2</v>
      </c>
      <c r="AF43">
        <v>98.91221149065565</v>
      </c>
    </row>
    <row r="44" spans="1:32" x14ac:dyDescent="0.3">
      <c r="A44" t="s">
        <v>80</v>
      </c>
      <c r="B44" t="s">
        <v>81</v>
      </c>
      <c r="C44" t="s">
        <v>82</v>
      </c>
      <c r="D44">
        <v>5.2037000000000004</v>
      </c>
      <c r="E44">
        <v>27.642399999999999</v>
      </c>
      <c r="F44">
        <v>13.326499999999999</v>
      </c>
      <c r="G44">
        <v>0.1515</v>
      </c>
      <c r="H44">
        <v>4.8147000000000002</v>
      </c>
      <c r="I44">
        <v>0.59179999999999999</v>
      </c>
      <c r="J44">
        <v>0</v>
      </c>
      <c r="K44">
        <v>6.4999999999999997E-3</v>
      </c>
      <c r="L44">
        <v>47.250500000000002</v>
      </c>
      <c r="O44">
        <v>98.987499999999997</v>
      </c>
      <c r="P44">
        <f t="shared" si="0"/>
        <v>45.378032459331585</v>
      </c>
      <c r="Q44">
        <f t="shared" si="1"/>
        <v>49.044315847015135</v>
      </c>
      <c r="R44">
        <f t="shared" si="2"/>
        <v>5.5776516936532765</v>
      </c>
      <c r="S44">
        <f t="shared" si="3"/>
        <v>0.17417807426272683</v>
      </c>
      <c r="T44">
        <v>59.136360553310425</v>
      </c>
      <c r="U44">
        <v>7.0144201111624875</v>
      </c>
      <c r="V44">
        <f t="shared" si="4"/>
        <v>0.11317432402257038</v>
      </c>
      <c r="W44">
        <f t="shared" si="5"/>
        <v>7.5677826208341882E-3</v>
      </c>
      <c r="X44">
        <f t="shared" si="6"/>
        <v>0.12013152984618415</v>
      </c>
      <c r="Y44" s="10">
        <f>X44/(V44*2+W44*2+X44)</f>
        <v>0.33220768765590708</v>
      </c>
      <c r="Z44">
        <v>25.179937800436893</v>
      </c>
      <c r="AA44">
        <v>0.19490267337547226</v>
      </c>
      <c r="AB44">
        <v>6.7366638517964068</v>
      </c>
      <c r="AC44">
        <v>0.71288512288258055</v>
      </c>
      <c r="AD44">
        <v>0</v>
      </c>
      <c r="AE44">
        <v>1.0842217118997912E-2</v>
      </c>
      <c r="AF44">
        <v>98.986012330083256</v>
      </c>
    </row>
    <row r="45" spans="1:32" x14ac:dyDescent="0.3">
      <c r="A45" t="s">
        <v>83</v>
      </c>
      <c r="B45" t="s">
        <v>81</v>
      </c>
      <c r="C45" t="s">
        <v>82</v>
      </c>
      <c r="D45">
        <v>3.6147999999999998</v>
      </c>
      <c r="E45">
        <v>25.597799999999999</v>
      </c>
      <c r="F45">
        <v>15.141299999999999</v>
      </c>
      <c r="G45">
        <v>0.1258</v>
      </c>
      <c r="H45">
        <v>7.6811999999999996</v>
      </c>
      <c r="I45">
        <v>0.24299999999999999</v>
      </c>
      <c r="J45">
        <v>0</v>
      </c>
      <c r="K45">
        <v>2.5999999999999999E-3</v>
      </c>
      <c r="L45">
        <v>47.045200000000001</v>
      </c>
      <c r="O45">
        <v>99.451599999999999</v>
      </c>
      <c r="P45">
        <f t="shared" si="0"/>
        <v>66.567293526302109</v>
      </c>
      <c r="Q45">
        <f t="shared" si="1"/>
        <v>31.326804749111709</v>
      </c>
      <c r="R45">
        <f t="shared" si="2"/>
        <v>2.105901724586186</v>
      </c>
      <c r="S45">
        <f t="shared" si="3"/>
        <v>0.3000726624944331</v>
      </c>
      <c r="T45">
        <v>54.762275713090382</v>
      </c>
      <c r="U45">
        <v>4.872634052276295</v>
      </c>
      <c r="V45">
        <f t="shared" si="4"/>
        <v>7.8617627164668857E-2</v>
      </c>
      <c r="W45">
        <f t="shared" si="5"/>
        <v>3.1074200352529694E-3</v>
      </c>
      <c r="X45">
        <f t="shared" si="6"/>
        <v>0.19165354166500709</v>
      </c>
      <c r="Y45" s="10">
        <f>X45/(V45*2+W45*2+X45)</f>
        <v>0.53971157206063192</v>
      </c>
      <c r="Z45">
        <v>28.608936496285981</v>
      </c>
      <c r="AA45">
        <v>0.16183997564775188</v>
      </c>
      <c r="AB45">
        <v>10.747432317365268</v>
      </c>
      <c r="AC45">
        <v>0.29271896732082975</v>
      </c>
      <c r="AD45">
        <v>0</v>
      </c>
      <c r="AE45">
        <v>4.3368868475991643E-3</v>
      </c>
      <c r="AF45">
        <v>99.450174408834101</v>
      </c>
    </row>
    <row r="46" spans="1:32" x14ac:dyDescent="0.3">
      <c r="A46" t="s">
        <v>84</v>
      </c>
      <c r="B46" t="s">
        <v>81</v>
      </c>
      <c r="C46" t="s">
        <v>82</v>
      </c>
      <c r="D46">
        <v>5.0232999999999999</v>
      </c>
      <c r="E46">
        <v>27.683800000000002</v>
      </c>
      <c r="F46">
        <v>13.299200000000001</v>
      </c>
      <c r="G46">
        <v>0.1111</v>
      </c>
      <c r="H46">
        <v>5.0175999999999998</v>
      </c>
      <c r="I46">
        <v>0.56079999999999997</v>
      </c>
      <c r="J46">
        <v>0</v>
      </c>
      <c r="K46">
        <v>4.7999999999999996E-3</v>
      </c>
      <c r="L46">
        <v>47.272500000000001</v>
      </c>
      <c r="O46">
        <v>98.973100000000002</v>
      </c>
      <c r="P46">
        <f t="shared" si="0"/>
        <v>47.328258675495434</v>
      </c>
      <c r="Q46">
        <f t="shared" si="1"/>
        <v>47.382023637718476</v>
      </c>
      <c r="R46">
        <f t="shared" si="2"/>
        <v>5.2897176867860809</v>
      </c>
      <c r="S46">
        <f t="shared" si="3"/>
        <v>0.18124679415398173</v>
      </c>
      <c r="T46">
        <v>59.224929032418871</v>
      </c>
      <c r="U46">
        <v>6.7712467176052655</v>
      </c>
      <c r="V46">
        <f t="shared" si="4"/>
        <v>0.1092508372624436</v>
      </c>
      <c r="W46">
        <f t="shared" si="5"/>
        <v>7.1713627809459491E-3</v>
      </c>
      <c r="X46">
        <f t="shared" si="6"/>
        <v>0.12519408564525591</v>
      </c>
      <c r="Y46" s="10">
        <f>X46/(V46*2+W46*2+X46)</f>
        <v>0.34966655997689117</v>
      </c>
      <c r="Z46">
        <v>25.128355441831715</v>
      </c>
      <c r="AA46">
        <v>0.14292862714201299</v>
      </c>
      <c r="AB46">
        <v>7.0205588183632734</v>
      </c>
      <c r="AC46">
        <v>0.67554237396510841</v>
      </c>
      <c r="AD46">
        <v>0</v>
      </c>
      <c r="AE46">
        <v>8.0065603340292273E-3</v>
      </c>
      <c r="AF46">
        <v>98.971567571660273</v>
      </c>
    </row>
    <row r="47" spans="1:32" x14ac:dyDescent="0.3">
      <c r="A47" t="s">
        <v>85</v>
      </c>
      <c r="B47" t="s">
        <v>81</v>
      </c>
      <c r="C47" t="s">
        <v>82</v>
      </c>
      <c r="D47">
        <v>5.2023999999999999</v>
      </c>
      <c r="E47">
        <v>27.8597</v>
      </c>
      <c r="F47">
        <v>13.0352</v>
      </c>
      <c r="G47">
        <v>0.11890000000000001</v>
      </c>
      <c r="H47">
        <v>4.79</v>
      </c>
      <c r="I47">
        <v>0.48259999999999997</v>
      </c>
      <c r="J47">
        <v>0</v>
      </c>
      <c r="K47">
        <v>2.3E-3</v>
      </c>
      <c r="L47">
        <v>47.194200000000002</v>
      </c>
      <c r="O47">
        <v>98.685199999999995</v>
      </c>
      <c r="P47">
        <f t="shared" si="0"/>
        <v>45.727923627684966</v>
      </c>
      <c r="Q47">
        <f t="shared" si="1"/>
        <v>49.664916467780429</v>
      </c>
      <c r="R47">
        <f t="shared" si="2"/>
        <v>4.6071599045346057</v>
      </c>
      <c r="S47">
        <f t="shared" si="3"/>
        <v>0.17193293538695678</v>
      </c>
      <c r="T47">
        <v>59.601238101867509</v>
      </c>
      <c r="U47">
        <v>7.0126677530049237</v>
      </c>
      <c r="V47">
        <f t="shared" si="4"/>
        <v>0.11314605055922133</v>
      </c>
      <c r="W47">
        <f t="shared" si="5"/>
        <v>6.1713617654859396E-3</v>
      </c>
      <c r="X47">
        <f t="shared" si="6"/>
        <v>0.11951524040194032</v>
      </c>
      <c r="Y47" s="10">
        <f>X47/(V47*2+W47*2+X47)</f>
        <v>0.33370157390534921</v>
      </c>
      <c r="Z47">
        <v>24.629537028946455</v>
      </c>
      <c r="AA47">
        <v>0.15296322022669079</v>
      </c>
      <c r="AB47">
        <v>6.7021039421157678</v>
      </c>
      <c r="AC47">
        <v>0.5813422783087755</v>
      </c>
      <c r="AD47">
        <v>0</v>
      </c>
      <c r="AE47">
        <v>3.8364768267223378E-3</v>
      </c>
      <c r="AF47">
        <v>98.683688801296853</v>
      </c>
    </row>
    <row r="48" spans="1:32" x14ac:dyDescent="0.3">
      <c r="A48" t="s">
        <v>86</v>
      </c>
      <c r="B48" t="s">
        <v>87</v>
      </c>
      <c r="C48" t="s">
        <v>82</v>
      </c>
      <c r="D48">
        <v>4.5545999999999998</v>
      </c>
      <c r="E48">
        <v>27.0198</v>
      </c>
      <c r="F48">
        <v>14.1736</v>
      </c>
      <c r="G48">
        <v>0.1421</v>
      </c>
      <c r="H48">
        <v>5.8567999999999998</v>
      </c>
      <c r="I48">
        <v>0.43130000000000002</v>
      </c>
      <c r="J48">
        <v>0</v>
      </c>
      <c r="K48">
        <v>1.78E-2</v>
      </c>
      <c r="L48">
        <v>47.456800000000001</v>
      </c>
      <c r="O48">
        <v>99.652799999999999</v>
      </c>
      <c r="P48">
        <f t="shared" si="0"/>
        <v>54.016066108994984</v>
      </c>
      <c r="Q48">
        <f t="shared" si="1"/>
        <v>42.006142381510138</v>
      </c>
      <c r="R48">
        <f t="shared" si="2"/>
        <v>3.977791509494867</v>
      </c>
      <c r="S48">
        <f t="shared" si="3"/>
        <v>0.21675956150674688</v>
      </c>
      <c r="T48">
        <v>57.80441043029321</v>
      </c>
      <c r="U48">
        <v>6.1394542034130835</v>
      </c>
      <c r="V48">
        <f t="shared" si="4"/>
        <v>9.9057166284220649E-2</v>
      </c>
      <c r="W48">
        <f t="shared" si="5"/>
        <v>5.5153508691547573E-3</v>
      </c>
      <c r="X48">
        <f t="shared" si="6"/>
        <v>0.14613295615575869</v>
      </c>
      <c r="Y48" s="10">
        <f>X48/(V48*2+W48*2+X48)</f>
        <v>0.41132003692522373</v>
      </c>
      <c r="Z48">
        <v>26.780502488145601</v>
      </c>
      <c r="AA48">
        <v>0.18280970222214263</v>
      </c>
      <c r="AB48">
        <v>8.1947562355289421</v>
      </c>
      <c r="AC48">
        <v>0.51954605187437819</v>
      </c>
      <c r="AD48">
        <v>0</v>
      </c>
      <c r="AE48">
        <v>2.9690994572025051E-2</v>
      </c>
      <c r="AF48">
        <v>99.651170106049364</v>
      </c>
    </row>
    <row r="49" spans="1:32" x14ac:dyDescent="0.3">
      <c r="A49" t="s">
        <v>88</v>
      </c>
      <c r="B49" t="s">
        <v>87</v>
      </c>
      <c r="C49" t="s">
        <v>82</v>
      </c>
      <c r="D49">
        <v>5.0753000000000004</v>
      </c>
      <c r="E49">
        <v>27.823599999999999</v>
      </c>
      <c r="F49">
        <v>13.4313</v>
      </c>
      <c r="G49">
        <v>0.18509999999999999</v>
      </c>
      <c r="H49">
        <v>4.9652000000000003</v>
      </c>
      <c r="I49">
        <v>0.54449999999999998</v>
      </c>
      <c r="J49">
        <v>0</v>
      </c>
      <c r="K49">
        <v>1.4E-2</v>
      </c>
      <c r="L49">
        <v>47.570500000000003</v>
      </c>
      <c r="O49">
        <v>99.609399999999994</v>
      </c>
      <c r="P49">
        <f t="shared" si="0"/>
        <v>46.90788852149268</v>
      </c>
      <c r="Q49">
        <f t="shared" si="1"/>
        <v>47.948039678790742</v>
      </c>
      <c r="R49">
        <f t="shared" si="2"/>
        <v>5.1440717997165795</v>
      </c>
      <c r="S49">
        <f t="shared" si="3"/>
        <v>0.17845282422116479</v>
      </c>
      <c r="T49">
        <v>59.524008099553143</v>
      </c>
      <c r="U49">
        <v>6.8413410439077902</v>
      </c>
      <c r="V49">
        <f t="shared" si="4"/>
        <v>0.11038177579640474</v>
      </c>
      <c r="W49">
        <f t="shared" si="5"/>
        <v>6.9629226715853584E-3</v>
      </c>
      <c r="X49">
        <f t="shared" si="6"/>
        <v>0.12388665378783177</v>
      </c>
      <c r="Y49" s="10">
        <f>X49/(V49*2+W49*2+X49)</f>
        <v>0.3454961744872741</v>
      </c>
      <c r="Z49">
        <v>25.377953594642857</v>
      </c>
      <c r="AA49">
        <v>0.23812861281716113</v>
      </c>
      <c r="AB49">
        <v>6.9472414391217567</v>
      </c>
      <c r="AC49">
        <v>0.65590731566334082</v>
      </c>
      <c r="AD49">
        <v>0</v>
      </c>
      <c r="AE49">
        <v>2.335246764091858E-2</v>
      </c>
      <c r="AF49">
        <v>99.607932573346972</v>
      </c>
    </row>
    <row r="50" spans="1:32" x14ac:dyDescent="0.3">
      <c r="A50" t="s">
        <v>89</v>
      </c>
      <c r="B50" t="s">
        <v>87</v>
      </c>
      <c r="C50" t="s">
        <v>82</v>
      </c>
      <c r="D50">
        <v>4.1639999999999997</v>
      </c>
      <c r="E50">
        <v>26.563600000000001</v>
      </c>
      <c r="F50">
        <v>14.6082</v>
      </c>
      <c r="G50">
        <v>0.1169</v>
      </c>
      <c r="H50">
        <v>6.7594000000000003</v>
      </c>
      <c r="I50">
        <v>0.31169999999999998</v>
      </c>
      <c r="J50">
        <v>1.9E-3</v>
      </c>
      <c r="K50">
        <v>1.2500000000000001E-2</v>
      </c>
      <c r="L50">
        <v>47.514000000000003</v>
      </c>
      <c r="O50">
        <v>100.0522</v>
      </c>
      <c r="P50">
        <f t="shared" si="0"/>
        <v>60.163238422443953</v>
      </c>
      <c r="Q50">
        <f t="shared" si="1"/>
        <v>37.062420450196257</v>
      </c>
      <c r="R50">
        <f t="shared" si="2"/>
        <v>2.7743411273597922</v>
      </c>
      <c r="S50">
        <f t="shared" si="3"/>
        <v>0.25446099173304826</v>
      </c>
      <c r="T50">
        <v>56.828445691905074</v>
      </c>
      <c r="U50">
        <v>5.6129379754560391</v>
      </c>
      <c r="V50">
        <f t="shared" si="4"/>
        <v>9.0562077988735501E-2</v>
      </c>
      <c r="W50">
        <f t="shared" si="5"/>
        <v>3.9859375513923894E-3</v>
      </c>
      <c r="X50">
        <f t="shared" si="6"/>
        <v>0.16865371940978613</v>
      </c>
      <c r="Y50" s="10">
        <f>X50/(V50*2+W50*2+X50)</f>
        <v>0.47142931386748982</v>
      </c>
      <c r="Z50">
        <v>27.601663405721101</v>
      </c>
      <c r="AA50">
        <v>0.150390247640876</v>
      </c>
      <c r="AB50">
        <v>9.457662084830341</v>
      </c>
      <c r="AC50">
        <v>0.37547531734116313</v>
      </c>
      <c r="AD50">
        <v>3.1507245422752518E-3</v>
      </c>
      <c r="AE50">
        <v>2.0850417536534445E-2</v>
      </c>
      <c r="AF50">
        <v>100.05057586497342</v>
      </c>
    </row>
    <row r="51" spans="1:32" x14ac:dyDescent="0.3">
      <c r="A51" t="s">
        <v>90</v>
      </c>
      <c r="B51" t="s">
        <v>87</v>
      </c>
      <c r="C51" t="s">
        <v>82</v>
      </c>
      <c r="D51">
        <v>4.9907000000000004</v>
      </c>
      <c r="E51">
        <v>27.637699999999999</v>
      </c>
      <c r="F51">
        <v>13.5626</v>
      </c>
      <c r="G51">
        <v>0.1215</v>
      </c>
      <c r="H51">
        <v>5.1532999999999998</v>
      </c>
      <c r="I51">
        <v>0.53439999999999999</v>
      </c>
      <c r="J51">
        <v>0</v>
      </c>
      <c r="K51">
        <v>4.4999999999999997E-3</v>
      </c>
      <c r="L51">
        <v>47.494500000000002</v>
      </c>
      <c r="O51">
        <v>99.499300000000005</v>
      </c>
      <c r="P51">
        <f t="shared" si="0"/>
        <v>48.259102487264009</v>
      </c>
      <c r="Q51">
        <f t="shared" si="1"/>
        <v>46.736402457296975</v>
      </c>
      <c r="R51">
        <f t="shared" si="2"/>
        <v>5.0044950554390173</v>
      </c>
      <c r="S51">
        <f t="shared" si="3"/>
        <v>0.18645907582758334</v>
      </c>
      <c r="T51">
        <v>59.126305677662849</v>
      </c>
      <c r="U51">
        <v>6.727302966884837</v>
      </c>
      <c r="V51">
        <f t="shared" si="4"/>
        <v>0.1085418257969218</v>
      </c>
      <c r="W51">
        <f t="shared" si="5"/>
        <v>6.8337665302024156E-3</v>
      </c>
      <c r="X51">
        <f t="shared" si="6"/>
        <v>0.12857993494015013</v>
      </c>
      <c r="Y51" s="10">
        <f>X51/(V51*2+W51*2+X51)</f>
        <v>0.35783133697211372</v>
      </c>
      <c r="Z51">
        <v>25.626040176505864</v>
      </c>
      <c r="AA51">
        <v>0.15630808458825005</v>
      </c>
      <c r="AB51">
        <v>7.2104284436127744</v>
      </c>
      <c r="AC51">
        <v>0.64374080714506754</v>
      </c>
      <c r="AD51">
        <v>0</v>
      </c>
      <c r="AE51">
        <v>7.5061503131523995E-3</v>
      </c>
      <c r="AF51">
        <v>99.497632306712788</v>
      </c>
    </row>
    <row r="52" spans="1:32" x14ac:dyDescent="0.3">
      <c r="A52" t="s">
        <v>91</v>
      </c>
      <c r="B52" t="s">
        <v>87</v>
      </c>
      <c r="C52" t="s">
        <v>82</v>
      </c>
      <c r="D52">
        <v>5.2756999999999996</v>
      </c>
      <c r="E52">
        <v>28.141500000000001</v>
      </c>
      <c r="F52">
        <v>13.0687</v>
      </c>
      <c r="G52">
        <v>0.1346</v>
      </c>
      <c r="H52">
        <v>4.4744999999999999</v>
      </c>
      <c r="I52">
        <v>0.66749999999999998</v>
      </c>
      <c r="J52">
        <v>2.0000000000000001E-4</v>
      </c>
      <c r="K52">
        <v>6.4999999999999997E-3</v>
      </c>
      <c r="L52">
        <v>47.489899999999999</v>
      </c>
      <c r="O52">
        <v>99.259</v>
      </c>
      <c r="P52">
        <f t="shared" si="0"/>
        <v>42.950939266824726</v>
      </c>
      <c r="Q52">
        <f t="shared" si="1"/>
        <v>50.6416963437227</v>
      </c>
      <c r="R52">
        <f t="shared" si="2"/>
        <v>6.4073643894525665</v>
      </c>
      <c r="S52">
        <f t="shared" si="3"/>
        <v>0.15900005330206279</v>
      </c>
      <c r="T52">
        <v>60.204102773673249</v>
      </c>
      <c r="U52">
        <v>7.1114737937352128</v>
      </c>
      <c r="V52">
        <f t="shared" si="4"/>
        <v>0.11474023891574733</v>
      </c>
      <c r="W52">
        <f t="shared" si="5"/>
        <v>8.5358142943677256E-3</v>
      </c>
      <c r="X52">
        <f t="shared" si="6"/>
        <v>0.1116432031687854</v>
      </c>
      <c r="Y52" s="10">
        <f>X52/(V52*2+W52*2+X52)</f>
        <v>0.31168248209861282</v>
      </c>
      <c r="Z52">
        <v>24.692834062399701</v>
      </c>
      <c r="AA52">
        <v>0.17316105502533707</v>
      </c>
      <c r="AB52">
        <v>6.2606605613772457</v>
      </c>
      <c r="AC52">
        <v>0.80407370652943977</v>
      </c>
      <c r="AD52">
        <v>3.3165521497634237E-4</v>
      </c>
      <c r="AE52">
        <v>1.0842217118997912E-2</v>
      </c>
      <c r="AF52">
        <v>99.257479825074142</v>
      </c>
    </row>
    <row r="53" spans="1:32" x14ac:dyDescent="0.3">
      <c r="A53" t="s">
        <v>92</v>
      </c>
      <c r="B53" t="s">
        <v>93</v>
      </c>
      <c r="C53" t="s">
        <v>82</v>
      </c>
      <c r="D53">
        <v>5.1539999999999999</v>
      </c>
      <c r="E53">
        <v>28.510400000000001</v>
      </c>
      <c r="F53">
        <v>13.0466</v>
      </c>
      <c r="G53">
        <v>0.12509999999999999</v>
      </c>
      <c r="H53">
        <v>4.5652999999999997</v>
      </c>
      <c r="I53">
        <v>0.70799999999999996</v>
      </c>
      <c r="J53">
        <v>0</v>
      </c>
      <c r="K53">
        <v>0</v>
      </c>
      <c r="L53">
        <v>47.8855</v>
      </c>
      <c r="O53">
        <v>99.994900000000001</v>
      </c>
      <c r="P53">
        <f t="shared" si="0"/>
        <v>43.782187143364055</v>
      </c>
      <c r="Q53">
        <f t="shared" si="1"/>
        <v>49.427943954810935</v>
      </c>
      <c r="R53">
        <f t="shared" si="2"/>
        <v>6.7898689018250176</v>
      </c>
      <c r="S53">
        <f t="shared" si="3"/>
        <v>0.16012753240922609</v>
      </c>
      <c r="T53">
        <v>60.993303545245766</v>
      </c>
      <c r="U53">
        <v>6.9474261108310342</v>
      </c>
      <c r="V53">
        <f t="shared" si="4"/>
        <v>0.11209340776991902</v>
      </c>
      <c r="W53">
        <f t="shared" si="5"/>
        <v>9.0537176335765534E-3</v>
      </c>
      <c r="X53">
        <f t="shared" si="6"/>
        <v>0.11390875302859671</v>
      </c>
      <c r="Y53" s="10">
        <f>X53/(V53*2+W53*2+X53)</f>
        <v>0.31978605402545512</v>
      </c>
      <c r="Z53">
        <v>24.651076914957414</v>
      </c>
      <c r="AA53">
        <v>0.16093943524271667</v>
      </c>
      <c r="AB53">
        <v>6.3877067070858287</v>
      </c>
      <c r="AC53">
        <v>0.85286020108291138</v>
      </c>
      <c r="AD53">
        <v>0</v>
      </c>
      <c r="AE53">
        <v>0</v>
      </c>
      <c r="AF53">
        <v>99.993312914445653</v>
      </c>
    </row>
    <row r="54" spans="1:32" x14ac:dyDescent="0.3">
      <c r="A54" t="s">
        <v>94</v>
      </c>
      <c r="B54" t="s">
        <v>93</v>
      </c>
      <c r="C54" t="s">
        <v>82</v>
      </c>
      <c r="D54">
        <v>5.3262999999999998</v>
      </c>
      <c r="E54">
        <v>28.549299999999999</v>
      </c>
      <c r="F54">
        <v>12.813499999999999</v>
      </c>
      <c r="G54">
        <v>0.1065</v>
      </c>
      <c r="H54">
        <v>4.0777999999999999</v>
      </c>
      <c r="I54">
        <v>0.82430000000000003</v>
      </c>
      <c r="J54">
        <v>2.7000000000000001E-3</v>
      </c>
      <c r="K54">
        <v>2.3999999999999998E-3</v>
      </c>
      <c r="L54">
        <v>47.6098</v>
      </c>
      <c r="O54">
        <v>99.312700000000007</v>
      </c>
      <c r="P54">
        <f t="shared" si="0"/>
        <v>39.867427945719754</v>
      </c>
      <c r="Q54">
        <f t="shared" si="1"/>
        <v>52.073638105666575</v>
      </c>
      <c r="R54">
        <f t="shared" si="2"/>
        <v>8.0589339486136637</v>
      </c>
      <c r="S54">
        <f t="shared" si="3"/>
        <v>0.14283362464228544</v>
      </c>
      <c r="T54">
        <v>61.076523686243789</v>
      </c>
      <c r="U54">
        <v>7.1796809650988243</v>
      </c>
      <c r="V54">
        <f t="shared" si="4"/>
        <v>0.11584072910456339</v>
      </c>
      <c r="W54">
        <f t="shared" si="5"/>
        <v>1.0540931419995981E-2</v>
      </c>
      <c r="X54">
        <f t="shared" si="6"/>
        <v>0.10174514557641594</v>
      </c>
      <c r="Y54" s="10">
        <f>X54/(V54*2+W54*2+X54)</f>
        <v>0.28700342912793891</v>
      </c>
      <c r="Z54">
        <v>24.210642929943955</v>
      </c>
      <c r="AA54">
        <v>0.13701079019463894</v>
      </c>
      <c r="AB54">
        <v>5.7056032265469065</v>
      </c>
      <c r="AC54">
        <v>0.99295573976362139</v>
      </c>
      <c r="AD54">
        <v>4.4773454021806219E-3</v>
      </c>
      <c r="AE54">
        <v>4.0032801670146136E-3</v>
      </c>
      <c r="AF54">
        <v>99.310897963360929</v>
      </c>
    </row>
    <row r="55" spans="1:32" x14ac:dyDescent="0.3">
      <c r="A55" t="s">
        <v>95</v>
      </c>
      <c r="B55" t="s">
        <v>93</v>
      </c>
      <c r="C55" t="s">
        <v>82</v>
      </c>
      <c r="D55">
        <v>4.4912000000000001</v>
      </c>
      <c r="E55">
        <v>27.212599999999998</v>
      </c>
      <c r="F55">
        <v>14.2545</v>
      </c>
      <c r="G55">
        <v>0.2026</v>
      </c>
      <c r="H55">
        <v>6.0095000000000001</v>
      </c>
      <c r="I55">
        <v>0.42149999999999999</v>
      </c>
      <c r="J55">
        <v>2.8999999999999998E-3</v>
      </c>
      <c r="K55">
        <v>5.4000000000000003E-3</v>
      </c>
      <c r="L55">
        <v>47.796300000000002</v>
      </c>
      <c r="O55">
        <v>100.39660000000001</v>
      </c>
      <c r="P55">
        <f t="shared" si="0"/>
        <v>55.0209664719562</v>
      </c>
      <c r="Q55">
        <f t="shared" si="1"/>
        <v>41.119920895057774</v>
      </c>
      <c r="R55">
        <f t="shared" si="2"/>
        <v>3.8591126329860281</v>
      </c>
      <c r="S55">
        <f t="shared" si="3"/>
        <v>0.22083520134055548</v>
      </c>
      <c r="T55">
        <v>58.216874265368247</v>
      </c>
      <c r="U55">
        <v>6.0539930440365435</v>
      </c>
      <c r="V55">
        <f t="shared" si="4"/>
        <v>9.7678291225506475E-2</v>
      </c>
      <c r="W55">
        <f t="shared" si="5"/>
        <v>5.3900310488029912E-3</v>
      </c>
      <c r="X55">
        <f t="shared" si="6"/>
        <v>0.14994297227462638</v>
      </c>
      <c r="Y55" s="10">
        <f>X55/(V55*2+W55*2+X55)</f>
        <v>0.42109394975297537</v>
      </c>
      <c r="Z55">
        <v>26.933360100275969</v>
      </c>
      <c r="AA55">
        <v>0.26064212294304084</v>
      </c>
      <c r="AB55">
        <v>8.4084120334331338</v>
      </c>
      <c r="AC55">
        <v>0.50774092479724175</v>
      </c>
      <c r="AD55">
        <v>4.8090006171569635E-3</v>
      </c>
      <c r="AE55">
        <v>9.0073803757828811E-3</v>
      </c>
      <c r="AF55">
        <v>100.39483887184711</v>
      </c>
    </row>
    <row r="56" spans="1:32" x14ac:dyDescent="0.3">
      <c r="A56" t="s">
        <v>96</v>
      </c>
      <c r="B56" t="s">
        <v>93</v>
      </c>
      <c r="C56" t="s">
        <v>82</v>
      </c>
      <c r="D56">
        <v>5.1332000000000004</v>
      </c>
      <c r="E56">
        <v>28.387</v>
      </c>
      <c r="F56">
        <v>13.166700000000001</v>
      </c>
      <c r="G56">
        <v>0.1258</v>
      </c>
      <c r="H56">
        <v>4.6651999999999996</v>
      </c>
      <c r="I56">
        <v>0.71879999999999999</v>
      </c>
      <c r="J56">
        <v>4.0000000000000002E-4</v>
      </c>
      <c r="K56">
        <v>5.0000000000000001E-4</v>
      </c>
      <c r="L56">
        <v>47.8874</v>
      </c>
      <c r="O56">
        <v>100.0849</v>
      </c>
      <c r="P56">
        <f t="shared" si="0"/>
        <v>44.357813866808655</v>
      </c>
      <c r="Q56">
        <f t="shared" si="1"/>
        <v>48.807667440003051</v>
      </c>
      <c r="R56">
        <f t="shared" si="2"/>
        <v>6.8345186931883015</v>
      </c>
      <c r="S56">
        <f t="shared" si="3"/>
        <v>0.16434283298693061</v>
      </c>
      <c r="T56">
        <v>60.729309576115796</v>
      </c>
      <c r="U56">
        <v>6.9193883803100249</v>
      </c>
      <c r="V56">
        <f t="shared" si="4"/>
        <v>0.11164103235633457</v>
      </c>
      <c r="W56">
        <f t="shared" si="5"/>
        <v>9.1918251906989087E-3</v>
      </c>
      <c r="X56">
        <f t="shared" si="6"/>
        <v>0.11640135689418205</v>
      </c>
      <c r="Y56" s="10">
        <f>X56/(V56*2+W56*2+X56)</f>
        <v>0.32508255017094134</v>
      </c>
      <c r="Z56">
        <v>24.8780015035465</v>
      </c>
      <c r="AA56">
        <v>0.16183997564775188</v>
      </c>
      <c r="AB56">
        <v>6.527485451097804</v>
      </c>
      <c r="AC56">
        <v>0.86586993296383719</v>
      </c>
      <c r="AD56">
        <v>6.6331042995268475E-4</v>
      </c>
      <c r="AE56">
        <v>8.3401670146137784E-4</v>
      </c>
      <c r="AF56">
        <v>100.08339214681313</v>
      </c>
    </row>
    <row r="57" spans="1:32" x14ac:dyDescent="0.3">
      <c r="A57" t="s">
        <v>97</v>
      </c>
      <c r="B57" t="s">
        <v>98</v>
      </c>
      <c r="C57" t="s">
        <v>99</v>
      </c>
      <c r="D57">
        <v>5.47</v>
      </c>
      <c r="E57">
        <v>28.755600000000001</v>
      </c>
      <c r="F57">
        <v>12.647</v>
      </c>
      <c r="G57">
        <v>0.10780000000000001</v>
      </c>
      <c r="H57">
        <v>4.0076999999999998</v>
      </c>
      <c r="I57">
        <v>0.73440000000000005</v>
      </c>
      <c r="J57">
        <v>8.0000000000000004E-4</v>
      </c>
      <c r="K57">
        <v>5.0000000000000001E-3</v>
      </c>
      <c r="L57">
        <v>47.701099999999997</v>
      </c>
      <c r="O57">
        <v>99.429400000000001</v>
      </c>
      <c r="P57">
        <f t="shared" si="0"/>
        <v>39.24462157636529</v>
      </c>
      <c r="Q57">
        <f t="shared" si="1"/>
        <v>53.563909479930672</v>
      </c>
      <c r="R57">
        <f t="shared" si="2"/>
        <v>7.191468943704038</v>
      </c>
      <c r="S57">
        <f t="shared" si="3"/>
        <v>0.13937111380044234</v>
      </c>
      <c r="T57">
        <v>61.517868547115064</v>
      </c>
      <c r="U57">
        <v>7.3733839399002248</v>
      </c>
      <c r="V57">
        <f t="shared" si="4"/>
        <v>0.11896603424552911</v>
      </c>
      <c r="W57">
        <f t="shared" si="5"/>
        <v>9.3913138843200877E-3</v>
      </c>
      <c r="X57">
        <f t="shared" si="6"/>
        <v>9.999608120226644E-2</v>
      </c>
      <c r="Y57" s="10">
        <f>X57/(V57*2+W57*2+X57)</f>
        <v>0.28032817486970596</v>
      </c>
      <c r="Z57">
        <v>23.896047226362917</v>
      </c>
      <c r="AA57">
        <v>0.13868322237541858</v>
      </c>
      <c r="AB57">
        <v>5.607520244011976</v>
      </c>
      <c r="AC57">
        <v>0.88466176790295237</v>
      </c>
      <c r="AD57">
        <v>1.3266208599053695E-3</v>
      </c>
      <c r="AE57">
        <v>8.340167014613778E-3</v>
      </c>
      <c r="AF57">
        <v>99.42783173554308</v>
      </c>
    </row>
    <row r="58" spans="1:32" x14ac:dyDescent="0.3">
      <c r="A58" t="s">
        <v>100</v>
      </c>
      <c r="B58" t="s">
        <v>98</v>
      </c>
      <c r="C58" t="s">
        <v>99</v>
      </c>
      <c r="D58">
        <v>5.1452999999999998</v>
      </c>
      <c r="E58">
        <v>27.7697</v>
      </c>
      <c r="F58">
        <v>13.1714</v>
      </c>
      <c r="G58">
        <v>0.12920000000000001</v>
      </c>
      <c r="H58">
        <v>4.6227999999999998</v>
      </c>
      <c r="I58">
        <v>0.50349999999999995</v>
      </c>
      <c r="J58">
        <v>0</v>
      </c>
      <c r="K58">
        <v>2E-3</v>
      </c>
      <c r="L58">
        <v>47.133200000000002</v>
      </c>
      <c r="O58">
        <v>98.477199999999996</v>
      </c>
      <c r="P58">
        <f t="shared" si="0"/>
        <v>45.005646637330116</v>
      </c>
      <c r="Q58">
        <f t="shared" si="1"/>
        <v>50.09248802523463</v>
      </c>
      <c r="R58">
        <f t="shared" si="2"/>
        <v>4.9018653374352583</v>
      </c>
      <c r="S58">
        <f t="shared" si="3"/>
        <v>0.16646920924604874</v>
      </c>
      <c r="T58">
        <v>59.408697929892654</v>
      </c>
      <c r="U58">
        <v>6.9356987908534977</v>
      </c>
      <c r="V58">
        <f t="shared" si="4"/>
        <v>0.11190419305366016</v>
      </c>
      <c r="W58">
        <f t="shared" si="5"/>
        <v>6.438625463991236E-3</v>
      </c>
      <c r="X58">
        <f t="shared" si="6"/>
        <v>0.11534343493321289</v>
      </c>
      <c r="Y58" s="10">
        <f>X58/(V58*2+W58*2+X58)</f>
        <v>0.32765315173608395</v>
      </c>
      <c r="Z58">
        <v>24.886881982866807</v>
      </c>
      <c r="AA58">
        <v>0.16621402904363711</v>
      </c>
      <c r="AB58">
        <v>6.468159938123752</v>
      </c>
      <c r="AC58">
        <v>0.60651851870797446</v>
      </c>
      <c r="AD58">
        <v>0</v>
      </c>
      <c r="AE58">
        <v>3.3360668058455114E-3</v>
      </c>
      <c r="AF58">
        <v>98.475507256294165</v>
      </c>
    </row>
    <row r="59" spans="1:32" x14ac:dyDescent="0.3">
      <c r="A59" t="s">
        <v>101</v>
      </c>
      <c r="B59" t="s">
        <v>98</v>
      </c>
      <c r="C59" t="s">
        <v>99</v>
      </c>
      <c r="D59">
        <v>4.9244000000000003</v>
      </c>
      <c r="E59">
        <v>27.607500000000002</v>
      </c>
      <c r="F59">
        <v>13.5319</v>
      </c>
      <c r="G59">
        <v>0.12690000000000001</v>
      </c>
      <c r="H59">
        <v>5.2441000000000004</v>
      </c>
      <c r="I59">
        <v>0.54039999999999999</v>
      </c>
      <c r="J59">
        <v>0</v>
      </c>
      <c r="K59">
        <v>5.1999999999999998E-3</v>
      </c>
      <c r="L59">
        <v>47.449300000000001</v>
      </c>
      <c r="O59">
        <v>99.429699999999997</v>
      </c>
      <c r="P59">
        <f t="shared" si="0"/>
        <v>48.969548693143089</v>
      </c>
      <c r="Q59">
        <f t="shared" si="1"/>
        <v>45.984181381841275</v>
      </c>
      <c r="R59">
        <f t="shared" si="2"/>
        <v>5.0462699250156406</v>
      </c>
      <c r="S59">
        <f t="shared" si="3"/>
        <v>0.18995200579552657</v>
      </c>
      <c r="T59">
        <v>59.061697753289067</v>
      </c>
      <c r="U59">
        <v>6.6379327008491176</v>
      </c>
      <c r="V59">
        <f t="shared" si="4"/>
        <v>0.10709987916612133</v>
      </c>
      <c r="W59">
        <f t="shared" si="5"/>
        <v>6.9104929508259465E-3</v>
      </c>
      <c r="X59">
        <f t="shared" si="6"/>
        <v>0.13084548479996147</v>
      </c>
      <c r="Y59" s="10">
        <f>X59/(V59*2+W59*2+X59)</f>
        <v>0.36460796311824956</v>
      </c>
      <c r="Z59">
        <v>25.568033641371102</v>
      </c>
      <c r="AA59">
        <v>0.16325511056995007</v>
      </c>
      <c r="AB59">
        <v>7.3374745893213582</v>
      </c>
      <c r="AC59">
        <v>0.65096843596780418</v>
      </c>
      <c r="AD59">
        <v>0</v>
      </c>
      <c r="AE59">
        <v>8.6737736951983287E-3</v>
      </c>
      <c r="AF59">
        <v>99.428036005063589</v>
      </c>
    </row>
    <row r="60" spans="1:32" x14ac:dyDescent="0.3">
      <c r="A60" t="s">
        <v>102</v>
      </c>
      <c r="B60" t="s">
        <v>98</v>
      </c>
      <c r="C60" t="s">
        <v>99</v>
      </c>
      <c r="D60">
        <v>5.0133999999999999</v>
      </c>
      <c r="E60">
        <v>27.904199999999999</v>
      </c>
      <c r="F60">
        <v>13.3805</v>
      </c>
      <c r="G60">
        <v>0.1168</v>
      </c>
      <c r="H60">
        <v>5.0781000000000001</v>
      </c>
      <c r="I60">
        <v>0.54910000000000003</v>
      </c>
      <c r="J60">
        <v>0</v>
      </c>
      <c r="K60">
        <v>0</v>
      </c>
      <c r="L60">
        <v>47.612699999999997</v>
      </c>
      <c r="O60">
        <v>99.654799999999994</v>
      </c>
      <c r="P60">
        <f t="shared" si="0"/>
        <v>47.723812566960518</v>
      </c>
      <c r="Q60">
        <f t="shared" si="1"/>
        <v>47.115764148638242</v>
      </c>
      <c r="R60">
        <f t="shared" si="2"/>
        <v>5.1604232844012561</v>
      </c>
      <c r="S60">
        <f t="shared" si="3"/>
        <v>0.18198335734405574</v>
      </c>
      <c r="T60">
        <v>59.69643852023286</v>
      </c>
      <c r="U60">
        <v>6.7579018362515146</v>
      </c>
      <c r="V60">
        <f t="shared" si="4"/>
        <v>0.10903552396463174</v>
      </c>
      <c r="W60">
        <f t="shared" si="5"/>
        <v>7.0217462607300657E-3</v>
      </c>
      <c r="X60">
        <f t="shared" si="6"/>
        <v>0.1267036205188086</v>
      </c>
      <c r="Y60" s="10">
        <f>X60/(V60*2+W60*2+X60)</f>
        <v>0.3531137336428386</v>
      </c>
      <c r="Z60">
        <v>25.28196883943615</v>
      </c>
      <c r="AA60">
        <v>0.15026159901158523</v>
      </c>
      <c r="AB60">
        <v>7.1052096092814372</v>
      </c>
      <c r="AC60">
        <v>0.66144849776077219</v>
      </c>
      <c r="AD60">
        <v>0</v>
      </c>
      <c r="AE60">
        <v>0</v>
      </c>
      <c r="AF60">
        <v>99.653228901974316</v>
      </c>
    </row>
    <row r="61" spans="1:32" x14ac:dyDescent="0.3">
      <c r="A61" t="s">
        <v>103</v>
      </c>
      <c r="B61" t="s">
        <v>104</v>
      </c>
      <c r="C61" t="s">
        <v>99</v>
      </c>
      <c r="D61">
        <v>5.3487999999999998</v>
      </c>
      <c r="E61">
        <v>28.717600000000001</v>
      </c>
      <c r="F61">
        <v>12.8446</v>
      </c>
      <c r="G61">
        <v>0.1154</v>
      </c>
      <c r="H61">
        <v>4.2702999999999998</v>
      </c>
      <c r="I61">
        <v>0.69140000000000001</v>
      </c>
      <c r="J61">
        <v>0</v>
      </c>
      <c r="K61">
        <v>1.8E-3</v>
      </c>
      <c r="L61">
        <v>47.887</v>
      </c>
      <c r="O61">
        <v>99.876800000000003</v>
      </c>
      <c r="P61">
        <f t="shared" si="0"/>
        <v>41.417002085252896</v>
      </c>
      <c r="Q61">
        <f t="shared" si="1"/>
        <v>51.877212550312791</v>
      </c>
      <c r="R61">
        <f t="shared" si="2"/>
        <v>6.7057853644343153</v>
      </c>
      <c r="S61">
        <f t="shared" si="3"/>
        <v>0.14869975206841796</v>
      </c>
      <c r="T61">
        <v>61.436573807836787</v>
      </c>
      <c r="U61">
        <v>7.2100102409028013</v>
      </c>
      <c r="V61">
        <f t="shared" si="4"/>
        <v>0.1163300775086812</v>
      </c>
      <c r="W61">
        <f t="shared" si="5"/>
        <v>8.8414412031847887E-3</v>
      </c>
      <c r="X61">
        <f t="shared" si="6"/>
        <v>0.10654821108317448</v>
      </c>
      <c r="Y61" s="10">
        <f>X61/(V61*2+W61*2+X61)</f>
        <v>0.29854531745715418</v>
      </c>
      <c r="Z61">
        <v>24.269405250552786</v>
      </c>
      <c r="AA61">
        <v>0.14846051820151485</v>
      </c>
      <c r="AB61">
        <v>5.9749466521956087</v>
      </c>
      <c r="AC61">
        <v>0.83286376134000706</v>
      </c>
      <c r="AD61">
        <v>0</v>
      </c>
      <c r="AE61">
        <v>3.0024601252609598E-3</v>
      </c>
      <c r="AF61">
        <v>99.875262691154759</v>
      </c>
    </row>
    <row r="62" spans="1:32" x14ac:dyDescent="0.3">
      <c r="A62" t="s">
        <v>105</v>
      </c>
      <c r="B62" t="s">
        <v>104</v>
      </c>
      <c r="C62" t="s">
        <v>99</v>
      </c>
      <c r="D62">
        <v>5.2290999999999999</v>
      </c>
      <c r="E62">
        <v>28.2544</v>
      </c>
      <c r="F62">
        <v>13.211600000000001</v>
      </c>
      <c r="G62">
        <v>0.1046</v>
      </c>
      <c r="H62">
        <v>4.6166</v>
      </c>
      <c r="I62">
        <v>0.65449999999999997</v>
      </c>
      <c r="J62">
        <v>0</v>
      </c>
      <c r="K62">
        <v>6.4999999999999997E-3</v>
      </c>
      <c r="L62">
        <v>47.774799999999999</v>
      </c>
      <c r="O62">
        <v>99.852000000000004</v>
      </c>
      <c r="P62">
        <f t="shared" si="0"/>
        <v>43.96678158511267</v>
      </c>
      <c r="Q62">
        <f t="shared" si="1"/>
        <v>49.800003809451248</v>
      </c>
      <c r="R62">
        <f t="shared" si="2"/>
        <v>6.2332146054360864</v>
      </c>
      <c r="S62">
        <f t="shared" si="3"/>
        <v>0.16339402004643525</v>
      </c>
      <c r="T62">
        <v>60.445633722739494</v>
      </c>
      <c r="U62">
        <v>7.0486584936256431</v>
      </c>
      <c r="V62">
        <f t="shared" si="4"/>
        <v>0.11372674399877447</v>
      </c>
      <c r="W62">
        <f t="shared" si="5"/>
        <v>8.3695737163500782E-3</v>
      </c>
      <c r="X62">
        <f t="shared" si="6"/>
        <v>0.1151887387974108</v>
      </c>
      <c r="Y62" s="10">
        <f>X62/(V62*2+W62*2+X62)</f>
        <v>0.320519501170479</v>
      </c>
      <c r="Z62">
        <v>24.962838423010698</v>
      </c>
      <c r="AA62">
        <v>0.13456646623811486</v>
      </c>
      <c r="AB62">
        <v>6.4594849810379245</v>
      </c>
      <c r="AC62">
        <v>0.78841384408017734</v>
      </c>
      <c r="AD62">
        <v>0</v>
      </c>
      <c r="AE62">
        <v>1.0842217118997912E-2</v>
      </c>
      <c r="AF62">
        <v>99.850438147851037</v>
      </c>
    </row>
    <row r="63" spans="1:32" x14ac:dyDescent="0.3">
      <c r="A63" t="s">
        <v>106</v>
      </c>
      <c r="B63" t="s">
        <v>104</v>
      </c>
      <c r="C63" t="s">
        <v>99</v>
      </c>
      <c r="D63">
        <v>4.9977999999999998</v>
      </c>
      <c r="E63">
        <v>28.330100000000002</v>
      </c>
      <c r="F63">
        <v>13.4223</v>
      </c>
      <c r="G63">
        <v>0.1368</v>
      </c>
      <c r="H63">
        <v>4.9515000000000002</v>
      </c>
      <c r="I63">
        <v>0.5786</v>
      </c>
      <c r="J63">
        <v>3.0999999999999999E-3</v>
      </c>
      <c r="K63">
        <v>2.5000000000000001E-3</v>
      </c>
      <c r="L63">
        <v>48.094700000000003</v>
      </c>
      <c r="O63">
        <v>100.51730000000001</v>
      </c>
      <c r="P63">
        <f t="shared" si="0"/>
        <v>47.032171658165453</v>
      </c>
      <c r="Q63">
        <f t="shared" si="1"/>
        <v>47.471955470701658</v>
      </c>
      <c r="R63">
        <f t="shared" si="2"/>
        <v>5.495872871132895</v>
      </c>
      <c r="S63">
        <f t="shared" si="3"/>
        <v>0.1747787688712712</v>
      </c>
      <c r="T63">
        <v>60.607581400722793</v>
      </c>
      <c r="U63">
        <v>6.736873538360757</v>
      </c>
      <c r="V63">
        <f t="shared" si="4"/>
        <v>0.10869624240444339</v>
      </c>
      <c r="W63">
        <f t="shared" si="5"/>
        <v>7.398984495462421E-3</v>
      </c>
      <c r="X63">
        <f t="shared" si="6"/>
        <v>0.12354482522968843</v>
      </c>
      <c r="Y63" s="10">
        <f>X63/(V63*2+W63*2+X63)</f>
        <v>0.34729427333363588</v>
      </c>
      <c r="Z63">
        <v>25.360948421476316</v>
      </c>
      <c r="AA63">
        <v>0.1759913248697334</v>
      </c>
      <c r="AB63">
        <v>6.9280725823353295</v>
      </c>
      <c r="AC63">
        <v>0.69698433947256011</v>
      </c>
      <c r="AD63">
        <v>5.1406558321333059E-3</v>
      </c>
      <c r="AE63">
        <v>4.170083507306889E-3</v>
      </c>
      <c r="AF63">
        <v>100.51576234657693</v>
      </c>
    </row>
    <row r="64" spans="1:32" x14ac:dyDescent="0.3">
      <c r="A64" t="s">
        <v>107</v>
      </c>
      <c r="B64" t="s">
        <v>104</v>
      </c>
      <c r="C64" t="s">
        <v>99</v>
      </c>
      <c r="D64">
        <v>5.3837999999999999</v>
      </c>
      <c r="E64">
        <v>28.639900000000001</v>
      </c>
      <c r="F64">
        <v>12.920500000000001</v>
      </c>
      <c r="G64">
        <v>0.13500000000000001</v>
      </c>
      <c r="H64">
        <v>4.1986999999999997</v>
      </c>
      <c r="I64">
        <v>0.73219999999999996</v>
      </c>
      <c r="J64">
        <v>1E-3</v>
      </c>
      <c r="K64">
        <v>2.5999999999999999E-3</v>
      </c>
      <c r="L64">
        <v>47.864699999999999</v>
      </c>
      <c r="O64">
        <v>99.878299999999996</v>
      </c>
      <c r="P64">
        <f t="shared" si="0"/>
        <v>40.705982723685622</v>
      </c>
      <c r="Q64">
        <f t="shared" si="1"/>
        <v>52.195410433652945</v>
      </c>
      <c r="R64">
        <f t="shared" si="2"/>
        <v>7.0986068426614448</v>
      </c>
      <c r="S64">
        <f t="shared" si="3"/>
        <v>0.14660316551384606</v>
      </c>
      <c r="T64">
        <v>61.270347459365155</v>
      </c>
      <c r="U64">
        <v>7.2571891143756542</v>
      </c>
      <c r="V64">
        <f t="shared" si="4"/>
        <v>0.11709128613730889</v>
      </c>
      <c r="W64">
        <f t="shared" si="5"/>
        <v>9.3631808634247922E-3</v>
      </c>
      <c r="X64">
        <f t="shared" si="6"/>
        <v>0.10476172022455675</v>
      </c>
      <c r="Y64" s="10">
        <f>X64/(V64*2+W64*2+X64)</f>
        <v>0.29289995974440303</v>
      </c>
      <c r="Z64">
        <v>24.412815544257299</v>
      </c>
      <c r="AA64">
        <v>0.17367564954250006</v>
      </c>
      <c r="AB64">
        <v>5.8747648897205584</v>
      </c>
      <c r="AC64">
        <v>0.88201163733461552</v>
      </c>
      <c r="AD64">
        <v>1.6582760748817117E-3</v>
      </c>
      <c r="AE64">
        <v>4.3368868475991643E-3</v>
      </c>
      <c r="AF64">
        <v>99.876799457518246</v>
      </c>
    </row>
    <row r="65" spans="1:32" x14ac:dyDescent="0.3">
      <c r="A65" t="s">
        <v>108</v>
      </c>
      <c r="B65" t="s">
        <v>109</v>
      </c>
      <c r="C65" t="s">
        <v>110</v>
      </c>
      <c r="D65">
        <v>3.8624000000000001</v>
      </c>
      <c r="E65">
        <v>26.181699999999999</v>
      </c>
      <c r="F65">
        <v>15.0139</v>
      </c>
      <c r="G65">
        <v>0.13450000000000001</v>
      </c>
      <c r="H65">
        <v>7.4191000000000003</v>
      </c>
      <c r="I65">
        <v>0.31119999999999998</v>
      </c>
      <c r="J65">
        <v>0</v>
      </c>
      <c r="K65">
        <v>5.3E-3</v>
      </c>
      <c r="L65">
        <v>47.597099999999998</v>
      </c>
      <c r="O65">
        <v>100.5252</v>
      </c>
      <c r="P65">
        <f t="shared" si="0"/>
        <v>63.998033245059396</v>
      </c>
      <c r="Q65">
        <f t="shared" si="1"/>
        <v>33.317518783372293</v>
      </c>
      <c r="R65">
        <f t="shared" si="2"/>
        <v>2.6844479715683143</v>
      </c>
      <c r="S65">
        <f t="shared" si="3"/>
        <v>0.28336968187703626</v>
      </c>
      <c r="T65">
        <v>56.011433562158402</v>
      </c>
      <c r="U65">
        <v>5.2063908829013945</v>
      </c>
      <c r="V65">
        <f t="shared" si="4"/>
        <v>8.4002634491760819E-2</v>
      </c>
      <c r="W65">
        <f t="shared" si="5"/>
        <v>3.9795436830070956E-3</v>
      </c>
      <c r="X65">
        <f t="shared" si="6"/>
        <v>0.18511388727892186</v>
      </c>
      <c r="Y65" s="10">
        <f>X65/(V65*2+W65*2+X65)</f>
        <v>0.51266973445622599</v>
      </c>
      <c r="Z65">
        <v>28.368218822795139</v>
      </c>
      <c r="AA65">
        <v>0.17303240639604633</v>
      </c>
      <c r="AB65">
        <v>10.380705502495012</v>
      </c>
      <c r="AC65">
        <v>0.37487301493926839</v>
      </c>
      <c r="AD65">
        <v>0</v>
      </c>
      <c r="AE65">
        <v>8.8405770354906058E-3</v>
      </c>
      <c r="AF65">
        <v>100.52349476872075</v>
      </c>
    </row>
    <row r="66" spans="1:32" x14ac:dyDescent="0.3">
      <c r="A66" t="s">
        <v>111</v>
      </c>
      <c r="B66" t="s">
        <v>109</v>
      </c>
      <c r="C66" t="s">
        <v>110</v>
      </c>
      <c r="D66">
        <v>3.7685</v>
      </c>
      <c r="E66">
        <v>26.0517</v>
      </c>
      <c r="F66">
        <v>15.0886</v>
      </c>
      <c r="G66">
        <v>0.1202</v>
      </c>
      <c r="H66">
        <v>7.4928999999999997</v>
      </c>
      <c r="I66">
        <v>0.27379999999999999</v>
      </c>
      <c r="J66">
        <v>0</v>
      </c>
      <c r="K66">
        <v>1.03E-2</v>
      </c>
      <c r="L66">
        <v>47.503700000000002</v>
      </c>
      <c r="O66">
        <v>100.3098</v>
      </c>
      <c r="P66">
        <f t="shared" si="0"/>
        <v>64.956827796657194</v>
      </c>
      <c r="Q66">
        <f t="shared" si="1"/>
        <v>32.66956793120189</v>
      </c>
      <c r="R66">
        <f t="shared" si="2"/>
        <v>2.3736042721409252</v>
      </c>
      <c r="S66">
        <f t="shared" si="3"/>
        <v>0.28761654709673456</v>
      </c>
      <c r="T66">
        <v>55.733319980416944</v>
      </c>
      <c r="U66">
        <v>5.0798167052127967</v>
      </c>
      <c r="V66">
        <f t="shared" si="4"/>
        <v>8.1960420485242505E-2</v>
      </c>
      <c r="W66">
        <f t="shared" si="5"/>
        <v>3.501282327787091E-3</v>
      </c>
      <c r="X66">
        <f t="shared" si="6"/>
        <v>0.18695527031475967</v>
      </c>
      <c r="Y66" s="10">
        <f>X66/(V66*2+W66*2+X66)</f>
        <v>0.52239846317548067</v>
      </c>
      <c r="Z66">
        <v>28.509361760077446</v>
      </c>
      <c r="AA66">
        <v>0.1546356524074704</v>
      </c>
      <c r="AB66">
        <v>10.483965475548903</v>
      </c>
      <c r="AC66">
        <v>0.32982079527754399</v>
      </c>
      <c r="AD66">
        <v>0</v>
      </c>
      <c r="AE66">
        <v>1.7180744050104384E-2</v>
      </c>
      <c r="AF66">
        <v>100.30810111299121</v>
      </c>
    </row>
    <row r="67" spans="1:32" x14ac:dyDescent="0.3">
      <c r="A67" t="s">
        <v>112</v>
      </c>
      <c r="B67" t="s">
        <v>109</v>
      </c>
      <c r="C67" t="s">
        <v>110</v>
      </c>
      <c r="D67">
        <v>4.4775999999999998</v>
      </c>
      <c r="E67">
        <v>27.099499999999999</v>
      </c>
      <c r="F67">
        <v>13.8087</v>
      </c>
      <c r="G67">
        <v>0.1236</v>
      </c>
      <c r="H67">
        <v>5.9073000000000002</v>
      </c>
      <c r="I67">
        <v>0.42199999999999999</v>
      </c>
      <c r="J67">
        <v>2E-3</v>
      </c>
      <c r="K67">
        <v>4.4999999999999997E-3</v>
      </c>
      <c r="L67">
        <v>47.201599999999999</v>
      </c>
      <c r="O67">
        <v>99.046700000000001</v>
      </c>
      <c r="P67">
        <f t="shared" ref="P67:P69" si="7">H67/SUM(I67,H67,D67)*100</f>
        <v>54.662299086694624</v>
      </c>
      <c r="Q67">
        <f t="shared" ref="Q67:Q69" si="8">D67/SUM(I67,H67,D67)*100</f>
        <v>41.432788311171571</v>
      </c>
      <c r="R67">
        <f t="shared" ref="R67:R69" si="9">I67/SUM(I67,H67,D67)*100</f>
        <v>3.9049126021338219</v>
      </c>
      <c r="S67">
        <f t="shared" ref="S67:S69" si="10">H67/E67</f>
        <v>0.21798557168951457</v>
      </c>
      <c r="T67">
        <v>57.974915449253167</v>
      </c>
      <c r="U67">
        <v>6.0356606817728053</v>
      </c>
      <c r="V67">
        <f t="shared" ref="V67:V69" si="11">(U67/61.9789)</f>
        <v>9.7382507301239693E-2</v>
      </c>
      <c r="W67">
        <f t="shared" ref="W67:W69" si="12">AC67/94.2</f>
        <v>5.3964249171882857E-3</v>
      </c>
      <c r="X67">
        <f t="shared" ref="X67:X69" si="13">AB67/56.0774</f>
        <v>0.1473929811328564</v>
      </c>
      <c r="Y67" s="10">
        <f>X67/(V67*2+W67*2+X67)</f>
        <v>0.41760200601005326</v>
      </c>
      <c r="Z67">
        <v>26.091037189426551</v>
      </c>
      <c r="AA67">
        <v>0.15900970580335561</v>
      </c>
      <c r="AB67">
        <v>8.2654151601796411</v>
      </c>
      <c r="AC67">
        <v>0.50834322719913649</v>
      </c>
      <c r="AD67">
        <v>3.3165521497634234E-3</v>
      </c>
      <c r="AE67">
        <v>7.5061503131523995E-3</v>
      </c>
      <c r="AF67">
        <v>99.045204116097565</v>
      </c>
    </row>
    <row r="68" spans="1:32" x14ac:dyDescent="0.3">
      <c r="A68" t="s">
        <v>113</v>
      </c>
      <c r="B68" t="s">
        <v>109</v>
      </c>
      <c r="C68" t="s">
        <v>110</v>
      </c>
      <c r="D68">
        <v>5.2415000000000003</v>
      </c>
      <c r="E68">
        <v>28.649699999999999</v>
      </c>
      <c r="F68">
        <v>12.9939</v>
      </c>
      <c r="G68">
        <v>0.1241</v>
      </c>
      <c r="H68">
        <v>4.4565999999999999</v>
      </c>
      <c r="I68">
        <v>0.62949999999999995</v>
      </c>
      <c r="J68">
        <v>4.0000000000000002E-4</v>
      </c>
      <c r="K68">
        <v>1.6999999999999999E-3</v>
      </c>
      <c r="L68">
        <v>47.969499999999996</v>
      </c>
      <c r="O68">
        <v>100.0669</v>
      </c>
      <c r="P68">
        <f t="shared" si="7"/>
        <v>43.152329679693246</v>
      </c>
      <c r="Q68">
        <f t="shared" si="8"/>
        <v>50.752352918393427</v>
      </c>
      <c r="R68">
        <f t="shared" si="9"/>
        <v>6.0953174019133183</v>
      </c>
      <c r="S68">
        <f t="shared" si="10"/>
        <v>0.15555485746796652</v>
      </c>
      <c r="T68">
        <v>61.291312944757969</v>
      </c>
      <c r="U68">
        <v>7.0653732945131686</v>
      </c>
      <c r="V68">
        <f t="shared" si="11"/>
        <v>0.11399642934148829</v>
      </c>
      <c r="W68">
        <f t="shared" si="12"/>
        <v>8.049880297085369E-3</v>
      </c>
      <c r="X68">
        <f t="shared" si="13"/>
        <v>0.11119658045413096</v>
      </c>
      <c r="Y68" s="10">
        <f>X68/(V68*2+W68*2+X68)</f>
        <v>0.31297484004082898</v>
      </c>
      <c r="Z68">
        <v>24.551502178748876</v>
      </c>
      <c r="AA68">
        <v>0.1596529489498093</v>
      </c>
      <c r="AB68">
        <v>6.2356151207584833</v>
      </c>
      <c r="AC68">
        <v>0.75829872398544174</v>
      </c>
      <c r="AD68">
        <v>6.6331042995268475E-4</v>
      </c>
      <c r="AE68">
        <v>2.835656784968684E-3</v>
      </c>
      <c r="AF68">
        <v>100.06525417892868</v>
      </c>
    </row>
    <row r="69" spans="1:32" x14ac:dyDescent="0.3">
      <c r="A69" t="s">
        <v>114</v>
      </c>
      <c r="B69" t="s">
        <v>109</v>
      </c>
      <c r="C69" t="s">
        <v>110</v>
      </c>
      <c r="D69">
        <v>4.7275</v>
      </c>
      <c r="E69">
        <v>27.6433</v>
      </c>
      <c r="F69">
        <v>13.6707</v>
      </c>
      <c r="G69">
        <v>0.1241</v>
      </c>
      <c r="H69">
        <v>5.4314</v>
      </c>
      <c r="I69">
        <v>0.49299999999999999</v>
      </c>
      <c r="J69">
        <v>0</v>
      </c>
      <c r="K69">
        <v>2.9999999999999997E-4</v>
      </c>
      <c r="L69">
        <v>47.606000000000002</v>
      </c>
      <c r="O69">
        <v>99.696200000000005</v>
      </c>
      <c r="P69">
        <f t="shared" si="7"/>
        <v>50.989964231733296</v>
      </c>
      <c r="Q69">
        <f t="shared" si="8"/>
        <v>44.381753489987695</v>
      </c>
      <c r="R69">
        <f t="shared" si="9"/>
        <v>4.6282822782789914</v>
      </c>
      <c r="S69">
        <f t="shared" si="10"/>
        <v>0.19648160675462048</v>
      </c>
      <c r="T69">
        <v>59.138285955030177</v>
      </c>
      <c r="U69">
        <v>6.3725178383689789</v>
      </c>
      <c r="V69">
        <f t="shared" si="11"/>
        <v>0.10281753690964149</v>
      </c>
      <c r="W69">
        <f t="shared" si="12"/>
        <v>6.3043542279000598E-3</v>
      </c>
      <c r="X69">
        <f t="shared" si="13"/>
        <v>0.13551880516056342</v>
      </c>
      <c r="Y69" s="10">
        <f>X69/(V69*2+W69*2+X69)</f>
        <v>0.38307839769861435</v>
      </c>
      <c r="Z69">
        <v>25.830291200872896</v>
      </c>
      <c r="AA69">
        <v>0.1596529489498093</v>
      </c>
      <c r="AB69">
        <v>7.599542244510979</v>
      </c>
      <c r="AC69">
        <v>0.59387016826818562</v>
      </c>
      <c r="AD69">
        <v>0</v>
      </c>
      <c r="AE69">
        <v>5.004100208768267E-4</v>
      </c>
      <c r="AF69">
        <v>99.694660766021912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F352-123D-AE42-A755-AF30D64C75B2}">
  <dimension ref="A1:U15"/>
  <sheetViews>
    <sheetView workbookViewId="0">
      <selection activeCell="G19" sqref="G19"/>
    </sheetView>
  </sheetViews>
  <sheetFormatPr defaultColWidth="11.19921875" defaultRowHeight="15.6" x14ac:dyDescent="0.3"/>
  <sheetData>
    <row r="1" spans="1:21" x14ac:dyDescent="0.3">
      <c r="A1" s="2" t="s">
        <v>115</v>
      </c>
      <c r="B1" s="3" t="s">
        <v>116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2" t="s">
        <v>0</v>
      </c>
      <c r="B2" s="2" t="s">
        <v>3</v>
      </c>
      <c r="C2" s="2" t="s">
        <v>9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11</v>
      </c>
      <c r="K2" s="2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2"/>
      <c r="B3" s="2">
        <v>2.56</v>
      </c>
      <c r="C3" s="2">
        <v>0.08</v>
      </c>
      <c r="D3" s="2">
        <v>23.957999999999998</v>
      </c>
      <c r="E3" s="2">
        <v>16.36</v>
      </c>
      <c r="F3" s="2">
        <v>0.36</v>
      </c>
      <c r="G3" s="2">
        <v>9.7479999999999993</v>
      </c>
      <c r="H3" s="2">
        <v>0.15</v>
      </c>
      <c r="I3" s="2">
        <v>0.03</v>
      </c>
      <c r="J3" s="2">
        <v>47.61</v>
      </c>
      <c r="K3" s="2">
        <v>100.88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5">
        <v>43535</v>
      </c>
      <c r="B5" s="6" t="s">
        <v>117</v>
      </c>
      <c r="C5" s="6" t="s">
        <v>118</v>
      </c>
      <c r="D5" s="3" t="s">
        <v>119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2"/>
      <c r="B7" s="2" t="s">
        <v>115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 s="2" t="s">
        <v>0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11</v>
      </c>
      <c r="K8" s="2" t="s">
        <v>12</v>
      </c>
      <c r="L8" s="2" t="s">
        <v>120</v>
      </c>
      <c r="M8" s="2" t="s">
        <v>121</v>
      </c>
      <c r="N8" s="2" t="s">
        <v>122</v>
      </c>
      <c r="O8" s="2" t="s">
        <v>123</v>
      </c>
      <c r="P8" s="2" t="s">
        <v>124</v>
      </c>
      <c r="Q8" s="2" t="s">
        <v>1</v>
      </c>
      <c r="R8" s="2" t="s">
        <v>125</v>
      </c>
      <c r="S8" s="2" t="s">
        <v>126</v>
      </c>
      <c r="T8" s="2" t="s">
        <v>127</v>
      </c>
      <c r="U8" s="2" t="s">
        <v>128</v>
      </c>
    </row>
    <row r="9" spans="1:21" x14ac:dyDescent="0.3">
      <c r="A9" s="2" t="s">
        <v>25</v>
      </c>
      <c r="B9" s="2">
        <v>2.5853999999999999</v>
      </c>
      <c r="C9" s="2">
        <v>23.964099999999998</v>
      </c>
      <c r="D9" s="2">
        <v>16.232399999999998</v>
      </c>
      <c r="E9" s="2">
        <v>0.34079999999999999</v>
      </c>
      <c r="F9" s="2">
        <v>9.6557999999999993</v>
      </c>
      <c r="G9" s="2">
        <v>7.7799999999999994E-2</v>
      </c>
      <c r="H9" s="2">
        <v>8.0600000000000005E-2</v>
      </c>
      <c r="I9" s="2">
        <v>2.7099999999999999E-2</v>
      </c>
      <c r="J9" s="2">
        <v>46.681600000000003</v>
      </c>
      <c r="K9" s="2">
        <v>99.645499999999998</v>
      </c>
      <c r="L9" s="2">
        <v>-9713</v>
      </c>
      <c r="M9" s="2">
        <v>28010</v>
      </c>
      <c r="N9" s="2">
        <v>333</v>
      </c>
      <c r="O9" s="2" t="s">
        <v>129</v>
      </c>
      <c r="P9" s="2" t="s">
        <v>129</v>
      </c>
      <c r="Q9" s="2" t="s">
        <v>130</v>
      </c>
      <c r="R9" s="2" t="s">
        <v>129</v>
      </c>
      <c r="S9" s="2">
        <v>11.5343</v>
      </c>
      <c r="T9" s="2">
        <v>1</v>
      </c>
      <c r="U9" s="7" t="s">
        <v>131</v>
      </c>
    </row>
    <row r="10" spans="1:21" x14ac:dyDescent="0.3">
      <c r="A10" s="2" t="s">
        <v>28</v>
      </c>
      <c r="B10" s="2">
        <v>2.6597</v>
      </c>
      <c r="C10" s="2">
        <v>24.000599999999999</v>
      </c>
      <c r="D10" s="2">
        <v>16.136900000000001</v>
      </c>
      <c r="E10" s="2">
        <v>0.33279999999999998</v>
      </c>
      <c r="F10" s="2">
        <v>9.6508000000000003</v>
      </c>
      <c r="G10" s="2">
        <v>9.6600000000000005E-2</v>
      </c>
      <c r="H10" s="2">
        <v>8.2500000000000004E-2</v>
      </c>
      <c r="I10" s="2">
        <v>1.9800000000000002E-2</v>
      </c>
      <c r="J10" s="2">
        <v>46.660200000000003</v>
      </c>
      <c r="K10" s="2">
        <v>99.640100000000004</v>
      </c>
      <c r="L10" s="2">
        <v>-9696</v>
      </c>
      <c r="M10" s="2">
        <v>27987</v>
      </c>
      <c r="N10" s="2">
        <v>333</v>
      </c>
      <c r="O10" s="2" t="s">
        <v>129</v>
      </c>
      <c r="P10" s="2" t="s">
        <v>129</v>
      </c>
      <c r="Q10" s="2" t="s">
        <v>130</v>
      </c>
      <c r="R10" s="2" t="s">
        <v>129</v>
      </c>
      <c r="S10" s="2">
        <v>11.5326</v>
      </c>
      <c r="T10" s="2">
        <v>2</v>
      </c>
      <c r="U10" s="7" t="s">
        <v>131</v>
      </c>
    </row>
    <row r="11" spans="1:21" x14ac:dyDescent="0.3">
      <c r="A11" s="2" t="s">
        <v>29</v>
      </c>
      <c r="B11" s="2">
        <v>2.6656</v>
      </c>
      <c r="C11" s="2">
        <v>24.126200000000001</v>
      </c>
      <c r="D11" s="2">
        <v>16.261600000000001</v>
      </c>
      <c r="E11" s="2">
        <v>0.35139999999999999</v>
      </c>
      <c r="F11" s="2">
        <v>9.6674000000000007</v>
      </c>
      <c r="G11" s="2">
        <v>8.4099999999999994E-2</v>
      </c>
      <c r="H11" s="2">
        <v>8.5400000000000004E-2</v>
      </c>
      <c r="I11" s="2">
        <v>2.52E-2</v>
      </c>
      <c r="J11" s="2">
        <v>46.931100000000001</v>
      </c>
      <c r="K11" s="2">
        <v>100.1979</v>
      </c>
      <c r="L11" s="2">
        <v>-9732</v>
      </c>
      <c r="M11" s="2">
        <v>27987</v>
      </c>
      <c r="N11" s="2">
        <v>333</v>
      </c>
      <c r="O11" s="2" t="s">
        <v>129</v>
      </c>
      <c r="P11" s="2" t="s">
        <v>129</v>
      </c>
      <c r="Q11" s="2" t="s">
        <v>130</v>
      </c>
      <c r="R11" s="2" t="s">
        <v>129</v>
      </c>
      <c r="S11" s="2">
        <v>11.596</v>
      </c>
      <c r="T11" s="2">
        <v>3</v>
      </c>
      <c r="U11" s="7" t="s">
        <v>131</v>
      </c>
    </row>
    <row r="12" spans="1:21" x14ac:dyDescent="0.3">
      <c r="A12" s="2" t="s">
        <v>30</v>
      </c>
      <c r="B12" s="2">
        <v>2.6071</v>
      </c>
      <c r="C12" s="2">
        <v>23.757400000000001</v>
      </c>
      <c r="D12" s="2">
        <v>16.415600000000001</v>
      </c>
      <c r="E12" s="2">
        <v>0.3211</v>
      </c>
      <c r="F12" s="2">
        <v>9.6426999999999996</v>
      </c>
      <c r="G12" s="2">
        <v>9.7299999999999998E-2</v>
      </c>
      <c r="H12" s="2">
        <v>7.9299999999999995E-2</v>
      </c>
      <c r="I12" s="2">
        <v>2.41E-2</v>
      </c>
      <c r="J12" s="2">
        <v>46.606900000000003</v>
      </c>
      <c r="K12" s="2">
        <v>99.551400000000001</v>
      </c>
      <c r="L12" s="2">
        <v>-9724</v>
      </c>
      <c r="M12" s="2">
        <v>28000</v>
      </c>
      <c r="N12" s="2">
        <v>333</v>
      </c>
      <c r="O12" s="2" t="s">
        <v>129</v>
      </c>
      <c r="P12" s="2" t="s">
        <v>129</v>
      </c>
      <c r="Q12" s="2" t="s">
        <v>130</v>
      </c>
      <c r="R12" s="2" t="s">
        <v>129</v>
      </c>
      <c r="S12" s="2">
        <v>11.5207</v>
      </c>
      <c r="T12" s="2">
        <v>4</v>
      </c>
      <c r="U12" s="7" t="s">
        <v>131</v>
      </c>
    </row>
    <row r="13" spans="1:2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7"/>
    </row>
    <row r="14" spans="1:21" x14ac:dyDescent="0.3">
      <c r="A14" s="6" t="s">
        <v>132</v>
      </c>
      <c r="B14" s="8">
        <v>2.629</v>
      </c>
      <c r="C14" s="8">
        <v>23.962</v>
      </c>
      <c r="D14" s="8">
        <v>16.262</v>
      </c>
      <c r="E14" s="8">
        <v>0.33700000000000002</v>
      </c>
      <c r="F14" s="8">
        <v>9.6539999999999999</v>
      </c>
      <c r="G14" s="8">
        <v>8.8999999999999996E-2</v>
      </c>
      <c r="H14" s="8">
        <v>8.2000000000000003E-2</v>
      </c>
      <c r="I14" s="8">
        <v>2.4E-2</v>
      </c>
      <c r="J14" s="8">
        <v>46.72</v>
      </c>
      <c r="K14" s="8">
        <v>99.759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6" t="s">
        <v>133</v>
      </c>
      <c r="B15" s="8">
        <v>3.9E-2</v>
      </c>
      <c r="C15" s="8">
        <v>0.153</v>
      </c>
      <c r="D15" s="8">
        <v>0.11600000000000001</v>
      </c>
      <c r="E15" s="8">
        <v>1.2999999999999999E-2</v>
      </c>
      <c r="F15" s="8">
        <v>0.01</v>
      </c>
      <c r="G15" s="8">
        <v>0.01</v>
      </c>
      <c r="H15" s="8">
        <v>3.0000000000000001E-3</v>
      </c>
      <c r="I15" s="8">
        <v>3.0000000000000001E-3</v>
      </c>
      <c r="J15" s="8">
        <v>0.14399999999999999</v>
      </c>
      <c r="K15" s="8">
        <v>0.29599999999999999</v>
      </c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oxides</vt:lpstr>
      <vt:lpstr>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Lubbers, Jordan E</dc:creator>
  <cp:lastModifiedBy>penny wieser</cp:lastModifiedBy>
  <dcterms:created xsi:type="dcterms:W3CDTF">2021-08-16T15:56:35Z</dcterms:created>
  <dcterms:modified xsi:type="dcterms:W3CDTF">2021-08-16T19:01:25Z</dcterms:modified>
</cp:coreProperties>
</file>