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xr:revisionPtr revIDLastSave="0" documentId="13_ncr:1_{7D70328D-638B-426F-8049-C2E3B972475F}" xr6:coauthVersionLast="47" xr6:coauthVersionMax="47" xr10:uidLastSave="{00000000-0000-0000-0000-000000000000}"/>
  <bookViews>
    <workbookView xWindow="-108" yWindow="-108" windowWidth="23256" windowHeight="12456" activeTab="4" xr2:uid="{90DF4AEE-B789-45C1-B0F0-A3855B575F7F}"/>
  </bookViews>
  <sheets>
    <sheet name="Nodos = 4" sheetId="1" r:id="rId1"/>
    <sheet name="Nodos = 8" sheetId="2" r:id="rId2"/>
    <sheet name="Nodos = 16" sheetId="3" r:id="rId3"/>
    <sheet name="Nodos = 24" sheetId="4" r:id="rId4"/>
    <sheet name="Optimo vs Soluc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11" i="5" s="1"/>
  <c r="E8" i="5"/>
  <c r="E9" i="5"/>
  <c r="E10" i="5"/>
  <c r="E3" i="5"/>
  <c r="X146" i="1"/>
  <c r="X142" i="4"/>
  <c r="X143" i="4"/>
  <c r="X144" i="4"/>
  <c r="X145" i="4"/>
  <c r="X146" i="4"/>
  <c r="X147" i="4"/>
  <c r="X148" i="4"/>
  <c r="X149" i="4"/>
  <c r="W149" i="4"/>
  <c r="W148" i="4"/>
  <c r="W147" i="4"/>
  <c r="W146" i="4"/>
  <c r="W145" i="4"/>
  <c r="W144" i="4"/>
  <c r="W143" i="4"/>
  <c r="W142" i="4"/>
  <c r="V149" i="4"/>
  <c r="V148" i="4"/>
  <c r="V147" i="4"/>
  <c r="V146" i="4"/>
  <c r="V145" i="4"/>
  <c r="V144" i="4"/>
  <c r="V143" i="4"/>
  <c r="V142" i="4"/>
  <c r="X151" i="2"/>
  <c r="X150" i="2"/>
  <c r="X149" i="2"/>
  <c r="X148" i="2"/>
  <c r="X147" i="2"/>
  <c r="X146" i="2"/>
  <c r="X145" i="2"/>
  <c r="X144" i="2"/>
  <c r="W151" i="2"/>
  <c r="W150" i="2"/>
  <c r="W149" i="2"/>
  <c r="W148" i="2"/>
  <c r="W147" i="2"/>
  <c r="W146" i="2"/>
  <c r="W145" i="2"/>
  <c r="W144" i="2"/>
  <c r="V151" i="2"/>
  <c r="V150" i="2"/>
  <c r="V149" i="2"/>
  <c r="V148" i="2"/>
  <c r="V147" i="2"/>
  <c r="V146" i="2"/>
  <c r="V145" i="2"/>
  <c r="V144" i="2"/>
  <c r="X146" i="3"/>
  <c r="X145" i="3"/>
  <c r="X144" i="3"/>
  <c r="X143" i="3"/>
  <c r="X142" i="3"/>
  <c r="X141" i="3"/>
  <c r="X140" i="3"/>
  <c r="X139" i="3"/>
  <c r="W146" i="3"/>
  <c r="W145" i="3"/>
  <c r="W144" i="3"/>
  <c r="W143" i="3"/>
  <c r="W142" i="3"/>
  <c r="W141" i="3"/>
  <c r="W140" i="3"/>
  <c r="W139" i="3"/>
  <c r="V146" i="3"/>
  <c r="V145" i="3"/>
  <c r="V144" i="3"/>
  <c r="V143" i="3"/>
  <c r="V142" i="3"/>
  <c r="V141" i="3"/>
  <c r="V140" i="3"/>
  <c r="V139" i="3"/>
  <c r="W148" i="1"/>
  <c r="W149" i="1"/>
  <c r="W150" i="1"/>
  <c r="W151" i="1"/>
  <c r="W152" i="1"/>
  <c r="W153" i="1"/>
  <c r="X153" i="1"/>
  <c r="X152" i="1"/>
  <c r="X151" i="1"/>
  <c r="X150" i="1"/>
  <c r="X149" i="1"/>
  <c r="X148" i="1"/>
  <c r="X147" i="1"/>
  <c r="W147" i="1"/>
  <c r="V152" i="1"/>
  <c r="V153" i="1"/>
  <c r="W146" i="1"/>
  <c r="V151" i="1"/>
  <c r="V150" i="1"/>
  <c r="V149" i="1"/>
  <c r="V148" i="1"/>
  <c r="V147" i="1"/>
  <c r="V146" i="1"/>
  <c r="X140" i="2"/>
  <c r="X135" i="3"/>
  <c r="Z135" i="3"/>
  <c r="Z142" i="1"/>
  <c r="X142" i="1"/>
  <c r="Z140" i="2"/>
  <c r="V139" i="2"/>
  <c r="W139" i="2"/>
  <c r="X139" i="2"/>
  <c r="Y139" i="2"/>
  <c r="Z139" i="2"/>
  <c r="U139" i="2"/>
  <c r="V134" i="3"/>
  <c r="W134" i="3"/>
  <c r="X134" i="3"/>
  <c r="Y134" i="3"/>
  <c r="Z134" i="3"/>
  <c r="U134" i="3"/>
  <c r="U141" i="1"/>
  <c r="W141" i="1"/>
  <c r="X141" i="1"/>
  <c r="Y141" i="1"/>
  <c r="Z141" i="1"/>
  <c r="V141" i="1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Y10" i="3"/>
  <c r="Z10" i="3"/>
  <c r="Y11" i="3"/>
  <c r="Z11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W44" i="3"/>
  <c r="X44" i="3"/>
  <c r="Y44" i="3"/>
  <c r="Z44" i="3"/>
  <c r="Y45" i="3"/>
  <c r="Z45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Y61" i="3"/>
  <c r="Z61" i="3"/>
  <c r="U62" i="3"/>
  <c r="V62" i="3"/>
  <c r="Y62" i="3"/>
  <c r="Z62" i="3"/>
  <c r="U63" i="3"/>
  <c r="V63" i="3"/>
  <c r="Y63" i="3"/>
  <c r="Z63" i="3"/>
  <c r="U64" i="3"/>
  <c r="V64" i="3"/>
  <c r="Y64" i="3"/>
  <c r="Z64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Y78" i="3"/>
  <c r="Z78" i="3"/>
  <c r="U79" i="3"/>
  <c r="V79" i="3"/>
  <c r="Y79" i="3"/>
  <c r="Z79" i="3"/>
  <c r="Y80" i="3"/>
  <c r="Z80" i="3"/>
  <c r="Y81" i="3"/>
  <c r="Z81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Y95" i="3"/>
  <c r="Z95" i="3"/>
  <c r="U96" i="3"/>
  <c r="V96" i="3"/>
  <c r="Y96" i="3"/>
  <c r="Z96" i="3"/>
  <c r="U97" i="3"/>
  <c r="V97" i="3"/>
  <c r="Y97" i="3"/>
  <c r="Z97" i="3"/>
  <c r="Y98" i="3"/>
  <c r="Z98" i="3"/>
  <c r="Y99" i="3"/>
  <c r="Z99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U114" i="3"/>
  <c r="V114" i="3"/>
  <c r="W114" i="3"/>
  <c r="X114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Y126" i="3"/>
  <c r="Z126" i="3"/>
  <c r="U127" i="3"/>
  <c r="V127" i="3"/>
  <c r="Y127" i="3"/>
  <c r="Z127" i="3"/>
  <c r="U128" i="3"/>
  <c r="V128" i="3"/>
  <c r="Y128" i="3"/>
  <c r="Z128" i="3"/>
  <c r="Y129" i="3"/>
  <c r="Z129" i="3"/>
  <c r="Y130" i="3"/>
  <c r="Z130" i="3"/>
  <c r="Y131" i="3"/>
  <c r="Z131" i="3"/>
  <c r="Y132" i="3"/>
  <c r="Z132" i="3"/>
  <c r="Y133" i="3"/>
  <c r="Z133" i="3"/>
  <c r="U139" i="1"/>
  <c r="V139" i="1"/>
  <c r="Y139" i="1"/>
  <c r="Z139" i="1"/>
  <c r="U140" i="1"/>
  <c r="V140" i="1"/>
  <c r="Y140" i="1"/>
  <c r="Z140" i="1"/>
  <c r="U7" i="1"/>
  <c r="V7" i="1"/>
  <c r="W7" i="1"/>
  <c r="X7" i="1"/>
  <c r="Y7" i="1"/>
  <c r="Z7" i="1"/>
  <c r="U8" i="1"/>
  <c r="V8" i="1"/>
  <c r="W8" i="1"/>
  <c r="X8" i="1"/>
  <c r="Y8" i="1"/>
  <c r="Z8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U69" i="1"/>
  <c r="V69" i="1"/>
  <c r="U70" i="1"/>
  <c r="V70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W105" i="1"/>
  <c r="X105" i="1"/>
  <c r="Y105" i="1"/>
  <c r="Z105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W121" i="1"/>
  <c r="X121" i="1"/>
  <c r="W122" i="1"/>
  <c r="X122" i="1"/>
  <c r="W123" i="1"/>
  <c r="X123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7" i="4"/>
  <c r="V7" i="4"/>
  <c r="W7" i="4"/>
  <c r="X7" i="4"/>
  <c r="Y7" i="4"/>
  <c r="Z7" i="4"/>
  <c r="Z136" i="4" s="1"/>
  <c r="Z137" i="4" s="1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V22" i="4"/>
  <c r="W22" i="4"/>
  <c r="X22" i="4"/>
  <c r="Y22" i="4"/>
  <c r="Z22" i="4"/>
  <c r="U23" i="4"/>
  <c r="V23" i="4"/>
  <c r="W23" i="4"/>
  <c r="X23" i="4"/>
  <c r="Y23" i="4"/>
  <c r="Z23" i="4"/>
  <c r="U24" i="4"/>
  <c r="V24" i="4"/>
  <c r="W24" i="4"/>
  <c r="X24" i="4"/>
  <c r="Y24" i="4"/>
  <c r="Z24" i="4"/>
  <c r="U25" i="4"/>
  <c r="V25" i="4"/>
  <c r="W25" i="4"/>
  <c r="X25" i="4"/>
  <c r="Y25" i="4"/>
  <c r="Z25" i="4"/>
  <c r="U26" i="4"/>
  <c r="V26" i="4"/>
  <c r="W26" i="4"/>
  <c r="X26" i="4"/>
  <c r="Y26" i="4"/>
  <c r="Z26" i="4"/>
  <c r="U27" i="4"/>
  <c r="V27" i="4"/>
  <c r="W27" i="4"/>
  <c r="X27" i="4"/>
  <c r="Y27" i="4"/>
  <c r="Z27" i="4"/>
  <c r="U28" i="4"/>
  <c r="V28" i="4"/>
  <c r="W28" i="4"/>
  <c r="X28" i="4"/>
  <c r="U29" i="4"/>
  <c r="V29" i="4"/>
  <c r="W29" i="4"/>
  <c r="X29" i="4"/>
  <c r="U30" i="4"/>
  <c r="V30" i="4"/>
  <c r="W30" i="4"/>
  <c r="X30" i="4"/>
  <c r="U31" i="4"/>
  <c r="V31" i="4"/>
  <c r="W31" i="4"/>
  <c r="X31" i="4"/>
  <c r="W32" i="4"/>
  <c r="X32" i="4"/>
  <c r="U36" i="4"/>
  <c r="V36" i="4"/>
  <c r="W36" i="4"/>
  <c r="X36" i="4"/>
  <c r="Y36" i="4"/>
  <c r="Z36" i="4"/>
  <c r="U37" i="4"/>
  <c r="V37" i="4"/>
  <c r="W37" i="4"/>
  <c r="X37" i="4"/>
  <c r="Y37" i="4"/>
  <c r="Z37" i="4"/>
  <c r="U38" i="4"/>
  <c r="V38" i="4"/>
  <c r="W38" i="4"/>
  <c r="X38" i="4"/>
  <c r="Y38" i="4"/>
  <c r="Z38" i="4"/>
  <c r="U39" i="4"/>
  <c r="V39" i="4"/>
  <c r="W39" i="4"/>
  <c r="X39" i="4"/>
  <c r="Y39" i="4"/>
  <c r="Z39" i="4"/>
  <c r="U40" i="4"/>
  <c r="V40" i="4"/>
  <c r="W40" i="4"/>
  <c r="X40" i="4"/>
  <c r="Y40" i="4"/>
  <c r="Z40" i="4"/>
  <c r="U41" i="4"/>
  <c r="V41" i="4"/>
  <c r="W41" i="4"/>
  <c r="X41" i="4"/>
  <c r="Y41" i="4"/>
  <c r="Z41" i="4"/>
  <c r="U42" i="4"/>
  <c r="V42" i="4"/>
  <c r="W42" i="4"/>
  <c r="X42" i="4"/>
  <c r="Y42" i="4"/>
  <c r="Z42" i="4"/>
  <c r="U43" i="4"/>
  <c r="V43" i="4"/>
  <c r="W43" i="4"/>
  <c r="X43" i="4"/>
  <c r="Y43" i="4"/>
  <c r="Z43" i="4"/>
  <c r="W44" i="4"/>
  <c r="X44" i="4"/>
  <c r="Y44" i="4"/>
  <c r="Z44" i="4"/>
  <c r="W45" i="4"/>
  <c r="X45" i="4"/>
  <c r="Y45" i="4"/>
  <c r="Z45" i="4"/>
  <c r="U49" i="4"/>
  <c r="V49" i="4"/>
  <c r="W49" i="4"/>
  <c r="X49" i="4"/>
  <c r="Y49" i="4"/>
  <c r="Z49" i="4"/>
  <c r="U50" i="4"/>
  <c r="V50" i="4"/>
  <c r="W50" i="4"/>
  <c r="X50" i="4"/>
  <c r="Y50" i="4"/>
  <c r="Z50" i="4"/>
  <c r="U51" i="4"/>
  <c r="V51" i="4"/>
  <c r="W51" i="4"/>
  <c r="X51" i="4"/>
  <c r="Y51" i="4"/>
  <c r="Z51" i="4"/>
  <c r="U52" i="4"/>
  <c r="V52" i="4"/>
  <c r="W52" i="4"/>
  <c r="X52" i="4"/>
  <c r="Y52" i="4"/>
  <c r="Z52" i="4"/>
  <c r="U53" i="4"/>
  <c r="V53" i="4"/>
  <c r="W53" i="4"/>
  <c r="X53" i="4"/>
  <c r="Y53" i="4"/>
  <c r="Z53" i="4"/>
  <c r="U54" i="4"/>
  <c r="V54" i="4"/>
  <c r="W54" i="4"/>
  <c r="X54" i="4"/>
  <c r="Y54" i="4"/>
  <c r="Z54" i="4"/>
  <c r="U55" i="4"/>
  <c r="V55" i="4"/>
  <c r="W55" i="4"/>
  <c r="X55" i="4"/>
  <c r="Y55" i="4"/>
  <c r="Z55" i="4"/>
  <c r="U56" i="4"/>
  <c r="V56" i="4"/>
  <c r="W56" i="4"/>
  <c r="X56" i="4"/>
  <c r="Y56" i="4"/>
  <c r="Z56" i="4"/>
  <c r="U57" i="4"/>
  <c r="V57" i="4"/>
  <c r="W57" i="4"/>
  <c r="X57" i="4"/>
  <c r="Y57" i="4"/>
  <c r="Z57" i="4"/>
  <c r="U58" i="4"/>
  <c r="V58" i="4"/>
  <c r="W58" i="4"/>
  <c r="X58" i="4"/>
  <c r="Y58" i="4"/>
  <c r="Z58" i="4"/>
  <c r="U59" i="4"/>
  <c r="V59" i="4"/>
  <c r="W59" i="4"/>
  <c r="X59" i="4"/>
  <c r="Y59" i="4"/>
  <c r="Z59" i="4"/>
  <c r="U60" i="4"/>
  <c r="V60" i="4"/>
  <c r="W60" i="4"/>
  <c r="X60" i="4"/>
  <c r="U61" i="4"/>
  <c r="V61" i="4"/>
  <c r="W61" i="4"/>
  <c r="X61" i="4"/>
  <c r="W62" i="4"/>
  <c r="X62" i="4"/>
  <c r="W63" i="4"/>
  <c r="X63" i="4"/>
  <c r="U67" i="4"/>
  <c r="V67" i="4"/>
  <c r="W67" i="4"/>
  <c r="X67" i="4"/>
  <c r="Y67" i="4"/>
  <c r="Z67" i="4"/>
  <c r="U68" i="4"/>
  <c r="V68" i="4"/>
  <c r="W68" i="4"/>
  <c r="X68" i="4"/>
  <c r="Y68" i="4"/>
  <c r="Z68" i="4"/>
  <c r="U69" i="4"/>
  <c r="V69" i="4"/>
  <c r="W69" i="4"/>
  <c r="X69" i="4"/>
  <c r="Y69" i="4"/>
  <c r="Z69" i="4"/>
  <c r="U70" i="4"/>
  <c r="V70" i="4"/>
  <c r="W70" i="4"/>
  <c r="X70" i="4"/>
  <c r="Y70" i="4"/>
  <c r="Z70" i="4"/>
  <c r="U71" i="4"/>
  <c r="V71" i="4"/>
  <c r="W71" i="4"/>
  <c r="X71" i="4"/>
  <c r="Y71" i="4"/>
  <c r="Z71" i="4"/>
  <c r="U72" i="4"/>
  <c r="V72" i="4"/>
  <c r="W72" i="4"/>
  <c r="X72" i="4"/>
  <c r="Y72" i="4"/>
  <c r="Z72" i="4"/>
  <c r="U73" i="4"/>
  <c r="V73" i="4"/>
  <c r="W73" i="4"/>
  <c r="X73" i="4"/>
  <c r="Y73" i="4"/>
  <c r="Z73" i="4"/>
  <c r="U74" i="4"/>
  <c r="V74" i="4"/>
  <c r="W74" i="4"/>
  <c r="X74" i="4"/>
  <c r="Y74" i="4"/>
  <c r="Z74" i="4"/>
  <c r="U75" i="4"/>
  <c r="V75" i="4"/>
  <c r="W75" i="4"/>
  <c r="X75" i="4"/>
  <c r="Y75" i="4"/>
  <c r="Z75" i="4"/>
  <c r="U76" i="4"/>
  <c r="V76" i="4"/>
  <c r="W76" i="4"/>
  <c r="X76" i="4"/>
  <c r="Y76" i="4"/>
  <c r="Z76" i="4"/>
  <c r="U77" i="4"/>
  <c r="V77" i="4"/>
  <c r="W77" i="4"/>
  <c r="X77" i="4"/>
  <c r="Y77" i="4"/>
  <c r="Z77" i="4"/>
  <c r="U78" i="4"/>
  <c r="V78" i="4"/>
  <c r="Y78" i="4"/>
  <c r="Z78" i="4"/>
  <c r="U79" i="4"/>
  <c r="V79" i="4"/>
  <c r="Y79" i="4"/>
  <c r="Z79" i="4"/>
  <c r="U80" i="4"/>
  <c r="V80" i="4"/>
  <c r="Y80" i="4"/>
  <c r="Z80" i="4"/>
  <c r="U81" i="4"/>
  <c r="V81" i="4"/>
  <c r="Y81" i="4"/>
  <c r="Z81" i="4"/>
  <c r="U82" i="4"/>
  <c r="V82" i="4"/>
  <c r="Y82" i="4"/>
  <c r="Z82" i="4"/>
  <c r="U86" i="4"/>
  <c r="V86" i="4"/>
  <c r="W86" i="4"/>
  <c r="X86" i="4"/>
  <c r="Y86" i="4"/>
  <c r="Z86" i="4"/>
  <c r="U87" i="4"/>
  <c r="V87" i="4"/>
  <c r="W87" i="4"/>
  <c r="X87" i="4"/>
  <c r="Y87" i="4"/>
  <c r="Z87" i="4"/>
  <c r="U88" i="4"/>
  <c r="V88" i="4"/>
  <c r="W88" i="4"/>
  <c r="X88" i="4"/>
  <c r="Y88" i="4"/>
  <c r="Z88" i="4"/>
  <c r="U89" i="4"/>
  <c r="V89" i="4"/>
  <c r="W89" i="4"/>
  <c r="X89" i="4"/>
  <c r="Y89" i="4"/>
  <c r="Z89" i="4"/>
  <c r="U90" i="4"/>
  <c r="V90" i="4"/>
  <c r="W90" i="4"/>
  <c r="X90" i="4"/>
  <c r="Y90" i="4"/>
  <c r="Z90" i="4"/>
  <c r="U91" i="4"/>
  <c r="V91" i="4"/>
  <c r="W91" i="4"/>
  <c r="X91" i="4"/>
  <c r="Y91" i="4"/>
  <c r="Z91" i="4"/>
  <c r="U92" i="4"/>
  <c r="V92" i="4"/>
  <c r="W92" i="4"/>
  <c r="X92" i="4"/>
  <c r="Y92" i="4"/>
  <c r="Z92" i="4"/>
  <c r="U93" i="4"/>
  <c r="V93" i="4"/>
  <c r="W93" i="4"/>
  <c r="X93" i="4"/>
  <c r="Y93" i="4"/>
  <c r="Z93" i="4"/>
  <c r="U94" i="4"/>
  <c r="V94" i="4"/>
  <c r="W94" i="4"/>
  <c r="X94" i="4"/>
  <c r="Y94" i="4"/>
  <c r="Z94" i="4"/>
  <c r="U95" i="4"/>
  <c r="V95" i="4"/>
  <c r="W95" i="4"/>
  <c r="X95" i="4"/>
  <c r="Y95" i="4"/>
  <c r="Z95" i="4"/>
  <c r="U96" i="4"/>
  <c r="V96" i="4"/>
  <c r="W96" i="4"/>
  <c r="X96" i="4"/>
  <c r="Y96" i="4"/>
  <c r="Z96" i="4"/>
  <c r="U97" i="4"/>
  <c r="V97" i="4"/>
  <c r="W97" i="4"/>
  <c r="X97" i="4"/>
  <c r="Y97" i="4"/>
  <c r="Z97" i="4"/>
  <c r="U98" i="4"/>
  <c r="V98" i="4"/>
  <c r="W98" i="4"/>
  <c r="X98" i="4"/>
  <c r="Y98" i="4"/>
  <c r="Z98" i="4"/>
  <c r="U99" i="4"/>
  <c r="V99" i="4"/>
  <c r="W99" i="4"/>
  <c r="X99" i="4"/>
  <c r="Y99" i="4"/>
  <c r="Z99" i="4"/>
  <c r="U100" i="4"/>
  <c r="V100" i="4"/>
  <c r="U101" i="4"/>
  <c r="V101" i="4"/>
  <c r="U105" i="4"/>
  <c r="V105" i="4"/>
  <c r="W105" i="4"/>
  <c r="X105" i="4"/>
  <c r="Y105" i="4"/>
  <c r="Z105" i="4"/>
  <c r="U106" i="4"/>
  <c r="V106" i="4"/>
  <c r="W106" i="4"/>
  <c r="X106" i="4"/>
  <c r="Y106" i="4"/>
  <c r="Z106" i="4"/>
  <c r="U107" i="4"/>
  <c r="V107" i="4"/>
  <c r="W107" i="4"/>
  <c r="X107" i="4"/>
  <c r="Y107" i="4"/>
  <c r="Z107" i="4"/>
  <c r="U108" i="4"/>
  <c r="V108" i="4"/>
  <c r="W108" i="4"/>
  <c r="X108" i="4"/>
  <c r="Y108" i="4"/>
  <c r="Z108" i="4"/>
  <c r="U109" i="4"/>
  <c r="V109" i="4"/>
  <c r="W109" i="4"/>
  <c r="X109" i="4"/>
  <c r="Y109" i="4"/>
  <c r="Z109" i="4"/>
  <c r="U110" i="4"/>
  <c r="V110" i="4"/>
  <c r="W110" i="4"/>
  <c r="X110" i="4"/>
  <c r="Y110" i="4"/>
  <c r="Z110" i="4"/>
  <c r="U111" i="4"/>
  <c r="V111" i="4"/>
  <c r="W111" i="4"/>
  <c r="X111" i="4"/>
  <c r="Y111" i="4"/>
  <c r="Z111" i="4"/>
  <c r="U112" i="4"/>
  <c r="V112" i="4"/>
  <c r="W112" i="4"/>
  <c r="X112" i="4"/>
  <c r="Y112" i="4"/>
  <c r="Z112" i="4"/>
  <c r="U113" i="4"/>
  <c r="V113" i="4"/>
  <c r="W113" i="4"/>
  <c r="X113" i="4"/>
  <c r="Y113" i="4"/>
  <c r="Z113" i="4"/>
  <c r="U114" i="4"/>
  <c r="V114" i="4"/>
  <c r="Y114" i="4"/>
  <c r="Z114" i="4"/>
  <c r="U115" i="4"/>
  <c r="V115" i="4"/>
  <c r="Y115" i="4"/>
  <c r="Z115" i="4"/>
  <c r="U116" i="4"/>
  <c r="V116" i="4"/>
  <c r="U117" i="4"/>
  <c r="V117" i="4"/>
  <c r="U121" i="4"/>
  <c r="V121" i="4"/>
  <c r="W121" i="4"/>
  <c r="X121" i="4"/>
  <c r="Y121" i="4"/>
  <c r="Z121" i="4"/>
  <c r="U122" i="4"/>
  <c r="V122" i="4"/>
  <c r="W122" i="4"/>
  <c r="X122" i="4"/>
  <c r="Y122" i="4"/>
  <c r="Z122" i="4"/>
  <c r="U123" i="4"/>
  <c r="V123" i="4"/>
  <c r="W123" i="4"/>
  <c r="X123" i="4"/>
  <c r="Y123" i="4"/>
  <c r="Z123" i="4"/>
  <c r="U124" i="4"/>
  <c r="V124" i="4"/>
  <c r="W124" i="4"/>
  <c r="X124" i="4"/>
  <c r="Y124" i="4"/>
  <c r="Z124" i="4"/>
  <c r="U125" i="4"/>
  <c r="V125" i="4"/>
  <c r="W125" i="4"/>
  <c r="X125" i="4"/>
  <c r="Y125" i="4"/>
  <c r="Z125" i="4"/>
  <c r="U126" i="4"/>
  <c r="V126" i="4"/>
  <c r="W126" i="4"/>
  <c r="X126" i="4"/>
  <c r="Y126" i="4"/>
  <c r="Z126" i="4"/>
  <c r="U127" i="4"/>
  <c r="V127" i="4"/>
  <c r="W127" i="4"/>
  <c r="X127" i="4"/>
  <c r="Y127" i="4"/>
  <c r="Z127" i="4"/>
  <c r="U128" i="4"/>
  <c r="V128" i="4"/>
  <c r="W128" i="4"/>
  <c r="X128" i="4"/>
  <c r="Y128" i="4"/>
  <c r="Z128" i="4"/>
  <c r="U129" i="4"/>
  <c r="V129" i="4"/>
  <c r="W129" i="4"/>
  <c r="X129" i="4"/>
  <c r="U130" i="4"/>
  <c r="V130" i="4"/>
  <c r="W130" i="4"/>
  <c r="X130" i="4"/>
  <c r="U131" i="4"/>
  <c r="V131" i="4"/>
  <c r="W131" i="4"/>
  <c r="X131" i="4"/>
  <c r="U132" i="4"/>
  <c r="V132" i="4"/>
  <c r="W132" i="4"/>
  <c r="X132" i="4"/>
  <c r="U133" i="4"/>
  <c r="V133" i="4"/>
  <c r="W133" i="4"/>
  <c r="X133" i="4"/>
  <c r="U134" i="4"/>
  <c r="V134" i="4"/>
  <c r="W134" i="4"/>
  <c r="X134" i="4"/>
  <c r="W135" i="4"/>
  <c r="X135" i="4"/>
  <c r="U6" i="4"/>
  <c r="U136" i="4" s="1"/>
  <c r="Z6" i="4"/>
  <c r="Y6" i="4"/>
  <c r="Y136" i="4" s="1"/>
  <c r="X6" i="4"/>
  <c r="X136" i="4" s="1"/>
  <c r="X137" i="4" s="1"/>
  <c r="W6" i="4"/>
  <c r="W136" i="4" s="1"/>
  <c r="V6" i="4"/>
  <c r="V136" i="4" s="1"/>
  <c r="Z6" i="1"/>
  <c r="Y6" i="1"/>
  <c r="X6" i="1"/>
  <c r="W6" i="1"/>
  <c r="V6" i="1"/>
  <c r="U6" i="1"/>
  <c r="Z7" i="2"/>
  <c r="Z8" i="2"/>
  <c r="Z9" i="2"/>
  <c r="Z10" i="2"/>
  <c r="Z11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6" i="2"/>
  <c r="Z37" i="2"/>
  <c r="Z38" i="2"/>
  <c r="Z39" i="2"/>
  <c r="Z40" i="2"/>
  <c r="Z41" i="2"/>
  <c r="Z42" i="2"/>
  <c r="Z43" i="2"/>
  <c r="Z44" i="2"/>
  <c r="Z45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70" i="2"/>
  <c r="Z71" i="2"/>
  <c r="Z72" i="2"/>
  <c r="Z73" i="2"/>
  <c r="Z74" i="2"/>
  <c r="Z75" i="2"/>
  <c r="Z76" i="2"/>
  <c r="Z77" i="2"/>
  <c r="Z78" i="2"/>
  <c r="Z79" i="2"/>
  <c r="Z80" i="2"/>
  <c r="Z81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Y7" i="2"/>
  <c r="Y8" i="2"/>
  <c r="Y9" i="2"/>
  <c r="Y10" i="2"/>
  <c r="Y11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6" i="2"/>
  <c r="Y37" i="2"/>
  <c r="Y38" i="2"/>
  <c r="Y39" i="2"/>
  <c r="Y40" i="2"/>
  <c r="Y41" i="2"/>
  <c r="Y42" i="2"/>
  <c r="Y43" i="2"/>
  <c r="Y44" i="2"/>
  <c r="Y45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70" i="2"/>
  <c r="Y71" i="2"/>
  <c r="Y72" i="2"/>
  <c r="Y73" i="2"/>
  <c r="Y74" i="2"/>
  <c r="Y75" i="2"/>
  <c r="Y76" i="2"/>
  <c r="Y77" i="2"/>
  <c r="Y78" i="2"/>
  <c r="Y79" i="2"/>
  <c r="Y80" i="2"/>
  <c r="Y81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X7" i="2"/>
  <c r="X8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6" i="2"/>
  <c r="X37" i="2"/>
  <c r="X38" i="2"/>
  <c r="X39" i="2"/>
  <c r="X40" i="2"/>
  <c r="X41" i="2"/>
  <c r="X42" i="2"/>
  <c r="X43" i="2"/>
  <c r="X44" i="2"/>
  <c r="X45" i="2"/>
  <c r="X46" i="2"/>
  <c r="X52" i="2"/>
  <c r="X53" i="2"/>
  <c r="X54" i="2"/>
  <c r="X55" i="2"/>
  <c r="X56" i="2"/>
  <c r="X57" i="2"/>
  <c r="X58" i="2"/>
  <c r="X59" i="2"/>
  <c r="X70" i="2"/>
  <c r="X71" i="2"/>
  <c r="X72" i="2"/>
  <c r="X73" i="2"/>
  <c r="X74" i="2"/>
  <c r="X75" i="2"/>
  <c r="X76" i="2"/>
  <c r="X77" i="2"/>
  <c r="X78" i="2"/>
  <c r="X79" i="2"/>
  <c r="X80" i="2"/>
  <c r="X90" i="2"/>
  <c r="X91" i="2"/>
  <c r="X92" i="2"/>
  <c r="X93" i="2"/>
  <c r="X94" i="2"/>
  <c r="X95" i="2"/>
  <c r="X96" i="2"/>
  <c r="X97" i="2"/>
  <c r="X98" i="2"/>
  <c r="X108" i="2"/>
  <c r="X109" i="2"/>
  <c r="X110" i="2"/>
  <c r="X111" i="2"/>
  <c r="X112" i="2"/>
  <c r="X113" i="2"/>
  <c r="X114" i="2"/>
  <c r="X115" i="2"/>
  <c r="X116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W7" i="2"/>
  <c r="W8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6" i="2"/>
  <c r="W37" i="2"/>
  <c r="W38" i="2"/>
  <c r="W39" i="2"/>
  <c r="W40" i="2"/>
  <c r="W41" i="2"/>
  <c r="W42" i="2"/>
  <c r="W43" i="2"/>
  <c r="W44" i="2"/>
  <c r="W45" i="2"/>
  <c r="W46" i="2"/>
  <c r="W52" i="2"/>
  <c r="W53" i="2"/>
  <c r="W54" i="2"/>
  <c r="W55" i="2"/>
  <c r="W56" i="2"/>
  <c r="W57" i="2"/>
  <c r="W58" i="2"/>
  <c r="W59" i="2"/>
  <c r="W70" i="2"/>
  <c r="W71" i="2"/>
  <c r="W72" i="2"/>
  <c r="W73" i="2"/>
  <c r="W74" i="2"/>
  <c r="W75" i="2"/>
  <c r="W76" i="2"/>
  <c r="W77" i="2"/>
  <c r="W78" i="2"/>
  <c r="W79" i="2"/>
  <c r="W80" i="2"/>
  <c r="W90" i="2"/>
  <c r="W91" i="2"/>
  <c r="W92" i="2"/>
  <c r="W93" i="2"/>
  <c r="W94" i="2"/>
  <c r="W95" i="2"/>
  <c r="W96" i="2"/>
  <c r="W97" i="2"/>
  <c r="W98" i="2"/>
  <c r="W108" i="2"/>
  <c r="W109" i="2"/>
  <c r="W110" i="2"/>
  <c r="W111" i="2"/>
  <c r="W112" i="2"/>
  <c r="W113" i="2"/>
  <c r="W114" i="2"/>
  <c r="W115" i="2"/>
  <c r="W116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Z6" i="2"/>
  <c r="Y6" i="2"/>
  <c r="X6" i="2"/>
  <c r="W6" i="2"/>
  <c r="V7" i="2"/>
  <c r="V8" i="2"/>
  <c r="V15" i="2"/>
  <c r="V16" i="2"/>
  <c r="V17" i="2"/>
  <c r="V18" i="2"/>
  <c r="V19" i="2"/>
  <c r="V20" i="2"/>
  <c r="V21" i="2"/>
  <c r="V22" i="2"/>
  <c r="V23" i="2"/>
  <c r="V24" i="2"/>
  <c r="V25" i="2"/>
  <c r="V26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U7" i="2"/>
  <c r="U8" i="2"/>
  <c r="U15" i="2"/>
  <c r="U16" i="2"/>
  <c r="U17" i="2"/>
  <c r="U18" i="2"/>
  <c r="U19" i="2"/>
  <c r="U20" i="2"/>
  <c r="U21" i="2"/>
  <c r="U22" i="2"/>
  <c r="U23" i="2"/>
  <c r="U24" i="2"/>
  <c r="U25" i="2"/>
  <c r="U26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V6" i="2"/>
  <c r="U6" i="2"/>
</calcChain>
</file>

<file path=xl/sharedStrings.xml><?xml version="1.0" encoding="utf-8"?>
<sst xmlns="http://schemas.openxmlformats.org/spreadsheetml/2006/main" count="1017" uniqueCount="35">
  <si>
    <t>Test 1</t>
  </si>
  <si>
    <t>Test 2</t>
  </si>
  <si>
    <t>Test 3</t>
  </si>
  <si>
    <t>Benchmark 1</t>
  </si>
  <si>
    <t>Beam-Search Estocastico</t>
  </si>
  <si>
    <t>Valor</t>
  </si>
  <si>
    <t>Tiempo (s)</t>
  </si>
  <si>
    <t>Benchmark 2</t>
  </si>
  <si>
    <t>Beam-Search Threads</t>
  </si>
  <si>
    <t>Beam-Search Spark</t>
  </si>
  <si>
    <t>Benchmark 3</t>
  </si>
  <si>
    <t>Benchmark 4</t>
  </si>
  <si>
    <t>Benchmark 5</t>
  </si>
  <si>
    <t>Benchmark 6</t>
  </si>
  <si>
    <t>Benchmark 7</t>
  </si>
  <si>
    <t>Benchmark 8</t>
  </si>
  <si>
    <t>Promedio</t>
  </si>
  <si>
    <t>Tiempo</t>
  </si>
  <si>
    <t>Beam Search Estocatstico</t>
  </si>
  <si>
    <t>Promedios</t>
  </si>
  <si>
    <t>Original</t>
  </si>
  <si>
    <t>Threads</t>
  </si>
  <si>
    <t>Spark</t>
  </si>
  <si>
    <t>Cantidad de nodos mejorados</t>
  </si>
  <si>
    <t>B1</t>
  </si>
  <si>
    <t>B2</t>
  </si>
  <si>
    <t>B3</t>
  </si>
  <si>
    <t>B4</t>
  </si>
  <si>
    <t>B5</t>
  </si>
  <si>
    <t>B6</t>
  </si>
  <si>
    <t>B7</t>
  </si>
  <si>
    <t>B8</t>
  </si>
  <si>
    <t xml:space="preserve">Valor maximo obtenido </t>
  </si>
  <si>
    <t>Optimo Global</t>
  </si>
  <si>
    <t>% (Diferencia)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</si>
</sst>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24" xfId="0" applyFont="1" applyFill="1" applyBorder="1" applyAlignment="1">
      <alignment horizontal="center" vertical="top"/>
    </xf>
    <xf numFmtId="0" fontId="0" fillId="4" borderId="22" xfId="0" applyFill="1" applyBorder="1"/>
    <xf numFmtId="0" fontId="0" fillId="4" borderId="1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6" xfId="0" applyFill="1" applyBorder="1"/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0" fillId="4" borderId="39" xfId="0" applyFill="1" applyBorder="1"/>
    <xf numFmtId="0" fontId="0" fillId="4" borderId="2" xfId="0" applyFill="1" applyBorder="1"/>
    <xf numFmtId="0" fontId="0" fillId="4" borderId="40" xfId="0" applyFill="1" applyBorder="1"/>
    <xf numFmtId="0" fontId="0" fillId="4" borderId="31" xfId="0" applyFill="1" applyBorder="1"/>
    <xf numFmtId="0" fontId="0" fillId="4" borderId="8" xfId="0" applyFill="1" applyBorder="1"/>
    <xf numFmtId="0" fontId="2" fillId="4" borderId="22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31" xfId="0" applyFont="1" applyFill="1" applyBorder="1" applyAlignment="1">
      <alignment horizontal="center" vertical="top"/>
    </xf>
    <xf numFmtId="0" fontId="2" fillId="4" borderId="25" xfId="0" applyFont="1" applyFill="1" applyBorder="1" applyAlignment="1">
      <alignment horizontal="center" vertical="top"/>
    </xf>
    <xf numFmtId="0" fontId="0" fillId="4" borderId="32" xfId="0" applyFill="1" applyBorder="1"/>
    <xf numFmtId="0" fontId="0" fillId="4" borderId="38" xfId="0" applyFill="1" applyBorder="1"/>
    <xf numFmtId="0" fontId="0" fillId="4" borderId="37" xfId="0" applyFill="1" applyBorder="1"/>
    <xf numFmtId="0" fontId="2" fillId="4" borderId="15" xfId="0" applyFont="1" applyFill="1" applyBorder="1" applyAlignment="1">
      <alignment horizontal="center" vertical="top"/>
    </xf>
    <xf numFmtId="0" fontId="2" fillId="4" borderId="16" xfId="0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top"/>
    </xf>
    <xf numFmtId="0" fontId="0" fillId="4" borderId="42" xfId="0" applyFill="1" applyBorder="1"/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0" fillId="3" borderId="22" xfId="0" applyFill="1" applyBorder="1"/>
    <xf numFmtId="0" fontId="0" fillId="3" borderId="1" xfId="0" applyFill="1" applyBorder="1"/>
    <xf numFmtId="0" fontId="0" fillId="3" borderId="3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0" fillId="3" borderId="39" xfId="0" applyFill="1" applyBorder="1"/>
    <xf numFmtId="0" fontId="0" fillId="3" borderId="2" xfId="0" applyFill="1" applyBorder="1"/>
    <xf numFmtId="0" fontId="0" fillId="3" borderId="40" xfId="0" applyFill="1" applyBorder="1"/>
    <xf numFmtId="0" fontId="2" fillId="3" borderId="22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31" xfId="0" applyFont="1" applyFill="1" applyBorder="1" applyAlignment="1">
      <alignment horizontal="center" vertical="top"/>
    </xf>
    <xf numFmtId="0" fontId="0" fillId="3" borderId="32" xfId="0" applyFill="1" applyBorder="1"/>
    <xf numFmtId="0" fontId="0" fillId="3" borderId="38" xfId="0" applyFill="1" applyBorder="1"/>
    <xf numFmtId="0" fontId="0" fillId="3" borderId="33" xfId="0" applyFill="1" applyBorder="1"/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2" borderId="41" xfId="0" applyFill="1" applyBorder="1"/>
    <xf numFmtId="0" fontId="0" fillId="2" borderId="1" xfId="0" applyFill="1" applyBorder="1"/>
    <xf numFmtId="0" fontId="0" fillId="2" borderId="31" xfId="0" applyFill="1" applyBorder="1"/>
    <xf numFmtId="0" fontId="0" fillId="2" borderId="28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0" fillId="2" borderId="39" xfId="0" applyFill="1" applyBorder="1"/>
    <xf numFmtId="0" fontId="0" fillId="2" borderId="2" xfId="0" applyFill="1" applyBorder="1"/>
    <xf numFmtId="0" fontId="0" fillId="2" borderId="40" xfId="0" applyFill="1" applyBorder="1"/>
    <xf numFmtId="0" fontId="0" fillId="2" borderId="22" xfId="0" applyFill="1" applyBorder="1"/>
    <xf numFmtId="0" fontId="0" fillId="2" borderId="6" xfId="0" applyFill="1" applyBorder="1"/>
    <xf numFmtId="0" fontId="2" fillId="2" borderId="2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center" vertical="top"/>
    </xf>
    <xf numFmtId="0" fontId="0" fillId="2" borderId="49" xfId="0" applyFill="1" applyBorder="1"/>
    <xf numFmtId="0" fontId="0" fillId="2" borderId="38" xfId="0" applyFill="1" applyBorder="1"/>
    <xf numFmtId="0" fontId="0" fillId="2" borderId="33" xfId="0" applyFill="1" applyBorder="1"/>
    <xf numFmtId="0" fontId="2" fillId="2" borderId="19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0" fillId="2" borderId="43" xfId="0" applyFill="1" applyBorder="1"/>
    <xf numFmtId="0" fontId="2" fillId="4" borderId="12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4" borderId="23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 wrapText="1"/>
    </xf>
    <xf numFmtId="0" fontId="1" fillId="3" borderId="40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top"/>
    </xf>
    <xf numFmtId="0" fontId="0" fillId="3" borderId="25" xfId="0" applyFill="1" applyBorder="1"/>
    <xf numFmtId="0" fontId="0" fillId="3" borderId="37" xfId="0" applyFill="1" applyBorder="1"/>
    <xf numFmtId="0" fontId="2" fillId="5" borderId="2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31" xfId="0" applyFont="1" applyFill="1" applyBorder="1" applyAlignment="1">
      <alignment horizontal="center" vertical="top"/>
    </xf>
    <xf numFmtId="0" fontId="0" fillId="5" borderId="22" xfId="0" applyFill="1" applyBorder="1"/>
    <xf numFmtId="0" fontId="0" fillId="5" borderId="1" xfId="0" applyFill="1" applyBorder="1"/>
    <xf numFmtId="0" fontId="0" fillId="5" borderId="3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2" fillId="5" borderId="41" xfId="0" applyFont="1" applyFill="1" applyBorder="1" applyAlignment="1">
      <alignment horizontal="center" vertical="top"/>
    </xf>
    <xf numFmtId="0" fontId="2" fillId="5" borderId="25" xfId="0" applyFont="1" applyFill="1" applyBorder="1" applyAlignment="1">
      <alignment horizontal="center" vertical="top"/>
    </xf>
    <xf numFmtId="0" fontId="0" fillId="5" borderId="41" xfId="0" applyFill="1" applyBorder="1"/>
    <xf numFmtId="0" fontId="0" fillId="5" borderId="25" xfId="0" applyFill="1" applyBorder="1"/>
    <xf numFmtId="0" fontId="0" fillId="5" borderId="49" xfId="0" applyFill="1" applyBorder="1"/>
    <xf numFmtId="0" fontId="0" fillId="5" borderId="38" xfId="0" applyFill="1" applyBorder="1"/>
    <xf numFmtId="0" fontId="0" fillId="5" borderId="37" xfId="0" applyFill="1" applyBorder="1"/>
    <xf numFmtId="0" fontId="3" fillId="2" borderId="0" xfId="0" applyFont="1" applyFill="1" applyAlignment="1">
      <alignment horizontal="center" vertical="top"/>
    </xf>
    <xf numFmtId="0" fontId="3" fillId="2" borderId="54" xfId="0" applyFont="1" applyFill="1" applyBorder="1" applyAlignment="1">
      <alignment horizontal="center" vertical="top"/>
    </xf>
    <xf numFmtId="0" fontId="3" fillId="3" borderId="55" xfId="0" applyFont="1" applyFill="1" applyBorder="1" applyAlignment="1">
      <alignment horizontal="center" vertical="top"/>
    </xf>
    <xf numFmtId="0" fontId="3" fillId="3" borderId="54" xfId="0" applyFont="1" applyFill="1" applyBorder="1" applyAlignment="1">
      <alignment horizontal="center" vertical="top"/>
    </xf>
    <xf numFmtId="0" fontId="0" fillId="3" borderId="55" xfId="0" applyFill="1" applyBorder="1"/>
    <xf numFmtId="0" fontId="0" fillId="3" borderId="54" xfId="0" applyFill="1" applyBorder="1"/>
    <xf numFmtId="0" fontId="0" fillId="3" borderId="56" xfId="0" applyFill="1" applyBorder="1"/>
    <xf numFmtId="0" fontId="0" fillId="3" borderId="51" xfId="0" applyFill="1" applyBorder="1"/>
    <xf numFmtId="0" fontId="3" fillId="4" borderId="55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4" borderId="55" xfId="0" applyFill="1" applyBorder="1"/>
    <xf numFmtId="0" fontId="0" fillId="4" borderId="0" xfId="0" applyFill="1"/>
    <xf numFmtId="0" fontId="0" fillId="4" borderId="56" xfId="0" applyFill="1" applyBorder="1"/>
    <xf numFmtId="0" fontId="0" fillId="4" borderId="50" xfId="0" applyFill="1" applyBorder="1"/>
    <xf numFmtId="0" fontId="0" fillId="2" borderId="0" xfId="0" applyFill="1"/>
    <xf numFmtId="0" fontId="0" fillId="2" borderId="54" xfId="0" applyFill="1" applyBorder="1"/>
    <xf numFmtId="0" fontId="0" fillId="2" borderId="50" xfId="0" applyFill="1" applyBorder="1"/>
    <xf numFmtId="0" fontId="0" fillId="2" borderId="51" xfId="0" applyFill="1" applyBorder="1"/>
    <xf numFmtId="0" fontId="0" fillId="6" borderId="0" xfId="0" applyFill="1"/>
    <xf numFmtId="0" fontId="0" fillId="6" borderId="34" xfId="0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55" xfId="0" applyFill="1" applyBorder="1"/>
    <xf numFmtId="0" fontId="0" fillId="0" borderId="29" xfId="0" applyBorder="1"/>
    <xf numFmtId="0" fontId="0" fillId="0" borderId="55" xfId="0" applyBorder="1"/>
    <xf numFmtId="0" fontId="0" fillId="0" borderId="54" xfId="0" applyBorder="1"/>
    <xf numFmtId="0" fontId="0" fillId="0" borderId="56" xfId="0" applyBorder="1"/>
    <xf numFmtId="0" fontId="0" fillId="0" borderId="50" xfId="0" applyBorder="1"/>
    <xf numFmtId="0" fontId="0" fillId="0" borderId="51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2" xfId="0" applyBorder="1"/>
    <xf numFmtId="0" fontId="0" fillId="0" borderId="3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4" borderId="15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4" borderId="2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4" borderId="56" xfId="0" applyFont="1" applyFill="1" applyBorder="1" applyAlignment="1">
      <alignment horizontal="center" wrapText="1"/>
    </xf>
    <xf numFmtId="0" fontId="1" fillId="4" borderId="50" xfId="0" applyFont="1" applyFill="1" applyBorder="1" applyAlignment="1">
      <alignment horizontal="center" wrapText="1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3" borderId="29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 wrapText="1"/>
    </xf>
    <xf numFmtId="0" fontId="1" fillId="3" borderId="56" xfId="0" applyFont="1" applyFill="1" applyBorder="1" applyAlignment="1">
      <alignment horizontal="center" wrapText="1"/>
    </xf>
    <xf numFmtId="0" fontId="1" fillId="3" borderId="51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4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 wrapText="1"/>
    </xf>
    <xf numFmtId="0" fontId="1" fillId="4" borderId="24" xfId="0" applyFont="1" applyFill="1" applyBorder="1" applyAlignment="1">
      <alignment horizontal="center"/>
    </xf>
    <xf numFmtId="0" fontId="1" fillId="4" borderId="5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 wrapText="1"/>
    </xf>
    <xf numFmtId="0" fontId="1" fillId="5" borderId="45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7" xfId="0" applyBorder="1"/>
    <xf numFmtId="0" fontId="0" fillId="4" borderId="57" xfId="0" applyFill="1" applyBorder="1"/>
    <xf numFmtId="0" fontId="0" fillId="4" borderId="60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3" borderId="42" xfId="0" applyFill="1" applyBorder="1"/>
    <xf numFmtId="0" fontId="0" fillId="3" borderId="26" xfId="0" applyFill="1" applyBorder="1"/>
    <xf numFmtId="0" fontId="0" fillId="6" borderId="39" xfId="0" applyFill="1" applyBorder="1"/>
    <xf numFmtId="0" fontId="0" fillId="6" borderId="22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4'!$V$1,'Nodos = 4'!$V$6:$V$8)</c:f>
              <c:numCache>
                <c:formatCode>General</c:formatCode>
                <c:ptCount val="4"/>
                <c:pt idx="0">
                  <c:v>0</c:v>
                </c:pt>
                <c:pt idx="1">
                  <c:v>4.7599999999999996E-2</c:v>
                </c:pt>
                <c:pt idx="2">
                  <c:v>0.1268</c:v>
                </c:pt>
                <c:pt idx="3">
                  <c:v>0.18989999999999999</c:v>
                </c:pt>
              </c:numCache>
            </c:numRef>
          </c:xVal>
          <c:yVal>
            <c:numRef>
              <c:f>('Nodos = 4'!$U$1,'Nodos = 4'!$U$6:$U$8)</c:f>
              <c:numCache>
                <c:formatCode>General</c:formatCode>
                <c:ptCount val="4"/>
                <c:pt idx="0">
                  <c:v>0</c:v>
                </c:pt>
                <c:pt idx="1">
                  <c:v>7483.333333333333</c:v>
                </c:pt>
                <c:pt idx="2">
                  <c:v>8729.6666666666661</c:v>
                </c:pt>
                <c:pt idx="3">
                  <c:v>9119.5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3-42B9-9189-7A0FA620D4C8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4'!$V$1,'Nodos = 4'!$X$6:$X$8)</c:f>
              <c:numCache>
                <c:formatCode>General</c:formatCode>
                <c:ptCount val="4"/>
                <c:pt idx="0">
                  <c:v>0</c:v>
                </c:pt>
                <c:pt idx="1">
                  <c:v>2.0233333333333336E-2</c:v>
                </c:pt>
                <c:pt idx="2">
                  <c:v>2.8150000000000001E-2</c:v>
                </c:pt>
                <c:pt idx="3">
                  <c:v>3.2099999999999997E-2</c:v>
                </c:pt>
              </c:numCache>
            </c:numRef>
          </c:xVal>
          <c:yVal>
            <c:numRef>
              <c:f>('Nodos = 4'!$U$1,'Nodos = 4'!$W$6:$W$8)</c:f>
              <c:numCache>
                <c:formatCode>General</c:formatCode>
                <c:ptCount val="4"/>
                <c:pt idx="0">
                  <c:v>0</c:v>
                </c:pt>
                <c:pt idx="1">
                  <c:v>7264.333333333333</c:v>
                </c:pt>
                <c:pt idx="2">
                  <c:v>7164</c:v>
                </c:pt>
                <c:pt idx="3">
                  <c:v>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3-42B9-9189-7A0FA620D4C8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4'!$V$1,'Nodos = 4'!$Z$6:$Z$8)</c:f>
              <c:numCache>
                <c:formatCode>General</c:formatCode>
                <c:ptCount val="4"/>
                <c:pt idx="0">
                  <c:v>0</c:v>
                </c:pt>
                <c:pt idx="1">
                  <c:v>0.80666666666666664</c:v>
                </c:pt>
                <c:pt idx="2">
                  <c:v>0.80666666666666664</c:v>
                </c:pt>
                <c:pt idx="3">
                  <c:v>0.8</c:v>
                </c:pt>
              </c:numCache>
            </c:numRef>
          </c:xVal>
          <c:yVal>
            <c:numRef>
              <c:f>('Nodos = 4'!$U$1,'Nodos = 4'!$Y$6:$Y$8)</c:f>
              <c:numCache>
                <c:formatCode>General</c:formatCode>
                <c:ptCount val="4"/>
                <c:pt idx="0">
                  <c:v>0</c:v>
                </c:pt>
                <c:pt idx="1">
                  <c:v>6388</c:v>
                </c:pt>
                <c:pt idx="2">
                  <c:v>8541.6666666666661</c:v>
                </c:pt>
                <c:pt idx="3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3-42B9-9189-7A0FA620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81392"/>
        <c:axId val="1113281872"/>
      </c:scatterChart>
      <c:valAx>
        <c:axId val="11132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81872"/>
        <c:crosses val="autoZero"/>
        <c:crossBetween val="midCat"/>
      </c:valAx>
      <c:valAx>
        <c:axId val="11132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8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Valor</a:t>
            </a:r>
            <a:r>
              <a:rPr lang="en-US" baseline="0"/>
              <a:t> Objetivo promedio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4'!$U$8,'Nodos = 4'!$U$26,'Nodos = 4'!$U$52,'Nodos = 4'!$U$70,'Nodos = 4'!$U$80,'Nodos = 4'!$U$104,'Nodos = 4'!$U$120,'Nodos = 4'!$U$138)</c:f>
              <c:numCache>
                <c:formatCode>General</c:formatCode>
                <c:ptCount val="8"/>
                <c:pt idx="0">
                  <c:v>9119.5</c:v>
                </c:pt>
                <c:pt idx="1">
                  <c:v>7296</c:v>
                </c:pt>
                <c:pt idx="2">
                  <c:v>7074</c:v>
                </c:pt>
                <c:pt idx="3">
                  <c:v>6832</c:v>
                </c:pt>
                <c:pt idx="4">
                  <c:v>5725</c:v>
                </c:pt>
                <c:pt idx="5">
                  <c:v>6088</c:v>
                </c:pt>
                <c:pt idx="6">
                  <c:v>5482</c:v>
                </c:pt>
                <c:pt idx="7">
                  <c:v>5558.5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6-4F45-B042-0F887CFFBA32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4'!$W$6,'Nodos = 4'!$W$26,'Nodos = 4'!$W$44,'Nodos = 4'!$W$68,'Nodos = 4'!$W$86,'Nodos = 4'!$W$105,'Nodos = 4'!$W$123,'Nodos = 4'!$W$138)</c:f>
              <c:numCache>
                <c:formatCode>General</c:formatCode>
                <c:ptCount val="8"/>
                <c:pt idx="0">
                  <c:v>7264.333333333333</c:v>
                </c:pt>
                <c:pt idx="1">
                  <c:v>9625</c:v>
                </c:pt>
                <c:pt idx="2">
                  <c:v>6044.5</c:v>
                </c:pt>
                <c:pt idx="3">
                  <c:v>6842</c:v>
                </c:pt>
                <c:pt idx="4">
                  <c:v>6241</c:v>
                </c:pt>
                <c:pt idx="5">
                  <c:v>6508</c:v>
                </c:pt>
                <c:pt idx="6">
                  <c:v>6621</c:v>
                </c:pt>
                <c:pt idx="7">
                  <c:v>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6-4F45-B042-0F887CFFBA32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4'!$Y$8,'Nodos = 4'!$Y$32,'Nodos = 4'!$Y$43,'Nodos = 4'!$Y$67,'Nodos = 4'!$Y$87,'Nodos = 4'!$Y$105,'Nodos = 4'!$Y$119,'Nodos = 4'!$Y$140)</c:f>
              <c:numCache>
                <c:formatCode>General</c:formatCode>
                <c:ptCount val="8"/>
                <c:pt idx="0">
                  <c:v>8875</c:v>
                </c:pt>
                <c:pt idx="1">
                  <c:v>9796</c:v>
                </c:pt>
                <c:pt idx="2">
                  <c:v>5961.5</c:v>
                </c:pt>
                <c:pt idx="3">
                  <c:v>7308</c:v>
                </c:pt>
                <c:pt idx="4">
                  <c:v>5901</c:v>
                </c:pt>
                <c:pt idx="5">
                  <c:v>6319</c:v>
                </c:pt>
                <c:pt idx="6">
                  <c:v>5156</c:v>
                </c:pt>
                <c:pt idx="7">
                  <c:v>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6-4F45-B042-0F887CFF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739216"/>
        <c:axId val="2020744016"/>
      </c:barChart>
      <c:catAx>
        <c:axId val="202073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44016"/>
        <c:crosses val="autoZero"/>
        <c:auto val="1"/>
        <c:lblAlgn val="ctr"/>
        <c:lblOffset val="100"/>
        <c:noMultiLvlLbl val="0"/>
      </c:catAx>
      <c:valAx>
        <c:axId val="20207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</a:t>
                </a:r>
                <a:r>
                  <a:rPr lang="en-US" baseline="0"/>
                  <a:t> Objetivo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3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8'!$AA$6,'Nodos = 8'!$V$6:$V$8)</c:f>
              <c:numCache>
                <c:formatCode>General</c:formatCode>
                <c:ptCount val="4"/>
                <c:pt idx="0">
                  <c:v>0</c:v>
                </c:pt>
                <c:pt idx="1">
                  <c:v>2.4866666666666665E-2</c:v>
                </c:pt>
                <c:pt idx="2">
                  <c:v>3.6400000000000002E-2</c:v>
                </c:pt>
                <c:pt idx="3">
                  <c:v>6.3250000000000001E-2</c:v>
                </c:pt>
              </c:numCache>
            </c:numRef>
          </c:xVal>
          <c:yVal>
            <c:numRef>
              <c:f>('Nodos = 8'!$AA$6,'Nodos = 8'!$U$6:$U$8)</c:f>
              <c:numCache>
                <c:formatCode>General</c:formatCode>
                <c:ptCount val="4"/>
                <c:pt idx="0">
                  <c:v>0</c:v>
                </c:pt>
                <c:pt idx="1">
                  <c:v>6579.333333333333</c:v>
                </c:pt>
                <c:pt idx="2">
                  <c:v>7619.666666666667</c:v>
                </c:pt>
                <c:pt idx="3">
                  <c:v>9020.5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2-4DE7-BF3F-1B9EE23E3272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8'!$AA$6,'Nodos = 8'!$X$6:$X$8)</c:f>
              <c:numCache>
                <c:formatCode>General</c:formatCode>
                <c:ptCount val="4"/>
                <c:pt idx="0">
                  <c:v>0</c:v>
                </c:pt>
                <c:pt idx="1">
                  <c:v>5.3766666666666664E-2</c:v>
                </c:pt>
                <c:pt idx="2">
                  <c:v>9.0500000000000011E-2</c:v>
                </c:pt>
                <c:pt idx="3">
                  <c:v>0.1447</c:v>
                </c:pt>
              </c:numCache>
            </c:numRef>
          </c:xVal>
          <c:yVal>
            <c:numRef>
              <c:f>('Nodos = 8'!$AA$6,'Nodos = 8'!$W$6:$W$8)</c:f>
              <c:numCache>
                <c:formatCode>General</c:formatCode>
                <c:ptCount val="4"/>
                <c:pt idx="0">
                  <c:v>0</c:v>
                </c:pt>
                <c:pt idx="1">
                  <c:v>6917.666666666667</c:v>
                </c:pt>
                <c:pt idx="2">
                  <c:v>7671.333333333333</c:v>
                </c:pt>
                <c:pt idx="3">
                  <c:v>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E2-4DE7-BF3F-1B9EE23E3272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8'!$AA$6,'Nodos = 8'!$Z$6:$Z$11)</c:f>
              <c:numCache>
                <c:formatCode>General</c:formatCode>
                <c:ptCount val="7"/>
                <c:pt idx="0">
                  <c:v>0</c:v>
                </c:pt>
                <c:pt idx="1">
                  <c:v>0.83</c:v>
                </c:pt>
                <c:pt idx="2">
                  <c:v>0.83</c:v>
                </c:pt>
                <c:pt idx="3">
                  <c:v>2.52</c:v>
                </c:pt>
                <c:pt idx="4">
                  <c:v>2.88</c:v>
                </c:pt>
                <c:pt idx="5">
                  <c:v>3.21</c:v>
                </c:pt>
                <c:pt idx="6">
                  <c:v>4.8600000000000003</c:v>
                </c:pt>
              </c:numCache>
            </c:numRef>
          </c:xVal>
          <c:yVal>
            <c:numRef>
              <c:f>('Nodos = 8'!$AA$6,'Nodos = 8'!$Y$6:$Y$11)</c:f>
              <c:numCache>
                <c:formatCode>General</c:formatCode>
                <c:ptCount val="7"/>
                <c:pt idx="0">
                  <c:v>0</c:v>
                </c:pt>
                <c:pt idx="1">
                  <c:v>6641.333333333333</c:v>
                </c:pt>
                <c:pt idx="2">
                  <c:v>9008.6666666666661</c:v>
                </c:pt>
                <c:pt idx="3">
                  <c:v>8301</c:v>
                </c:pt>
                <c:pt idx="4">
                  <c:v>8724</c:v>
                </c:pt>
                <c:pt idx="5">
                  <c:v>8831</c:v>
                </c:pt>
                <c:pt idx="6">
                  <c:v>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E2-4DE7-BF3F-1B9EE23E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8976"/>
        <c:axId val="60270016"/>
      </c:scatterChart>
      <c:valAx>
        <c:axId val="60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0016"/>
        <c:crosses val="autoZero"/>
        <c:crossBetween val="midCat"/>
      </c:valAx>
      <c:valAx>
        <c:axId val="6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8'!$AA$15,'Nodos = 8'!$V$15:$V$26)</c:f>
              <c:numCache>
                <c:formatCode>General</c:formatCode>
                <c:ptCount val="13"/>
                <c:pt idx="0">
                  <c:v>0</c:v>
                </c:pt>
                <c:pt idx="1">
                  <c:v>5.1566666666666656E-2</c:v>
                </c:pt>
                <c:pt idx="2">
                  <c:v>0.10273333333333333</c:v>
                </c:pt>
                <c:pt idx="3">
                  <c:v>0.17749999999999999</c:v>
                </c:pt>
                <c:pt idx="4">
                  <c:v>0.22253333333333333</c:v>
                </c:pt>
                <c:pt idx="5">
                  <c:v>0.29943333333333338</c:v>
                </c:pt>
                <c:pt idx="6">
                  <c:v>0.35296666666666665</c:v>
                </c:pt>
                <c:pt idx="7">
                  <c:v>0.4583000000000001</c:v>
                </c:pt>
                <c:pt idx="8">
                  <c:v>0.43235000000000001</c:v>
                </c:pt>
                <c:pt idx="9">
                  <c:v>0.49575000000000002</c:v>
                </c:pt>
                <c:pt idx="10">
                  <c:v>0.58250000000000002</c:v>
                </c:pt>
                <c:pt idx="11">
                  <c:v>0.6028</c:v>
                </c:pt>
                <c:pt idx="12">
                  <c:v>0.62490000000000001</c:v>
                </c:pt>
              </c:numCache>
            </c:numRef>
          </c:xVal>
          <c:yVal>
            <c:numRef>
              <c:f>('Nodos = 8'!$AA$15,'Nodos = 8'!$U$15:$U$26)</c:f>
              <c:numCache>
                <c:formatCode>General</c:formatCode>
                <c:ptCount val="13"/>
                <c:pt idx="0">
                  <c:v>0</c:v>
                </c:pt>
                <c:pt idx="1">
                  <c:v>3735</c:v>
                </c:pt>
                <c:pt idx="2">
                  <c:v>4269</c:v>
                </c:pt>
                <c:pt idx="3">
                  <c:v>4822</c:v>
                </c:pt>
                <c:pt idx="4">
                  <c:v>5102.666666666667</c:v>
                </c:pt>
                <c:pt idx="5">
                  <c:v>5304</c:v>
                </c:pt>
                <c:pt idx="6">
                  <c:v>5565</c:v>
                </c:pt>
                <c:pt idx="7">
                  <c:v>5807</c:v>
                </c:pt>
                <c:pt idx="8">
                  <c:v>6324.5</c:v>
                </c:pt>
                <c:pt idx="9">
                  <c:v>6531</c:v>
                </c:pt>
                <c:pt idx="10">
                  <c:v>6689.5</c:v>
                </c:pt>
                <c:pt idx="11">
                  <c:v>6924</c:v>
                </c:pt>
                <c:pt idx="12">
                  <c:v>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12-4AA6-ACBB-AA9C1088227E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8'!$AA$15,'Nodos = 8'!$X$15:$X$32)</c:f>
              <c:numCache>
                <c:formatCode>General</c:formatCode>
                <c:ptCount val="19"/>
                <c:pt idx="0">
                  <c:v>0</c:v>
                </c:pt>
                <c:pt idx="1">
                  <c:v>6.4966666666666673E-2</c:v>
                </c:pt>
                <c:pt idx="2">
                  <c:v>0.2457</c:v>
                </c:pt>
                <c:pt idx="3">
                  <c:v>0.36530000000000001</c:v>
                </c:pt>
                <c:pt idx="4">
                  <c:v>0.43720000000000003</c:v>
                </c:pt>
                <c:pt idx="5">
                  <c:v>0.47553333333333331</c:v>
                </c:pt>
                <c:pt idx="6">
                  <c:v>0.54476666666666673</c:v>
                </c:pt>
                <c:pt idx="7">
                  <c:v>0.56640000000000001</c:v>
                </c:pt>
                <c:pt idx="8">
                  <c:v>0.58143333333333336</c:v>
                </c:pt>
                <c:pt idx="9">
                  <c:v>0.63086666666666658</c:v>
                </c:pt>
                <c:pt idx="10">
                  <c:v>0.69486666666666663</c:v>
                </c:pt>
                <c:pt idx="11">
                  <c:v>0.82290000000000008</c:v>
                </c:pt>
                <c:pt idx="12">
                  <c:v>0.86453333333333326</c:v>
                </c:pt>
                <c:pt idx="13">
                  <c:v>0.8466499999999999</c:v>
                </c:pt>
                <c:pt idx="14">
                  <c:v>0.90259999999999996</c:v>
                </c:pt>
                <c:pt idx="15">
                  <c:v>0.9262999999999999</c:v>
                </c:pt>
                <c:pt idx="16">
                  <c:v>0.97404999999999997</c:v>
                </c:pt>
                <c:pt idx="17">
                  <c:v>0.96719999999999995</c:v>
                </c:pt>
                <c:pt idx="18">
                  <c:v>0.99909999999999999</c:v>
                </c:pt>
              </c:numCache>
            </c:numRef>
          </c:xVal>
          <c:yVal>
            <c:numRef>
              <c:f>('Nodos = 8'!$AA$15,'Nodos = 8'!$W$15:$W$32)</c:f>
              <c:numCache>
                <c:formatCode>General</c:formatCode>
                <c:ptCount val="19"/>
                <c:pt idx="0">
                  <c:v>0</c:v>
                </c:pt>
                <c:pt idx="1">
                  <c:v>4592.333333333333</c:v>
                </c:pt>
                <c:pt idx="2">
                  <c:v>5024.666666666667</c:v>
                </c:pt>
                <c:pt idx="3">
                  <c:v>5352.666666666667</c:v>
                </c:pt>
                <c:pt idx="4">
                  <c:v>5534</c:v>
                </c:pt>
                <c:pt idx="5">
                  <c:v>5803</c:v>
                </c:pt>
                <c:pt idx="6">
                  <c:v>6090.666666666667</c:v>
                </c:pt>
                <c:pt idx="7">
                  <c:v>6384.333333333333</c:v>
                </c:pt>
                <c:pt idx="8">
                  <c:v>6581.333333333333</c:v>
                </c:pt>
                <c:pt idx="9">
                  <c:v>6705.333333333333</c:v>
                </c:pt>
                <c:pt idx="10">
                  <c:v>6969.666666666667</c:v>
                </c:pt>
                <c:pt idx="11">
                  <c:v>7237</c:v>
                </c:pt>
                <c:pt idx="12">
                  <c:v>7389.666666666667</c:v>
                </c:pt>
                <c:pt idx="13">
                  <c:v>7343</c:v>
                </c:pt>
                <c:pt idx="14">
                  <c:v>7585.5</c:v>
                </c:pt>
                <c:pt idx="15">
                  <c:v>7959</c:v>
                </c:pt>
                <c:pt idx="16">
                  <c:v>8260.5</c:v>
                </c:pt>
                <c:pt idx="17">
                  <c:v>8217</c:v>
                </c:pt>
                <c:pt idx="18">
                  <c:v>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12-4AA6-ACBB-AA9C1088227E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8'!$AA$15,'Nodos = 8'!$Z$15:$Z$31)</c:f>
              <c:numCache>
                <c:formatCode>General</c:formatCode>
                <c:ptCount val="18"/>
                <c:pt idx="0">
                  <c:v>0</c:v>
                </c:pt>
                <c:pt idx="1">
                  <c:v>0.84666666666666668</c:v>
                </c:pt>
                <c:pt idx="2">
                  <c:v>0.84666666666666668</c:v>
                </c:pt>
                <c:pt idx="3">
                  <c:v>1.1066666666666667</c:v>
                </c:pt>
                <c:pt idx="4">
                  <c:v>1.9666666666666668</c:v>
                </c:pt>
                <c:pt idx="5">
                  <c:v>2.04</c:v>
                </c:pt>
                <c:pt idx="6">
                  <c:v>2.34</c:v>
                </c:pt>
                <c:pt idx="7">
                  <c:v>3.39</c:v>
                </c:pt>
                <c:pt idx="8">
                  <c:v>4.3466666666666667</c:v>
                </c:pt>
                <c:pt idx="9">
                  <c:v>4.8433333333333328</c:v>
                </c:pt>
                <c:pt idx="10">
                  <c:v>4.4050000000000002</c:v>
                </c:pt>
                <c:pt idx="11">
                  <c:v>2.65</c:v>
                </c:pt>
                <c:pt idx="12">
                  <c:v>3.17</c:v>
                </c:pt>
                <c:pt idx="13">
                  <c:v>3.6</c:v>
                </c:pt>
                <c:pt idx="14">
                  <c:v>3.66</c:v>
                </c:pt>
                <c:pt idx="15">
                  <c:v>3.87</c:v>
                </c:pt>
                <c:pt idx="16">
                  <c:v>4.92</c:v>
                </c:pt>
                <c:pt idx="17">
                  <c:v>6.39</c:v>
                </c:pt>
              </c:numCache>
            </c:numRef>
          </c:xVal>
          <c:yVal>
            <c:numRef>
              <c:f>('Nodos = 8'!$AA$15,'Nodos = 8'!$Y$15:$Y$31)</c:f>
              <c:numCache>
                <c:formatCode>General</c:formatCode>
                <c:ptCount val="18"/>
                <c:pt idx="0">
                  <c:v>0</c:v>
                </c:pt>
                <c:pt idx="1">
                  <c:v>4039.6666666666665</c:v>
                </c:pt>
                <c:pt idx="2">
                  <c:v>4953.666666666667</c:v>
                </c:pt>
                <c:pt idx="3">
                  <c:v>5543.333333333333</c:v>
                </c:pt>
                <c:pt idx="4">
                  <c:v>5744.333333333333</c:v>
                </c:pt>
                <c:pt idx="5">
                  <c:v>5819</c:v>
                </c:pt>
                <c:pt idx="6">
                  <c:v>6087.666666666667</c:v>
                </c:pt>
                <c:pt idx="7">
                  <c:v>6363</c:v>
                </c:pt>
                <c:pt idx="8">
                  <c:v>6723.666666666667</c:v>
                </c:pt>
                <c:pt idx="9">
                  <c:v>6911.666666666667</c:v>
                </c:pt>
                <c:pt idx="10">
                  <c:v>6898</c:v>
                </c:pt>
                <c:pt idx="11">
                  <c:v>7673</c:v>
                </c:pt>
                <c:pt idx="12">
                  <c:v>8003</c:v>
                </c:pt>
                <c:pt idx="13">
                  <c:v>8123</c:v>
                </c:pt>
                <c:pt idx="14">
                  <c:v>8398</c:v>
                </c:pt>
                <c:pt idx="15">
                  <c:v>8633</c:v>
                </c:pt>
                <c:pt idx="16">
                  <c:v>8715</c:v>
                </c:pt>
                <c:pt idx="17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12-4AA6-ACBB-AA9C1088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98992"/>
        <c:axId val="1856091792"/>
      </c:scatterChart>
      <c:valAx>
        <c:axId val="18560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1792"/>
        <c:crosses val="autoZero"/>
        <c:crossBetween val="midCat"/>
      </c:valAx>
      <c:valAx>
        <c:axId val="1856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8'!$AA$36,'Nodos = 8'!$V$36:$V$48)</c:f>
              <c:numCache>
                <c:formatCode>General</c:formatCode>
                <c:ptCount val="14"/>
                <c:pt idx="0">
                  <c:v>0</c:v>
                </c:pt>
                <c:pt idx="1">
                  <c:v>9.3933333333333327E-2</c:v>
                </c:pt>
                <c:pt idx="2">
                  <c:v>0.40136666666666665</c:v>
                </c:pt>
                <c:pt idx="3">
                  <c:v>0.58153333333333335</c:v>
                </c:pt>
                <c:pt idx="4">
                  <c:v>0.21049999999999999</c:v>
                </c:pt>
                <c:pt idx="5">
                  <c:v>0.26119999999999999</c:v>
                </c:pt>
                <c:pt idx="6">
                  <c:v>0.30599999999999999</c:v>
                </c:pt>
                <c:pt idx="7">
                  <c:v>0.40489999999999998</c:v>
                </c:pt>
                <c:pt idx="8">
                  <c:v>0.44350000000000001</c:v>
                </c:pt>
                <c:pt idx="9">
                  <c:v>0.67659999999999998</c:v>
                </c:pt>
                <c:pt idx="10">
                  <c:v>0.68210000000000004</c:v>
                </c:pt>
                <c:pt idx="11">
                  <c:v>0.79420000000000002</c:v>
                </c:pt>
                <c:pt idx="12">
                  <c:v>0.81659999999999999</c:v>
                </c:pt>
                <c:pt idx="13">
                  <c:v>0.88849999999999996</c:v>
                </c:pt>
              </c:numCache>
            </c:numRef>
          </c:xVal>
          <c:yVal>
            <c:numRef>
              <c:f>('Nodos = 8'!$AA$36,'Nodos = 8'!$U$36:$U$48)</c:f>
              <c:numCache>
                <c:formatCode>General</c:formatCode>
                <c:ptCount val="14"/>
                <c:pt idx="0">
                  <c:v>0</c:v>
                </c:pt>
                <c:pt idx="1">
                  <c:v>4063.3333333333335</c:v>
                </c:pt>
                <c:pt idx="2">
                  <c:v>5010</c:v>
                </c:pt>
                <c:pt idx="3">
                  <c:v>5130.333333333333</c:v>
                </c:pt>
                <c:pt idx="4">
                  <c:v>3238</c:v>
                </c:pt>
                <c:pt idx="5">
                  <c:v>3540</c:v>
                </c:pt>
                <c:pt idx="6">
                  <c:v>4533</c:v>
                </c:pt>
                <c:pt idx="7">
                  <c:v>4538</c:v>
                </c:pt>
                <c:pt idx="8">
                  <c:v>4731</c:v>
                </c:pt>
                <c:pt idx="9">
                  <c:v>4791</c:v>
                </c:pt>
                <c:pt idx="10">
                  <c:v>4804</c:v>
                </c:pt>
                <c:pt idx="11">
                  <c:v>5199</c:v>
                </c:pt>
                <c:pt idx="12">
                  <c:v>5270</c:v>
                </c:pt>
                <c:pt idx="13">
                  <c:v>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F2-405E-BAFD-704D9C97D1BC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8'!$AA$36,'Nodos = 8'!$X$36:$X$46)</c:f>
              <c:numCache>
                <c:formatCode>General</c:formatCode>
                <c:ptCount val="12"/>
                <c:pt idx="0">
                  <c:v>0</c:v>
                </c:pt>
                <c:pt idx="1">
                  <c:v>7.1066666666666667E-2</c:v>
                </c:pt>
                <c:pt idx="2">
                  <c:v>0.18756666666666666</c:v>
                </c:pt>
                <c:pt idx="3">
                  <c:v>0.4729666666666667</c:v>
                </c:pt>
                <c:pt idx="4">
                  <c:v>0.50256666666666672</c:v>
                </c:pt>
                <c:pt idx="5">
                  <c:v>0.71010000000000006</c:v>
                </c:pt>
                <c:pt idx="6">
                  <c:v>0.79483333333333339</c:v>
                </c:pt>
                <c:pt idx="7">
                  <c:v>0.99155000000000004</c:v>
                </c:pt>
                <c:pt idx="8">
                  <c:v>1.21055</c:v>
                </c:pt>
                <c:pt idx="9">
                  <c:v>1.2448999999999999</c:v>
                </c:pt>
                <c:pt idx="10">
                  <c:v>1.2486999999999999</c:v>
                </c:pt>
                <c:pt idx="11">
                  <c:v>1.3124</c:v>
                </c:pt>
              </c:numCache>
            </c:numRef>
          </c:xVal>
          <c:yVal>
            <c:numRef>
              <c:f>('Nodos = 8'!$AA$36,'Nodos = 8'!$W$36:$W$46)</c:f>
              <c:numCache>
                <c:formatCode>General</c:formatCode>
                <c:ptCount val="12"/>
                <c:pt idx="0">
                  <c:v>0</c:v>
                </c:pt>
                <c:pt idx="1">
                  <c:v>3921.3333333333335</c:v>
                </c:pt>
                <c:pt idx="2">
                  <c:v>4851</c:v>
                </c:pt>
                <c:pt idx="3">
                  <c:v>5017.333333333333</c:v>
                </c:pt>
                <c:pt idx="4">
                  <c:v>5512.333333333333</c:v>
                </c:pt>
                <c:pt idx="5">
                  <c:v>5643.333333333333</c:v>
                </c:pt>
                <c:pt idx="6">
                  <c:v>5924</c:v>
                </c:pt>
                <c:pt idx="7">
                  <c:v>5908.5</c:v>
                </c:pt>
                <c:pt idx="8">
                  <c:v>6193.5</c:v>
                </c:pt>
                <c:pt idx="9">
                  <c:v>5909</c:v>
                </c:pt>
                <c:pt idx="10">
                  <c:v>6177</c:v>
                </c:pt>
                <c:pt idx="11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F2-405E-BAFD-704D9C97D1BC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8'!$AA$36,'Nodos = 8'!$Z$36:$Z$45)</c:f>
              <c:numCache>
                <c:formatCode>General</c:formatCode>
                <c:ptCount val="11"/>
                <c:pt idx="0">
                  <c:v>0</c:v>
                </c:pt>
                <c:pt idx="1">
                  <c:v>0.8666666666666667</c:v>
                </c:pt>
                <c:pt idx="2">
                  <c:v>0.8666666666666667</c:v>
                </c:pt>
                <c:pt idx="3">
                  <c:v>1.406666666666667</c:v>
                </c:pt>
                <c:pt idx="4">
                  <c:v>2.1766666666666667</c:v>
                </c:pt>
                <c:pt idx="5">
                  <c:v>2.7266666666666666</c:v>
                </c:pt>
                <c:pt idx="6">
                  <c:v>3.14</c:v>
                </c:pt>
                <c:pt idx="7">
                  <c:v>3.44</c:v>
                </c:pt>
                <c:pt idx="8">
                  <c:v>5.36</c:v>
                </c:pt>
                <c:pt idx="9">
                  <c:v>5.9</c:v>
                </c:pt>
                <c:pt idx="10">
                  <c:v>6.42</c:v>
                </c:pt>
              </c:numCache>
            </c:numRef>
          </c:xVal>
          <c:yVal>
            <c:numRef>
              <c:f>('Nodos = 8'!$AA$36,'Nodos = 8'!$Y$36:$Y$45)</c:f>
              <c:numCache>
                <c:formatCode>General</c:formatCode>
                <c:ptCount val="11"/>
                <c:pt idx="0">
                  <c:v>0</c:v>
                </c:pt>
                <c:pt idx="1">
                  <c:v>4081.6666666666665</c:v>
                </c:pt>
                <c:pt idx="2">
                  <c:v>4575.666666666667</c:v>
                </c:pt>
                <c:pt idx="3">
                  <c:v>5247</c:v>
                </c:pt>
                <c:pt idx="4">
                  <c:v>5390.333333333333</c:v>
                </c:pt>
                <c:pt idx="5">
                  <c:v>5611.666666666667</c:v>
                </c:pt>
                <c:pt idx="6">
                  <c:v>5729.333333333333</c:v>
                </c:pt>
                <c:pt idx="7">
                  <c:v>5963</c:v>
                </c:pt>
                <c:pt idx="8">
                  <c:v>6145.666666666667</c:v>
                </c:pt>
                <c:pt idx="9">
                  <c:v>6733</c:v>
                </c:pt>
                <c:pt idx="10">
                  <c:v>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F2-405E-BAFD-704D9C97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24560"/>
        <c:axId val="2063347120"/>
      </c:scatterChart>
      <c:valAx>
        <c:axId val="20633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47120"/>
        <c:crosses val="autoZero"/>
        <c:crossBetween val="midCat"/>
      </c:valAx>
      <c:valAx>
        <c:axId val="2063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8'!$AA$52,'Nodos = 8'!$V$52:$V$66)</c:f>
              <c:numCache>
                <c:formatCode>General</c:formatCode>
                <c:ptCount val="16"/>
                <c:pt idx="0">
                  <c:v>0</c:v>
                </c:pt>
                <c:pt idx="1">
                  <c:v>9.06E-2</c:v>
                </c:pt>
                <c:pt idx="2">
                  <c:v>0.49700000000000005</c:v>
                </c:pt>
                <c:pt idx="3">
                  <c:v>0.55059999999999998</c:v>
                </c:pt>
                <c:pt idx="4">
                  <c:v>0.75939999999999996</c:v>
                </c:pt>
                <c:pt idx="5">
                  <c:v>0.73385</c:v>
                </c:pt>
                <c:pt idx="6">
                  <c:v>0.748</c:v>
                </c:pt>
                <c:pt idx="7">
                  <c:v>0.75069999999999992</c:v>
                </c:pt>
                <c:pt idx="8">
                  <c:v>0.78980000000000006</c:v>
                </c:pt>
                <c:pt idx="9">
                  <c:v>0.85444999999999993</c:v>
                </c:pt>
                <c:pt idx="10">
                  <c:v>0.87529999999999997</c:v>
                </c:pt>
                <c:pt idx="11">
                  <c:v>1.0183</c:v>
                </c:pt>
                <c:pt idx="12">
                  <c:v>1.0328999999999999</c:v>
                </c:pt>
                <c:pt idx="13">
                  <c:v>1.0394000000000001</c:v>
                </c:pt>
                <c:pt idx="14">
                  <c:v>1.0513999999999999</c:v>
                </c:pt>
                <c:pt idx="15">
                  <c:v>1.0644</c:v>
                </c:pt>
              </c:numCache>
            </c:numRef>
          </c:xVal>
          <c:yVal>
            <c:numRef>
              <c:f>('Nodos = 8'!$AA$52,'Nodos = 8'!$U$52:$U$66)</c:f>
              <c:numCache>
                <c:formatCode>General</c:formatCode>
                <c:ptCount val="16"/>
                <c:pt idx="0">
                  <c:v>0</c:v>
                </c:pt>
                <c:pt idx="1">
                  <c:v>4015</c:v>
                </c:pt>
                <c:pt idx="2">
                  <c:v>4445</c:v>
                </c:pt>
                <c:pt idx="3">
                  <c:v>4747.333333333333</c:v>
                </c:pt>
                <c:pt idx="4">
                  <c:v>4825.666666666667</c:v>
                </c:pt>
                <c:pt idx="5">
                  <c:v>4525.5</c:v>
                </c:pt>
                <c:pt idx="6">
                  <c:v>4803.5</c:v>
                </c:pt>
                <c:pt idx="7">
                  <c:v>4870</c:v>
                </c:pt>
                <c:pt idx="8">
                  <c:v>5108</c:v>
                </c:pt>
                <c:pt idx="9">
                  <c:v>5456</c:v>
                </c:pt>
                <c:pt idx="10">
                  <c:v>5625.5</c:v>
                </c:pt>
                <c:pt idx="11">
                  <c:v>5809</c:v>
                </c:pt>
                <c:pt idx="12">
                  <c:v>6179</c:v>
                </c:pt>
                <c:pt idx="13">
                  <c:v>6289</c:v>
                </c:pt>
                <c:pt idx="14">
                  <c:v>6422</c:v>
                </c:pt>
                <c:pt idx="15">
                  <c:v>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45-4099-8F53-EEAF2B2BC6EE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8'!$AA$52,'Nodos = 8'!$X$52:$X$59)</c:f>
              <c:numCache>
                <c:formatCode>General</c:formatCode>
                <c:ptCount val="9"/>
                <c:pt idx="0">
                  <c:v>0</c:v>
                </c:pt>
                <c:pt idx="1">
                  <c:v>0.14656666666666665</c:v>
                </c:pt>
                <c:pt idx="2">
                  <c:v>0.25173333333333331</c:v>
                </c:pt>
                <c:pt idx="3">
                  <c:v>0.84273333333333333</c:v>
                </c:pt>
                <c:pt idx="4">
                  <c:v>1.1647666666666667</c:v>
                </c:pt>
                <c:pt idx="5">
                  <c:v>1.3216000000000001</c:v>
                </c:pt>
                <c:pt idx="6">
                  <c:v>1.5677333333333332</c:v>
                </c:pt>
                <c:pt idx="7">
                  <c:v>1.37195</c:v>
                </c:pt>
                <c:pt idx="8">
                  <c:v>1.0407999999999999</c:v>
                </c:pt>
              </c:numCache>
            </c:numRef>
          </c:xVal>
          <c:yVal>
            <c:numRef>
              <c:f>('Nodos = 8'!$AA$52,'Nodos = 8'!$W$52:$W$59)</c:f>
              <c:numCache>
                <c:formatCode>General</c:formatCode>
                <c:ptCount val="9"/>
                <c:pt idx="0">
                  <c:v>0</c:v>
                </c:pt>
                <c:pt idx="1">
                  <c:v>3602.6666666666665</c:v>
                </c:pt>
                <c:pt idx="2">
                  <c:v>4364</c:v>
                </c:pt>
                <c:pt idx="3">
                  <c:v>4836.666666666667</c:v>
                </c:pt>
                <c:pt idx="4">
                  <c:v>5149.333333333333</c:v>
                </c:pt>
                <c:pt idx="5">
                  <c:v>5268.333333333333</c:v>
                </c:pt>
                <c:pt idx="6">
                  <c:v>5318.333333333333</c:v>
                </c:pt>
                <c:pt idx="7">
                  <c:v>5340</c:v>
                </c:pt>
                <c:pt idx="8">
                  <c:v>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45-4099-8F53-EEAF2B2BC6EE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8'!$AA$52,'Nodos = 8'!$Z$52:$Z$66)</c:f>
              <c:numCache>
                <c:formatCode>General</c:formatCode>
                <c:ptCount val="16"/>
                <c:pt idx="0">
                  <c:v>0</c:v>
                </c:pt>
                <c:pt idx="1">
                  <c:v>0.85</c:v>
                </c:pt>
                <c:pt idx="2">
                  <c:v>0.85</c:v>
                </c:pt>
                <c:pt idx="3">
                  <c:v>2.5666666666666669</c:v>
                </c:pt>
                <c:pt idx="4">
                  <c:v>3.9266666666666663</c:v>
                </c:pt>
                <c:pt idx="5">
                  <c:v>7.7399999999999993</c:v>
                </c:pt>
                <c:pt idx="6">
                  <c:v>9.7366666666666664</c:v>
                </c:pt>
                <c:pt idx="7">
                  <c:v>5.13</c:v>
                </c:pt>
                <c:pt idx="8">
                  <c:v>5.7549999999999999</c:v>
                </c:pt>
                <c:pt idx="9">
                  <c:v>10.48</c:v>
                </c:pt>
                <c:pt idx="10">
                  <c:v>12.739999999999998</c:v>
                </c:pt>
                <c:pt idx="11">
                  <c:v>13.629999999999999</c:v>
                </c:pt>
                <c:pt idx="12">
                  <c:v>6.5</c:v>
                </c:pt>
                <c:pt idx="13">
                  <c:v>12.59</c:v>
                </c:pt>
                <c:pt idx="14">
                  <c:v>16.82</c:v>
                </c:pt>
                <c:pt idx="15">
                  <c:v>17.25</c:v>
                </c:pt>
              </c:numCache>
            </c:numRef>
          </c:xVal>
          <c:yVal>
            <c:numRef>
              <c:f>('Nodos = 8'!$AA$52,'Nodos = 8'!$Y$52:$Y$66)</c:f>
              <c:numCache>
                <c:formatCode>General</c:formatCode>
                <c:ptCount val="16"/>
                <c:pt idx="0">
                  <c:v>0</c:v>
                </c:pt>
                <c:pt idx="1">
                  <c:v>3445</c:v>
                </c:pt>
                <c:pt idx="2">
                  <c:v>4300</c:v>
                </c:pt>
                <c:pt idx="3">
                  <c:v>4662.666666666667</c:v>
                </c:pt>
                <c:pt idx="4">
                  <c:v>4895.333333333333</c:v>
                </c:pt>
                <c:pt idx="5">
                  <c:v>4933.333333333333</c:v>
                </c:pt>
                <c:pt idx="6">
                  <c:v>4997</c:v>
                </c:pt>
                <c:pt idx="7">
                  <c:v>4799</c:v>
                </c:pt>
                <c:pt idx="8">
                  <c:v>4982.5</c:v>
                </c:pt>
                <c:pt idx="9">
                  <c:v>5226</c:v>
                </c:pt>
                <c:pt idx="10">
                  <c:v>5285.5</c:v>
                </c:pt>
                <c:pt idx="11">
                  <c:v>5480.5</c:v>
                </c:pt>
                <c:pt idx="12">
                  <c:v>5571</c:v>
                </c:pt>
                <c:pt idx="13">
                  <c:v>5753</c:v>
                </c:pt>
                <c:pt idx="14">
                  <c:v>6028</c:v>
                </c:pt>
                <c:pt idx="15">
                  <c:v>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45-4099-8F53-EEAF2B2B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21200"/>
        <c:axId val="2063322160"/>
      </c:scatterChart>
      <c:valAx>
        <c:axId val="20633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2160"/>
        <c:crosses val="autoZero"/>
        <c:crossBetween val="midCat"/>
      </c:valAx>
      <c:valAx>
        <c:axId val="2063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8'!$AA$70,'Nodos = 8'!$V$70:$V$86)</c:f>
              <c:numCache>
                <c:formatCode>General</c:formatCode>
                <c:ptCount val="18"/>
                <c:pt idx="0">
                  <c:v>0</c:v>
                </c:pt>
                <c:pt idx="1">
                  <c:v>0.14830000000000002</c:v>
                </c:pt>
                <c:pt idx="2">
                  <c:v>0.5339666666666667</c:v>
                </c:pt>
                <c:pt idx="3">
                  <c:v>0.86193333333333333</c:v>
                </c:pt>
                <c:pt idx="4">
                  <c:v>1.0679000000000001</c:v>
                </c:pt>
                <c:pt idx="5">
                  <c:v>1.1498999999999999</c:v>
                </c:pt>
                <c:pt idx="6">
                  <c:v>1.0828</c:v>
                </c:pt>
                <c:pt idx="7">
                  <c:v>1.1202000000000001</c:v>
                </c:pt>
                <c:pt idx="8">
                  <c:v>1.1494</c:v>
                </c:pt>
                <c:pt idx="9">
                  <c:v>1.26325</c:v>
                </c:pt>
                <c:pt idx="10">
                  <c:v>1.2823</c:v>
                </c:pt>
                <c:pt idx="11">
                  <c:v>1.0502</c:v>
                </c:pt>
                <c:pt idx="12">
                  <c:v>1.0567</c:v>
                </c:pt>
                <c:pt idx="13">
                  <c:v>1.0699000000000001</c:v>
                </c:pt>
                <c:pt idx="14">
                  <c:v>1.6879999999999999</c:v>
                </c:pt>
                <c:pt idx="15">
                  <c:v>1.7823</c:v>
                </c:pt>
                <c:pt idx="16">
                  <c:v>1.8128</c:v>
                </c:pt>
                <c:pt idx="17">
                  <c:v>1.8895999999999999</c:v>
                </c:pt>
              </c:numCache>
            </c:numRef>
          </c:xVal>
          <c:yVal>
            <c:numRef>
              <c:f>('Nodos = 8'!$AA$70,'Nodos = 8'!$U$70:$U$86)</c:f>
              <c:numCache>
                <c:formatCode>General</c:formatCode>
                <c:ptCount val="18"/>
                <c:pt idx="0">
                  <c:v>0</c:v>
                </c:pt>
                <c:pt idx="1">
                  <c:v>4052.6666666666665</c:v>
                </c:pt>
                <c:pt idx="2">
                  <c:v>4513.333333333333</c:v>
                </c:pt>
                <c:pt idx="3">
                  <c:v>4769</c:v>
                </c:pt>
                <c:pt idx="4">
                  <c:v>4849</c:v>
                </c:pt>
                <c:pt idx="5">
                  <c:v>5017.666666666667</c:v>
                </c:pt>
                <c:pt idx="6">
                  <c:v>5040.5</c:v>
                </c:pt>
                <c:pt idx="7">
                  <c:v>5308</c:v>
                </c:pt>
                <c:pt idx="8">
                  <c:v>5561</c:v>
                </c:pt>
                <c:pt idx="9">
                  <c:v>5751</c:v>
                </c:pt>
                <c:pt idx="10">
                  <c:v>5977.5</c:v>
                </c:pt>
                <c:pt idx="11">
                  <c:v>5343</c:v>
                </c:pt>
                <c:pt idx="12">
                  <c:v>5375</c:v>
                </c:pt>
                <c:pt idx="13">
                  <c:v>5568</c:v>
                </c:pt>
                <c:pt idx="14">
                  <c:v>5928</c:v>
                </c:pt>
                <c:pt idx="15">
                  <c:v>6010</c:v>
                </c:pt>
                <c:pt idx="16">
                  <c:v>6482</c:v>
                </c:pt>
                <c:pt idx="17">
                  <c:v>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4-40CC-AB57-8DEE165E3806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8'!$AA$70,'Nodos = 8'!$X$70:$X$80)</c:f>
              <c:numCache>
                <c:formatCode>General</c:formatCode>
                <c:ptCount val="12"/>
                <c:pt idx="0">
                  <c:v>0</c:v>
                </c:pt>
                <c:pt idx="1">
                  <c:v>0.27076666666666666</c:v>
                </c:pt>
                <c:pt idx="2">
                  <c:v>0.43116666666666664</c:v>
                </c:pt>
                <c:pt idx="3">
                  <c:v>0.6008</c:v>
                </c:pt>
                <c:pt idx="4">
                  <c:v>0.98883333333333334</c:v>
                </c:pt>
                <c:pt idx="5">
                  <c:v>0.75455000000000005</c:v>
                </c:pt>
                <c:pt idx="6">
                  <c:v>0.81725000000000003</c:v>
                </c:pt>
                <c:pt idx="7">
                  <c:v>1.2215499999999999</c:v>
                </c:pt>
                <c:pt idx="8">
                  <c:v>1.1375</c:v>
                </c:pt>
                <c:pt idx="9">
                  <c:v>1.1694</c:v>
                </c:pt>
                <c:pt idx="10">
                  <c:v>1.3865000000000001</c:v>
                </c:pt>
                <c:pt idx="11">
                  <c:v>1.6420999999999999</c:v>
                </c:pt>
              </c:numCache>
            </c:numRef>
          </c:xVal>
          <c:yVal>
            <c:numRef>
              <c:f>('Nodos = 8'!$AA$70,'Nodos = 8'!$W$70:$W$80)</c:f>
              <c:numCache>
                <c:formatCode>General</c:formatCode>
                <c:ptCount val="12"/>
                <c:pt idx="0">
                  <c:v>0</c:v>
                </c:pt>
                <c:pt idx="1">
                  <c:v>3735.6666666666665</c:v>
                </c:pt>
                <c:pt idx="2">
                  <c:v>4345.333333333333</c:v>
                </c:pt>
                <c:pt idx="3">
                  <c:v>4686.666666666667</c:v>
                </c:pt>
                <c:pt idx="4">
                  <c:v>4841.333333333333</c:v>
                </c:pt>
                <c:pt idx="5">
                  <c:v>4964</c:v>
                </c:pt>
                <c:pt idx="6">
                  <c:v>4977.5</c:v>
                </c:pt>
                <c:pt idx="7">
                  <c:v>5036.5</c:v>
                </c:pt>
                <c:pt idx="8">
                  <c:v>4814</c:v>
                </c:pt>
                <c:pt idx="9">
                  <c:v>5052</c:v>
                </c:pt>
                <c:pt idx="10">
                  <c:v>5185</c:v>
                </c:pt>
                <c:pt idx="11">
                  <c:v>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64-40CC-AB57-8DEE165E3806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8'!$AA$70,'Nodos = 8'!$Z$70:$Z$81)</c:f>
              <c:numCache>
                <c:formatCode>General</c:formatCode>
                <c:ptCount val="13"/>
                <c:pt idx="0">
                  <c:v>0</c:v>
                </c:pt>
                <c:pt idx="1">
                  <c:v>0.91999999999999993</c:v>
                </c:pt>
                <c:pt idx="2">
                  <c:v>0.91999999999999993</c:v>
                </c:pt>
                <c:pt idx="3">
                  <c:v>3.4766666666666666</c:v>
                </c:pt>
                <c:pt idx="4">
                  <c:v>3.7699999999999996</c:v>
                </c:pt>
                <c:pt idx="5">
                  <c:v>4.1433333333333335</c:v>
                </c:pt>
                <c:pt idx="6">
                  <c:v>5.12</c:v>
                </c:pt>
                <c:pt idx="7">
                  <c:v>5.3900000000000006</c:v>
                </c:pt>
                <c:pt idx="8">
                  <c:v>5.9433333333333325</c:v>
                </c:pt>
                <c:pt idx="9">
                  <c:v>9.4733333333333345</c:v>
                </c:pt>
                <c:pt idx="10">
                  <c:v>7.3500000000000005</c:v>
                </c:pt>
                <c:pt idx="11">
                  <c:v>18.04</c:v>
                </c:pt>
                <c:pt idx="12">
                  <c:v>20.84</c:v>
                </c:pt>
              </c:numCache>
            </c:numRef>
          </c:xVal>
          <c:yVal>
            <c:numRef>
              <c:f>('Nodos = 8'!$AA$70,'Nodos = 8'!$Y$70:$Y$81)</c:f>
              <c:numCache>
                <c:formatCode>General</c:formatCode>
                <c:ptCount val="13"/>
                <c:pt idx="0">
                  <c:v>0</c:v>
                </c:pt>
                <c:pt idx="1">
                  <c:v>3885.6666666666665</c:v>
                </c:pt>
                <c:pt idx="2">
                  <c:v>4287</c:v>
                </c:pt>
                <c:pt idx="3">
                  <c:v>4520.666666666667</c:v>
                </c:pt>
                <c:pt idx="4">
                  <c:v>4688.333333333333</c:v>
                </c:pt>
                <c:pt idx="5">
                  <c:v>4820.666666666667</c:v>
                </c:pt>
                <c:pt idx="6">
                  <c:v>5026.666666666667</c:v>
                </c:pt>
                <c:pt idx="7">
                  <c:v>5261</c:v>
                </c:pt>
                <c:pt idx="8">
                  <c:v>5389</c:v>
                </c:pt>
                <c:pt idx="9">
                  <c:v>5500.333333333333</c:v>
                </c:pt>
                <c:pt idx="10">
                  <c:v>5262</c:v>
                </c:pt>
                <c:pt idx="11">
                  <c:v>5582</c:v>
                </c:pt>
                <c:pt idx="12">
                  <c:v>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64-40CC-AB57-8DEE165E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48160"/>
        <c:axId val="223042880"/>
      </c:scatterChart>
      <c:valAx>
        <c:axId val="223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2880"/>
        <c:crosses val="autoZero"/>
        <c:crossBetween val="midCat"/>
      </c:valAx>
      <c:valAx>
        <c:axId val="223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8'!$AA$90,'Nodos = 8'!$V$90:$V$102)</c:f>
              <c:numCache>
                <c:formatCode>General</c:formatCode>
                <c:ptCount val="14"/>
                <c:pt idx="0">
                  <c:v>0</c:v>
                </c:pt>
                <c:pt idx="1">
                  <c:v>0.10843333333333334</c:v>
                </c:pt>
                <c:pt idx="2">
                  <c:v>0.4136333333333333</c:v>
                </c:pt>
                <c:pt idx="3">
                  <c:v>0.69323333333333326</c:v>
                </c:pt>
                <c:pt idx="4">
                  <c:v>0.7601</c:v>
                </c:pt>
                <c:pt idx="5">
                  <c:v>0.82033333333333325</c:v>
                </c:pt>
                <c:pt idx="6">
                  <c:v>0.87053333333333338</c:v>
                </c:pt>
                <c:pt idx="7">
                  <c:v>0.99286666666666668</c:v>
                </c:pt>
                <c:pt idx="8">
                  <c:v>1.1556500000000001</c:v>
                </c:pt>
                <c:pt idx="9">
                  <c:v>1.2661500000000001</c:v>
                </c:pt>
                <c:pt idx="10">
                  <c:v>1.4504999999999999</c:v>
                </c:pt>
                <c:pt idx="11">
                  <c:v>1.4635</c:v>
                </c:pt>
                <c:pt idx="12">
                  <c:v>1.5176000000000001</c:v>
                </c:pt>
                <c:pt idx="13">
                  <c:v>1.5296000000000001</c:v>
                </c:pt>
              </c:numCache>
            </c:numRef>
          </c:xVal>
          <c:yVal>
            <c:numRef>
              <c:f>('Nodos = 8'!$AA$90,'Nodos = 8'!$U$90:$U$102)</c:f>
              <c:numCache>
                <c:formatCode>General</c:formatCode>
                <c:ptCount val="14"/>
                <c:pt idx="0">
                  <c:v>0</c:v>
                </c:pt>
                <c:pt idx="1">
                  <c:v>3498</c:v>
                </c:pt>
                <c:pt idx="2">
                  <c:v>4046.3333333333335</c:v>
                </c:pt>
                <c:pt idx="3">
                  <c:v>4243.666666666667</c:v>
                </c:pt>
                <c:pt idx="4">
                  <c:v>4480.666666666667</c:v>
                </c:pt>
                <c:pt idx="5">
                  <c:v>4639</c:v>
                </c:pt>
                <c:pt idx="6">
                  <c:v>4820</c:v>
                </c:pt>
                <c:pt idx="7">
                  <c:v>4975.333333333333</c:v>
                </c:pt>
                <c:pt idx="8">
                  <c:v>5319</c:v>
                </c:pt>
                <c:pt idx="9">
                  <c:v>5350.5</c:v>
                </c:pt>
                <c:pt idx="10">
                  <c:v>6414</c:v>
                </c:pt>
                <c:pt idx="11">
                  <c:v>6761</c:v>
                </c:pt>
                <c:pt idx="12">
                  <c:v>6785</c:v>
                </c:pt>
                <c:pt idx="13">
                  <c:v>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4-4DFD-A449-F76B241323A5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8'!$AA$90,'Nodos = 8'!$X$90:$X$98)</c:f>
              <c:numCache>
                <c:formatCode>General</c:formatCode>
                <c:ptCount val="10"/>
                <c:pt idx="0">
                  <c:v>0</c:v>
                </c:pt>
                <c:pt idx="1">
                  <c:v>0.14366666666666666</c:v>
                </c:pt>
                <c:pt idx="2">
                  <c:v>0.42019999999999996</c:v>
                </c:pt>
                <c:pt idx="3">
                  <c:v>0.68726666666666658</c:v>
                </c:pt>
                <c:pt idx="4">
                  <c:v>0.98980000000000012</c:v>
                </c:pt>
                <c:pt idx="5">
                  <c:v>1.1436666666666666</c:v>
                </c:pt>
                <c:pt idx="6">
                  <c:v>1.2491000000000001</c:v>
                </c:pt>
                <c:pt idx="7">
                  <c:v>1.4296333333333333</c:v>
                </c:pt>
                <c:pt idx="8">
                  <c:v>1.9291666666666665</c:v>
                </c:pt>
                <c:pt idx="9">
                  <c:v>2.3169500000000003</c:v>
                </c:pt>
              </c:numCache>
            </c:numRef>
          </c:xVal>
          <c:yVal>
            <c:numRef>
              <c:f>('Nodos = 8'!$AA$90,'Nodos = 8'!$W$90:$W$98)</c:f>
              <c:numCache>
                <c:formatCode>General</c:formatCode>
                <c:ptCount val="10"/>
                <c:pt idx="0">
                  <c:v>0</c:v>
                </c:pt>
                <c:pt idx="1">
                  <c:v>3737.3333333333335</c:v>
                </c:pt>
                <c:pt idx="2">
                  <c:v>4424.333333333333</c:v>
                </c:pt>
                <c:pt idx="3">
                  <c:v>4579.666666666667</c:v>
                </c:pt>
                <c:pt idx="4">
                  <c:v>4785.333333333333</c:v>
                </c:pt>
                <c:pt idx="5">
                  <c:v>5034.666666666667</c:v>
                </c:pt>
                <c:pt idx="6">
                  <c:v>5201</c:v>
                </c:pt>
                <c:pt idx="7">
                  <c:v>5387.666666666667</c:v>
                </c:pt>
                <c:pt idx="8">
                  <c:v>5623.666666666667</c:v>
                </c:pt>
                <c:pt idx="9">
                  <c:v>5817.5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4-4DFD-A449-F76B241323A5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8'!$AA$90,'Nodos = 8'!$Z$90:$Z$104)</c:f>
              <c:numCache>
                <c:formatCode>General</c:formatCode>
                <c:ptCount val="16"/>
                <c:pt idx="0">
                  <c:v>0</c:v>
                </c:pt>
                <c:pt idx="1">
                  <c:v>0.86333333333333329</c:v>
                </c:pt>
                <c:pt idx="2">
                  <c:v>0.86333333333333329</c:v>
                </c:pt>
                <c:pt idx="3">
                  <c:v>2.5166666666666671</c:v>
                </c:pt>
                <c:pt idx="4">
                  <c:v>2.58</c:v>
                </c:pt>
                <c:pt idx="5">
                  <c:v>7.8566666666666665</c:v>
                </c:pt>
                <c:pt idx="6">
                  <c:v>8.7666666666666657</c:v>
                </c:pt>
                <c:pt idx="7">
                  <c:v>10.41</c:v>
                </c:pt>
                <c:pt idx="8">
                  <c:v>12.466666666666667</c:v>
                </c:pt>
                <c:pt idx="9">
                  <c:v>9.870000000000001</c:v>
                </c:pt>
                <c:pt idx="10">
                  <c:v>10.899999999999999</c:v>
                </c:pt>
                <c:pt idx="11">
                  <c:v>15.79</c:v>
                </c:pt>
                <c:pt idx="12">
                  <c:v>19.475000000000001</c:v>
                </c:pt>
                <c:pt idx="13">
                  <c:v>20.51</c:v>
                </c:pt>
                <c:pt idx="14">
                  <c:v>21.23</c:v>
                </c:pt>
                <c:pt idx="15">
                  <c:v>21.45</c:v>
                </c:pt>
              </c:numCache>
            </c:numRef>
          </c:xVal>
          <c:yVal>
            <c:numRef>
              <c:f>('Nodos = 8'!$AA$90,'Nodos = 8'!$Y$90:$Y$104)</c:f>
              <c:numCache>
                <c:formatCode>General</c:formatCode>
                <c:ptCount val="16"/>
                <c:pt idx="0">
                  <c:v>0</c:v>
                </c:pt>
                <c:pt idx="1">
                  <c:v>2568.3333333333335</c:v>
                </c:pt>
                <c:pt idx="2">
                  <c:v>3559</c:v>
                </c:pt>
                <c:pt idx="3">
                  <c:v>3835.3333333333335</c:v>
                </c:pt>
                <c:pt idx="4">
                  <c:v>4196.333333333333</c:v>
                </c:pt>
                <c:pt idx="5">
                  <c:v>4491.333333333333</c:v>
                </c:pt>
                <c:pt idx="6">
                  <c:v>4657.666666666667</c:v>
                </c:pt>
                <c:pt idx="7">
                  <c:v>4852</c:v>
                </c:pt>
                <c:pt idx="8">
                  <c:v>4982.333333333333</c:v>
                </c:pt>
                <c:pt idx="9">
                  <c:v>5276.5</c:v>
                </c:pt>
                <c:pt idx="10">
                  <c:v>5401</c:v>
                </c:pt>
                <c:pt idx="11">
                  <c:v>5770</c:v>
                </c:pt>
                <c:pt idx="12">
                  <c:v>6129</c:v>
                </c:pt>
                <c:pt idx="13">
                  <c:v>6502</c:v>
                </c:pt>
                <c:pt idx="14">
                  <c:v>6720</c:v>
                </c:pt>
                <c:pt idx="15">
                  <c:v>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4-4DFD-A449-F76B2413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0880"/>
        <c:axId val="223091360"/>
      </c:scatterChart>
      <c:valAx>
        <c:axId val="2230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1360"/>
        <c:crosses val="autoZero"/>
        <c:crossBetween val="midCat"/>
      </c:valAx>
      <c:valAx>
        <c:axId val="2230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8'!$AA$108,'Nodos = 8'!$V$108:$V$119)</c:f>
              <c:numCache>
                <c:formatCode>General</c:formatCode>
                <c:ptCount val="13"/>
                <c:pt idx="0">
                  <c:v>0</c:v>
                </c:pt>
                <c:pt idx="1">
                  <c:v>0.16026666666666667</c:v>
                </c:pt>
                <c:pt idx="2">
                  <c:v>0.37443333333333334</c:v>
                </c:pt>
                <c:pt idx="3">
                  <c:v>0.72643333333333338</c:v>
                </c:pt>
                <c:pt idx="4">
                  <c:v>1.1364666666666667</c:v>
                </c:pt>
                <c:pt idx="5">
                  <c:v>1.4540666666666666</c:v>
                </c:pt>
                <c:pt idx="6">
                  <c:v>1.5978333333333332</c:v>
                </c:pt>
                <c:pt idx="7">
                  <c:v>1.7386999999999999</c:v>
                </c:pt>
                <c:pt idx="8">
                  <c:v>1.9037666666666666</c:v>
                </c:pt>
                <c:pt idx="9">
                  <c:v>2.0442</c:v>
                </c:pt>
                <c:pt idx="10">
                  <c:v>2.0594999999999999</c:v>
                </c:pt>
                <c:pt idx="11">
                  <c:v>2.0724999999999998</c:v>
                </c:pt>
                <c:pt idx="12">
                  <c:v>2.1233</c:v>
                </c:pt>
              </c:numCache>
            </c:numRef>
          </c:xVal>
          <c:yVal>
            <c:numRef>
              <c:f>('Nodos = 8'!$AA$108,'Nodos = 8'!$U$108:$U$119)</c:f>
              <c:numCache>
                <c:formatCode>General</c:formatCode>
                <c:ptCount val="13"/>
                <c:pt idx="0">
                  <c:v>0</c:v>
                </c:pt>
                <c:pt idx="1">
                  <c:v>3035</c:v>
                </c:pt>
                <c:pt idx="2">
                  <c:v>3562</c:v>
                </c:pt>
                <c:pt idx="3">
                  <c:v>3932.3333333333335</c:v>
                </c:pt>
                <c:pt idx="4">
                  <c:v>4290</c:v>
                </c:pt>
                <c:pt idx="5">
                  <c:v>4527.666666666667</c:v>
                </c:pt>
                <c:pt idx="6">
                  <c:v>4669.666666666667</c:v>
                </c:pt>
                <c:pt idx="7">
                  <c:v>4883.666666666667</c:v>
                </c:pt>
                <c:pt idx="8">
                  <c:v>4971.666666666667</c:v>
                </c:pt>
                <c:pt idx="9">
                  <c:v>5131.333333333333</c:v>
                </c:pt>
                <c:pt idx="10">
                  <c:v>5300</c:v>
                </c:pt>
                <c:pt idx="11">
                  <c:v>5427</c:v>
                </c:pt>
                <c:pt idx="12">
                  <c:v>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C5-45CC-BE80-75B6D0812432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8'!$AA$108,'Nodos = 8'!$X$108:$X$116)</c:f>
              <c:numCache>
                <c:formatCode>General</c:formatCode>
                <c:ptCount val="10"/>
                <c:pt idx="0">
                  <c:v>0</c:v>
                </c:pt>
                <c:pt idx="1">
                  <c:v>0.19600000000000004</c:v>
                </c:pt>
                <c:pt idx="2">
                  <c:v>0.95556666666666656</c:v>
                </c:pt>
                <c:pt idx="3">
                  <c:v>1.3728333333333333</c:v>
                </c:pt>
                <c:pt idx="4">
                  <c:v>1.7704666666666666</c:v>
                </c:pt>
                <c:pt idx="5">
                  <c:v>1.7120500000000001</c:v>
                </c:pt>
                <c:pt idx="6">
                  <c:v>1.9903</c:v>
                </c:pt>
                <c:pt idx="7">
                  <c:v>2.3127</c:v>
                </c:pt>
                <c:pt idx="8">
                  <c:v>2.5991</c:v>
                </c:pt>
                <c:pt idx="9">
                  <c:v>2.6326000000000001</c:v>
                </c:pt>
              </c:numCache>
            </c:numRef>
          </c:xVal>
          <c:yVal>
            <c:numRef>
              <c:f>('Nodos = 8'!$AA$108,'Nodos = 8'!$W$108:$W$116)</c:f>
              <c:numCache>
                <c:formatCode>General</c:formatCode>
                <c:ptCount val="10"/>
                <c:pt idx="0">
                  <c:v>0</c:v>
                </c:pt>
                <c:pt idx="1">
                  <c:v>4336</c:v>
                </c:pt>
                <c:pt idx="2">
                  <c:v>4622</c:v>
                </c:pt>
                <c:pt idx="3">
                  <c:v>4833.666666666667</c:v>
                </c:pt>
                <c:pt idx="4">
                  <c:v>5005</c:v>
                </c:pt>
                <c:pt idx="5">
                  <c:v>5124</c:v>
                </c:pt>
                <c:pt idx="6">
                  <c:v>5926</c:v>
                </c:pt>
                <c:pt idx="7">
                  <c:v>6237</c:v>
                </c:pt>
                <c:pt idx="8">
                  <c:v>6282</c:v>
                </c:pt>
                <c:pt idx="9">
                  <c:v>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C5-45CC-BE80-75B6D0812432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8'!$AA$108,'Nodos = 8'!$Z$108:$Z$121)</c:f>
              <c:numCache>
                <c:formatCode>General</c:formatCode>
                <c:ptCount val="15"/>
                <c:pt idx="0">
                  <c:v>0</c:v>
                </c:pt>
                <c:pt idx="1">
                  <c:v>0.97666666666666657</c:v>
                </c:pt>
                <c:pt idx="2">
                  <c:v>1.9366666666666668</c:v>
                </c:pt>
                <c:pt idx="3">
                  <c:v>1.9500000000000002</c:v>
                </c:pt>
                <c:pt idx="4">
                  <c:v>2.5866666666666664</c:v>
                </c:pt>
                <c:pt idx="5">
                  <c:v>7.626666666666666</c:v>
                </c:pt>
                <c:pt idx="6">
                  <c:v>7.8</c:v>
                </c:pt>
                <c:pt idx="7">
                  <c:v>9.4466666666666672</c:v>
                </c:pt>
                <c:pt idx="8">
                  <c:v>6.8650000000000002</c:v>
                </c:pt>
                <c:pt idx="9">
                  <c:v>5.04</c:v>
                </c:pt>
                <c:pt idx="10">
                  <c:v>6.3</c:v>
                </c:pt>
                <c:pt idx="11">
                  <c:v>9.52</c:v>
                </c:pt>
                <c:pt idx="12">
                  <c:v>10.24</c:v>
                </c:pt>
                <c:pt idx="13">
                  <c:v>13.3</c:v>
                </c:pt>
                <c:pt idx="14">
                  <c:v>13.88</c:v>
                </c:pt>
              </c:numCache>
            </c:numRef>
          </c:xVal>
          <c:yVal>
            <c:numRef>
              <c:f>('Nodos = 8'!$AA$108,'Nodos = 8'!$Y$108:$Y$121)</c:f>
              <c:numCache>
                <c:formatCode>General</c:formatCode>
                <c:ptCount val="15"/>
                <c:pt idx="0">
                  <c:v>0</c:v>
                </c:pt>
                <c:pt idx="1">
                  <c:v>4228.333333333333</c:v>
                </c:pt>
                <c:pt idx="2">
                  <c:v>4427</c:v>
                </c:pt>
                <c:pt idx="3">
                  <c:v>4555</c:v>
                </c:pt>
                <c:pt idx="4">
                  <c:v>4762.666666666667</c:v>
                </c:pt>
                <c:pt idx="5">
                  <c:v>4982.333333333333</c:v>
                </c:pt>
                <c:pt idx="6">
                  <c:v>5095.333333333333</c:v>
                </c:pt>
                <c:pt idx="7">
                  <c:v>5297.666666666667</c:v>
                </c:pt>
                <c:pt idx="8">
                  <c:v>5092.5</c:v>
                </c:pt>
                <c:pt idx="9">
                  <c:v>4524</c:v>
                </c:pt>
                <c:pt idx="10">
                  <c:v>4621</c:v>
                </c:pt>
                <c:pt idx="11">
                  <c:v>4967</c:v>
                </c:pt>
                <c:pt idx="12">
                  <c:v>5074</c:v>
                </c:pt>
                <c:pt idx="13">
                  <c:v>5400</c:v>
                </c:pt>
                <c:pt idx="14">
                  <c:v>5570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C5-45CC-BE80-75B6D081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6640"/>
        <c:axId val="223096160"/>
      </c:scatterChart>
      <c:valAx>
        <c:axId val="2230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6160"/>
        <c:crosses val="autoZero"/>
        <c:crossBetween val="midCat"/>
      </c:valAx>
      <c:valAx>
        <c:axId val="2230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8'!$AA$125,'Nodos = 8'!$V$125:$V$138)</c:f>
              <c:numCache>
                <c:formatCode>General</c:formatCode>
                <c:ptCount val="15"/>
                <c:pt idx="0">
                  <c:v>0</c:v>
                </c:pt>
                <c:pt idx="1">
                  <c:v>0.16193333333333335</c:v>
                </c:pt>
                <c:pt idx="2">
                  <c:v>0.61839999999999995</c:v>
                </c:pt>
                <c:pt idx="3">
                  <c:v>0.72846666666666671</c:v>
                </c:pt>
                <c:pt idx="4">
                  <c:v>0.74665000000000004</c:v>
                </c:pt>
                <c:pt idx="5">
                  <c:v>1.091</c:v>
                </c:pt>
                <c:pt idx="6">
                  <c:v>1.7464500000000001</c:v>
                </c:pt>
                <c:pt idx="7">
                  <c:v>1.94225</c:v>
                </c:pt>
                <c:pt idx="8">
                  <c:v>2.2765</c:v>
                </c:pt>
                <c:pt idx="9">
                  <c:v>2.3416000000000001</c:v>
                </c:pt>
                <c:pt idx="10">
                  <c:v>2.3570000000000002</c:v>
                </c:pt>
                <c:pt idx="11">
                  <c:v>2.3759999999999999</c:v>
                </c:pt>
                <c:pt idx="12">
                  <c:v>2.3885000000000001</c:v>
                </c:pt>
                <c:pt idx="13">
                  <c:v>2.4276</c:v>
                </c:pt>
                <c:pt idx="14">
                  <c:v>3.1307</c:v>
                </c:pt>
              </c:numCache>
            </c:numRef>
          </c:xVal>
          <c:yVal>
            <c:numRef>
              <c:f>('Nodos = 8'!$AA$125,'Nodos = 8'!$U$125:$U$138)</c:f>
              <c:numCache>
                <c:formatCode>General</c:formatCode>
                <c:ptCount val="15"/>
                <c:pt idx="0">
                  <c:v>0</c:v>
                </c:pt>
                <c:pt idx="1">
                  <c:v>4120</c:v>
                </c:pt>
                <c:pt idx="2">
                  <c:v>4285</c:v>
                </c:pt>
                <c:pt idx="3">
                  <c:v>4411</c:v>
                </c:pt>
                <c:pt idx="4">
                  <c:v>4652.5</c:v>
                </c:pt>
                <c:pt idx="5">
                  <c:v>4940</c:v>
                </c:pt>
                <c:pt idx="6">
                  <c:v>5216</c:v>
                </c:pt>
                <c:pt idx="7">
                  <c:v>5575.5</c:v>
                </c:pt>
                <c:pt idx="8">
                  <c:v>5616</c:v>
                </c:pt>
                <c:pt idx="9">
                  <c:v>5838</c:v>
                </c:pt>
                <c:pt idx="10">
                  <c:v>6011</c:v>
                </c:pt>
                <c:pt idx="11">
                  <c:v>6419</c:v>
                </c:pt>
                <c:pt idx="12">
                  <c:v>6569</c:v>
                </c:pt>
                <c:pt idx="13">
                  <c:v>6918</c:v>
                </c:pt>
                <c:pt idx="14">
                  <c:v>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A-465B-A237-60725BDD098E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8'!$AA$125,'Nodos = 8'!$X$125:$X$138)</c:f>
              <c:numCache>
                <c:formatCode>General</c:formatCode>
                <c:ptCount val="15"/>
                <c:pt idx="0">
                  <c:v>0</c:v>
                </c:pt>
                <c:pt idx="1">
                  <c:v>0.17803333333333335</c:v>
                </c:pt>
                <c:pt idx="2">
                  <c:v>0.69676666666666665</c:v>
                </c:pt>
                <c:pt idx="3">
                  <c:v>0.90453333333333352</c:v>
                </c:pt>
                <c:pt idx="4">
                  <c:v>1.0287666666666668</c:v>
                </c:pt>
                <c:pt idx="5">
                  <c:v>1.53755</c:v>
                </c:pt>
                <c:pt idx="6">
                  <c:v>1.5969500000000001</c:v>
                </c:pt>
                <c:pt idx="7">
                  <c:v>1.6871</c:v>
                </c:pt>
                <c:pt idx="8">
                  <c:v>1.1181000000000001</c:v>
                </c:pt>
                <c:pt idx="9">
                  <c:v>1.3712</c:v>
                </c:pt>
                <c:pt idx="10">
                  <c:v>1.5810999999999999</c:v>
                </c:pt>
                <c:pt idx="11">
                  <c:v>1.7859</c:v>
                </c:pt>
                <c:pt idx="12">
                  <c:v>1.7962</c:v>
                </c:pt>
                <c:pt idx="13">
                  <c:v>2.4971999999999999</c:v>
                </c:pt>
                <c:pt idx="14">
                  <c:v>2.6608000000000001</c:v>
                </c:pt>
              </c:numCache>
            </c:numRef>
          </c:xVal>
          <c:yVal>
            <c:numRef>
              <c:f>('Nodos = 8'!$AA$125,'Nodos = 8'!$W$125:$W$138)</c:f>
              <c:numCache>
                <c:formatCode>General</c:formatCode>
                <c:ptCount val="15"/>
                <c:pt idx="0">
                  <c:v>0</c:v>
                </c:pt>
                <c:pt idx="1">
                  <c:v>3884.3333333333335</c:v>
                </c:pt>
                <c:pt idx="2">
                  <c:v>4248.333333333333</c:v>
                </c:pt>
                <c:pt idx="3">
                  <c:v>4441.333333333333</c:v>
                </c:pt>
                <c:pt idx="4">
                  <c:v>4775.333333333333</c:v>
                </c:pt>
                <c:pt idx="5">
                  <c:v>5140</c:v>
                </c:pt>
                <c:pt idx="6">
                  <c:v>5178.5</c:v>
                </c:pt>
                <c:pt idx="7">
                  <c:v>5377</c:v>
                </c:pt>
                <c:pt idx="8">
                  <c:v>5212</c:v>
                </c:pt>
                <c:pt idx="9">
                  <c:v>5431</c:v>
                </c:pt>
                <c:pt idx="10">
                  <c:v>5585</c:v>
                </c:pt>
                <c:pt idx="11">
                  <c:v>5975</c:v>
                </c:pt>
                <c:pt idx="12">
                  <c:v>6058</c:v>
                </c:pt>
                <c:pt idx="13">
                  <c:v>6096</c:v>
                </c:pt>
                <c:pt idx="14">
                  <c:v>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A-465B-A237-60725BDD098E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8'!$AA$125,'Nodos = 8'!$Z$125:$Z$138)</c:f>
              <c:numCache>
                <c:formatCode>General</c:formatCode>
                <c:ptCount val="15"/>
                <c:pt idx="0">
                  <c:v>0</c:v>
                </c:pt>
                <c:pt idx="1">
                  <c:v>0.98999999999999988</c:v>
                </c:pt>
                <c:pt idx="2">
                  <c:v>0.98999999999999988</c:v>
                </c:pt>
                <c:pt idx="3">
                  <c:v>2.083333333333333</c:v>
                </c:pt>
                <c:pt idx="4">
                  <c:v>2.29</c:v>
                </c:pt>
                <c:pt idx="5">
                  <c:v>4.6633333333333331</c:v>
                </c:pt>
                <c:pt idx="6">
                  <c:v>7.0466666666666669</c:v>
                </c:pt>
                <c:pt idx="7">
                  <c:v>11.956666666666669</c:v>
                </c:pt>
                <c:pt idx="8">
                  <c:v>13.479999999999999</c:v>
                </c:pt>
                <c:pt idx="9">
                  <c:v>13.6</c:v>
                </c:pt>
                <c:pt idx="10">
                  <c:v>12.434999999999999</c:v>
                </c:pt>
                <c:pt idx="11">
                  <c:v>10.66</c:v>
                </c:pt>
                <c:pt idx="12">
                  <c:v>10.93</c:v>
                </c:pt>
                <c:pt idx="13">
                  <c:v>12.58</c:v>
                </c:pt>
                <c:pt idx="14">
                  <c:v>15.5</c:v>
                </c:pt>
              </c:numCache>
            </c:numRef>
          </c:xVal>
          <c:yVal>
            <c:numRef>
              <c:f>('Nodos = 8'!$AA$125,'Nodos = 8'!$Y$125:$Y$138)</c:f>
              <c:numCache>
                <c:formatCode>General</c:formatCode>
                <c:ptCount val="15"/>
                <c:pt idx="0">
                  <c:v>0</c:v>
                </c:pt>
                <c:pt idx="1">
                  <c:v>3823.6666666666665</c:v>
                </c:pt>
                <c:pt idx="2">
                  <c:v>4166</c:v>
                </c:pt>
                <c:pt idx="3">
                  <c:v>4390.333333333333</c:v>
                </c:pt>
                <c:pt idx="4">
                  <c:v>4731.666666666667</c:v>
                </c:pt>
                <c:pt idx="5">
                  <c:v>4895.333333333333</c:v>
                </c:pt>
                <c:pt idx="6">
                  <c:v>5091.333333333333</c:v>
                </c:pt>
                <c:pt idx="7">
                  <c:v>5393.666666666667</c:v>
                </c:pt>
                <c:pt idx="8">
                  <c:v>5528</c:v>
                </c:pt>
                <c:pt idx="9">
                  <c:v>5668.666666666667</c:v>
                </c:pt>
                <c:pt idx="10">
                  <c:v>6079</c:v>
                </c:pt>
                <c:pt idx="11">
                  <c:v>6644</c:v>
                </c:pt>
                <c:pt idx="12">
                  <c:v>6737</c:v>
                </c:pt>
                <c:pt idx="13">
                  <c:v>7044</c:v>
                </c:pt>
                <c:pt idx="14">
                  <c:v>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0A-465B-A237-60725BDD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0528"/>
        <c:axId val="56869008"/>
      </c:scatterChart>
      <c:valAx>
        <c:axId val="568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008"/>
        <c:crosses val="autoZero"/>
        <c:crossBetween val="midCat"/>
      </c:valAx>
      <c:valAx>
        <c:axId val="568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Tiempo de ejecución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8'!$V$8,'Nodos = 8'!$V$26,'Nodos = 8'!$V$48,'Nodos = 8'!$V$66,'Nodos = 8'!$V$86,'Nodos = 8'!$V$102,'Nodos = 8'!$V$119,'Nodos = 8'!$V$138)</c:f>
              <c:numCache>
                <c:formatCode>General</c:formatCode>
                <c:ptCount val="8"/>
                <c:pt idx="0">
                  <c:v>6.3250000000000001E-2</c:v>
                </c:pt>
                <c:pt idx="1">
                  <c:v>0.62490000000000001</c:v>
                </c:pt>
                <c:pt idx="2">
                  <c:v>0.88849999999999996</c:v>
                </c:pt>
                <c:pt idx="3">
                  <c:v>1.0644</c:v>
                </c:pt>
                <c:pt idx="4">
                  <c:v>1.8895999999999999</c:v>
                </c:pt>
                <c:pt idx="5">
                  <c:v>1.5296000000000001</c:v>
                </c:pt>
                <c:pt idx="6">
                  <c:v>2.1233</c:v>
                </c:pt>
                <c:pt idx="7">
                  <c:v>3.1307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CE-4A18-A2DA-3FE1AFE562AA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8'!$X$8,'Nodos = 8'!$X$32,'Nodos = 8'!$X$46,'Nodos = 8'!$X$59,'Nodos = 8'!$X$80,'Nodos = 8'!$X$98,'Nodos = 8'!$X$116,'Nodos = 8'!$X$138)</c:f>
              <c:numCache>
                <c:formatCode>General</c:formatCode>
                <c:ptCount val="8"/>
                <c:pt idx="0">
                  <c:v>0.1447</c:v>
                </c:pt>
                <c:pt idx="1">
                  <c:v>0.99909999999999999</c:v>
                </c:pt>
                <c:pt idx="2">
                  <c:v>1.3124</c:v>
                </c:pt>
                <c:pt idx="3">
                  <c:v>1.0407999999999999</c:v>
                </c:pt>
                <c:pt idx="4">
                  <c:v>1.6420999999999999</c:v>
                </c:pt>
                <c:pt idx="5">
                  <c:v>2.3169500000000003</c:v>
                </c:pt>
                <c:pt idx="6">
                  <c:v>2.6326000000000001</c:v>
                </c:pt>
                <c:pt idx="7">
                  <c:v>2.6608000000000001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CE-4A18-A2DA-3FE1AFE562AA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8'!$Z$11,'Nodos = 8'!$Z$31,'Nodos = 8'!$Z$45,'Nodos = 8'!$Z$66,'Nodos = 8'!$Z$81,'Nodos = 8'!$Z$104,'Nodos = 8'!$Z$121,'Nodos = 8'!$Z$138)</c:f>
              <c:numCache>
                <c:formatCode>General</c:formatCode>
                <c:ptCount val="8"/>
                <c:pt idx="0">
                  <c:v>4.8600000000000003</c:v>
                </c:pt>
                <c:pt idx="1">
                  <c:v>6.39</c:v>
                </c:pt>
                <c:pt idx="2">
                  <c:v>6.42</c:v>
                </c:pt>
                <c:pt idx="3">
                  <c:v>17.25</c:v>
                </c:pt>
                <c:pt idx="4">
                  <c:v>20.84</c:v>
                </c:pt>
                <c:pt idx="5">
                  <c:v>21.45</c:v>
                </c:pt>
                <c:pt idx="6">
                  <c:v>13.88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E-4A18-A2DA-3FE1AFE5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78656"/>
        <c:axId val="323977216"/>
      </c:barChart>
      <c:catAx>
        <c:axId val="3239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77216"/>
        <c:crosses val="autoZero"/>
        <c:auto val="1"/>
        <c:lblAlgn val="ctr"/>
        <c:lblOffset val="100"/>
        <c:noMultiLvlLbl val="0"/>
      </c:catAx>
      <c:valAx>
        <c:axId val="323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4'!$V$1,'Nodos = 4'!$V$12:$V$26)</c:f>
              <c:numCache>
                <c:formatCode>General</c:formatCode>
                <c:ptCount val="16"/>
                <c:pt idx="0">
                  <c:v>0</c:v>
                </c:pt>
                <c:pt idx="1">
                  <c:v>9.796666666666666E-2</c:v>
                </c:pt>
                <c:pt idx="2">
                  <c:v>0.153</c:v>
                </c:pt>
                <c:pt idx="3">
                  <c:v>0.23009999999999997</c:v>
                </c:pt>
                <c:pt idx="4">
                  <c:v>0.27739999999999998</c:v>
                </c:pt>
                <c:pt idx="5">
                  <c:v>0.30649999999999999</c:v>
                </c:pt>
                <c:pt idx="6">
                  <c:v>0.33760000000000001</c:v>
                </c:pt>
                <c:pt idx="7">
                  <c:v>0.35309999999999997</c:v>
                </c:pt>
                <c:pt idx="8">
                  <c:v>0.3619</c:v>
                </c:pt>
                <c:pt idx="9">
                  <c:v>0.39965000000000001</c:v>
                </c:pt>
                <c:pt idx="10">
                  <c:v>0.40715000000000001</c:v>
                </c:pt>
                <c:pt idx="11">
                  <c:v>0.43099999999999999</c:v>
                </c:pt>
                <c:pt idx="12">
                  <c:v>0.59019999999999995</c:v>
                </c:pt>
                <c:pt idx="13">
                  <c:v>0.74009999999999998</c:v>
                </c:pt>
                <c:pt idx="14">
                  <c:v>0.75429999999999997</c:v>
                </c:pt>
                <c:pt idx="15">
                  <c:v>0.79379999999999995</c:v>
                </c:pt>
              </c:numCache>
            </c:numRef>
          </c:xVal>
          <c:yVal>
            <c:numRef>
              <c:f>('Nodos = 4'!$U$1,'Nodos = 4'!$U$12:$U$26)</c:f>
              <c:numCache>
                <c:formatCode>General</c:formatCode>
                <c:ptCount val="16"/>
                <c:pt idx="0">
                  <c:v>0</c:v>
                </c:pt>
                <c:pt idx="1">
                  <c:v>4127</c:v>
                </c:pt>
                <c:pt idx="2">
                  <c:v>4382.5</c:v>
                </c:pt>
                <c:pt idx="3">
                  <c:v>5356.5</c:v>
                </c:pt>
                <c:pt idx="4">
                  <c:v>5473</c:v>
                </c:pt>
                <c:pt idx="5">
                  <c:v>5595</c:v>
                </c:pt>
                <c:pt idx="6">
                  <c:v>5781</c:v>
                </c:pt>
                <c:pt idx="7">
                  <c:v>5985.5</c:v>
                </c:pt>
                <c:pt idx="8">
                  <c:v>6285.5</c:v>
                </c:pt>
                <c:pt idx="9">
                  <c:v>6372.5</c:v>
                </c:pt>
                <c:pt idx="10">
                  <c:v>6473.5</c:v>
                </c:pt>
                <c:pt idx="11">
                  <c:v>6610</c:v>
                </c:pt>
                <c:pt idx="12">
                  <c:v>6765.5</c:v>
                </c:pt>
                <c:pt idx="13">
                  <c:v>6689</c:v>
                </c:pt>
                <c:pt idx="14">
                  <c:v>7000</c:v>
                </c:pt>
                <c:pt idx="15">
                  <c:v>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5-4B96-9057-4F94C92B0F38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4'!$V$1,'Nodos = 4'!$X$12:$X$26)</c:f>
              <c:numCache>
                <c:formatCode>General</c:formatCode>
                <c:ptCount val="16"/>
                <c:pt idx="0">
                  <c:v>0</c:v>
                </c:pt>
                <c:pt idx="1">
                  <c:v>2.5833333333333333E-2</c:v>
                </c:pt>
                <c:pt idx="2">
                  <c:v>8.6399999999999991E-2</c:v>
                </c:pt>
                <c:pt idx="3">
                  <c:v>0.10876666666666668</c:v>
                </c:pt>
                <c:pt idx="4">
                  <c:v>0.12566666666666668</c:v>
                </c:pt>
                <c:pt idx="5">
                  <c:v>0.14020000000000002</c:v>
                </c:pt>
                <c:pt idx="6">
                  <c:v>0.16259999999999999</c:v>
                </c:pt>
                <c:pt idx="7">
                  <c:v>0.18023333333333333</c:v>
                </c:pt>
                <c:pt idx="8">
                  <c:v>0.18886666666666665</c:v>
                </c:pt>
                <c:pt idx="9">
                  <c:v>0.21293333333333334</c:v>
                </c:pt>
                <c:pt idx="10">
                  <c:v>0.19914999999999999</c:v>
                </c:pt>
                <c:pt idx="11">
                  <c:v>0.24490000000000001</c:v>
                </c:pt>
                <c:pt idx="12">
                  <c:v>0.26529999999999998</c:v>
                </c:pt>
                <c:pt idx="13">
                  <c:v>0.30025000000000002</c:v>
                </c:pt>
                <c:pt idx="14">
                  <c:v>0.30959999999999999</c:v>
                </c:pt>
                <c:pt idx="15">
                  <c:v>0.37569999999999998</c:v>
                </c:pt>
              </c:numCache>
            </c:numRef>
          </c:xVal>
          <c:yVal>
            <c:numRef>
              <c:f>('Nodos = 4'!$U$1,'Nodos = 4'!$W$12:$W$26)</c:f>
              <c:numCache>
                <c:formatCode>General</c:formatCode>
                <c:ptCount val="16"/>
                <c:pt idx="0">
                  <c:v>0</c:v>
                </c:pt>
                <c:pt idx="1">
                  <c:v>5250.666666666667</c:v>
                </c:pt>
                <c:pt idx="2">
                  <c:v>5501.333333333333</c:v>
                </c:pt>
                <c:pt idx="3">
                  <c:v>5885.333333333333</c:v>
                </c:pt>
                <c:pt idx="4">
                  <c:v>6079.333333333333</c:v>
                </c:pt>
                <c:pt idx="5">
                  <c:v>6301.333333333333</c:v>
                </c:pt>
                <c:pt idx="6">
                  <c:v>6551.333333333333</c:v>
                </c:pt>
                <c:pt idx="7">
                  <c:v>6852</c:v>
                </c:pt>
                <c:pt idx="8">
                  <c:v>7088.666666666667</c:v>
                </c:pt>
                <c:pt idx="9">
                  <c:v>7376.333333333333</c:v>
                </c:pt>
                <c:pt idx="10">
                  <c:v>7372</c:v>
                </c:pt>
                <c:pt idx="11">
                  <c:v>7703.5</c:v>
                </c:pt>
                <c:pt idx="12">
                  <c:v>7913</c:v>
                </c:pt>
                <c:pt idx="13">
                  <c:v>8027.5</c:v>
                </c:pt>
                <c:pt idx="14">
                  <c:v>9406</c:v>
                </c:pt>
                <c:pt idx="15">
                  <c:v>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5-4B96-9057-4F94C92B0F38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4'!$V$1,'Nodos = 4'!$Z$12:$Z$32)</c:f>
              <c:numCache>
                <c:formatCode>General</c:formatCode>
                <c:ptCount val="22"/>
                <c:pt idx="0">
                  <c:v>0</c:v>
                </c:pt>
                <c:pt idx="1">
                  <c:v>0.85666666666666658</c:v>
                </c:pt>
                <c:pt idx="2">
                  <c:v>0.85666666666666658</c:v>
                </c:pt>
                <c:pt idx="3">
                  <c:v>1.7566666666666666</c:v>
                </c:pt>
                <c:pt idx="4">
                  <c:v>3.5033333333333334</c:v>
                </c:pt>
                <c:pt idx="5">
                  <c:v>3.59</c:v>
                </c:pt>
                <c:pt idx="6">
                  <c:v>4.3499999999999996</c:v>
                </c:pt>
                <c:pt idx="7">
                  <c:v>2.87</c:v>
                </c:pt>
                <c:pt idx="8">
                  <c:v>3.11</c:v>
                </c:pt>
                <c:pt idx="9">
                  <c:v>3.13</c:v>
                </c:pt>
                <c:pt idx="10">
                  <c:v>3.21</c:v>
                </c:pt>
                <c:pt idx="11">
                  <c:v>3.38</c:v>
                </c:pt>
                <c:pt idx="12">
                  <c:v>3.45</c:v>
                </c:pt>
                <c:pt idx="13">
                  <c:v>4.09</c:v>
                </c:pt>
                <c:pt idx="14">
                  <c:v>4.1100000000000003</c:v>
                </c:pt>
                <c:pt idx="15">
                  <c:v>4.2</c:v>
                </c:pt>
                <c:pt idx="16">
                  <c:v>4.22</c:v>
                </c:pt>
                <c:pt idx="17">
                  <c:v>4.58</c:v>
                </c:pt>
                <c:pt idx="18">
                  <c:v>4.66</c:v>
                </c:pt>
                <c:pt idx="19">
                  <c:v>4.72</c:v>
                </c:pt>
                <c:pt idx="20">
                  <c:v>5.14</c:v>
                </c:pt>
                <c:pt idx="21">
                  <c:v>5.4</c:v>
                </c:pt>
              </c:numCache>
            </c:numRef>
          </c:xVal>
          <c:yVal>
            <c:numRef>
              <c:f>('Nodos = 4'!$U$1,'Nodos = 4'!$Y$12:$Y$32)</c:f>
              <c:numCache>
                <c:formatCode>General</c:formatCode>
                <c:ptCount val="22"/>
                <c:pt idx="0">
                  <c:v>0</c:v>
                </c:pt>
                <c:pt idx="1">
                  <c:v>4495</c:v>
                </c:pt>
                <c:pt idx="2">
                  <c:v>5664.666666666667</c:v>
                </c:pt>
                <c:pt idx="3">
                  <c:v>5827</c:v>
                </c:pt>
                <c:pt idx="4">
                  <c:v>6013.333333333333</c:v>
                </c:pt>
                <c:pt idx="5">
                  <c:v>5750</c:v>
                </c:pt>
                <c:pt idx="6">
                  <c:v>5812</c:v>
                </c:pt>
                <c:pt idx="7">
                  <c:v>5964</c:v>
                </c:pt>
                <c:pt idx="8">
                  <c:v>6418</c:v>
                </c:pt>
                <c:pt idx="9">
                  <c:v>6601</c:v>
                </c:pt>
                <c:pt idx="10">
                  <c:v>6869</c:v>
                </c:pt>
                <c:pt idx="11">
                  <c:v>7196</c:v>
                </c:pt>
                <c:pt idx="12">
                  <c:v>7504</c:v>
                </c:pt>
                <c:pt idx="13">
                  <c:v>7661</c:v>
                </c:pt>
                <c:pt idx="14">
                  <c:v>8014</c:v>
                </c:pt>
                <c:pt idx="15">
                  <c:v>8345</c:v>
                </c:pt>
                <c:pt idx="16">
                  <c:v>8821</c:v>
                </c:pt>
                <c:pt idx="17">
                  <c:v>8982</c:v>
                </c:pt>
                <c:pt idx="18">
                  <c:v>9218</c:v>
                </c:pt>
                <c:pt idx="19">
                  <c:v>9260</c:v>
                </c:pt>
                <c:pt idx="20">
                  <c:v>9630</c:v>
                </c:pt>
                <c:pt idx="21">
                  <c:v>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F5-4B96-9057-4F94C92B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99952"/>
        <c:axId val="1856095152"/>
      </c:scatterChart>
      <c:valAx>
        <c:axId val="18560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5152"/>
        <c:crosses val="autoZero"/>
        <c:crossBetween val="midCat"/>
      </c:valAx>
      <c:valAx>
        <c:axId val="18560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Valor Objetivo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8'!$U$8,'Nodos = 8'!$U$25,'Nodos = 8'!$U$48,'Nodos = 8'!$U$66,'Nodos = 8'!$U$86,'Nodos = 8'!$U$102,'Nodos = 8'!$U$119,'Nodos = 8'!$U$138)</c:f>
              <c:numCache>
                <c:formatCode>General</c:formatCode>
                <c:ptCount val="8"/>
                <c:pt idx="0">
                  <c:v>9020.5</c:v>
                </c:pt>
                <c:pt idx="1">
                  <c:v>6924</c:v>
                </c:pt>
                <c:pt idx="2">
                  <c:v>5759</c:v>
                </c:pt>
                <c:pt idx="3">
                  <c:v>6509</c:v>
                </c:pt>
                <c:pt idx="4">
                  <c:v>6898</c:v>
                </c:pt>
                <c:pt idx="5">
                  <c:v>6888</c:v>
                </c:pt>
                <c:pt idx="6">
                  <c:v>5716</c:v>
                </c:pt>
                <c:pt idx="7">
                  <c:v>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F-4EA5-976C-A9BC030E1814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8'!$W$8,'Nodos = 8'!$W$32,'Nodos = 8'!$W$46,'Nodos = 8'!$W$59,'Nodos = 8'!$W$80,'Nodos = 8'!$W$98,'Nodos = 8'!$W$116,'Nodos = 8'!$W$138)</c:f>
              <c:numCache>
                <c:formatCode>General</c:formatCode>
                <c:ptCount val="8"/>
                <c:pt idx="0">
                  <c:v>9308</c:v>
                </c:pt>
                <c:pt idx="1">
                  <c:v>8345</c:v>
                </c:pt>
                <c:pt idx="2">
                  <c:v>6199</c:v>
                </c:pt>
                <c:pt idx="3">
                  <c:v>5384</c:v>
                </c:pt>
                <c:pt idx="4">
                  <c:v>5535</c:v>
                </c:pt>
                <c:pt idx="5">
                  <c:v>5817.5</c:v>
                </c:pt>
                <c:pt idx="6">
                  <c:v>6345</c:v>
                </c:pt>
                <c:pt idx="7">
                  <c:v>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F-4EA5-976C-A9BC030E1814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8'!$Y$11,'Nodos = 8'!$Y$31,'Nodos = 8'!$Y$45,'Nodos = 8'!$Y$66,'Nodos = 8'!$Y$81,'Nodos = 8'!$Y$104,'Nodos = 8'!$Y$121,'Nodos = 8'!$Y$138)</c:f>
              <c:numCache>
                <c:formatCode>General</c:formatCode>
                <c:ptCount val="8"/>
                <c:pt idx="0">
                  <c:v>9126</c:v>
                </c:pt>
                <c:pt idx="1">
                  <c:v>8814</c:v>
                </c:pt>
                <c:pt idx="2">
                  <c:v>6995</c:v>
                </c:pt>
                <c:pt idx="3">
                  <c:v>6317</c:v>
                </c:pt>
                <c:pt idx="4">
                  <c:v>6811</c:v>
                </c:pt>
                <c:pt idx="5">
                  <c:v>6753</c:v>
                </c:pt>
                <c:pt idx="6">
                  <c:v>5570</c:v>
                </c:pt>
                <c:pt idx="7">
                  <c:v>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F-4EA5-976C-A9BC030E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97376"/>
        <c:axId val="323985376"/>
      </c:barChart>
      <c:catAx>
        <c:axId val="3239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85376"/>
        <c:crosses val="autoZero"/>
        <c:auto val="1"/>
        <c:lblAlgn val="ctr"/>
        <c:lblOffset val="100"/>
        <c:noMultiLvlLbl val="0"/>
      </c:catAx>
      <c:valAx>
        <c:axId val="3239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16'!$AA$6,'Nodos = 16'!$V$6:$V$10)</c:f>
              <c:numCache>
                <c:formatCode>General</c:formatCode>
                <c:ptCount val="6"/>
                <c:pt idx="0">
                  <c:v>0</c:v>
                </c:pt>
                <c:pt idx="1">
                  <c:v>3.9566666666666667E-2</c:v>
                </c:pt>
                <c:pt idx="2">
                  <c:v>5.4399999999999997E-2</c:v>
                </c:pt>
                <c:pt idx="3">
                  <c:v>8.0649999999999999E-2</c:v>
                </c:pt>
                <c:pt idx="4">
                  <c:v>0.15245</c:v>
                </c:pt>
                <c:pt idx="5">
                  <c:v>0.21079999999999999</c:v>
                </c:pt>
              </c:numCache>
            </c:numRef>
          </c:xVal>
          <c:yVal>
            <c:numRef>
              <c:f>('Nodos = 16'!$AA$6,'Nodos = 16'!$U$6:$U$10)</c:f>
              <c:numCache>
                <c:formatCode>General</c:formatCode>
                <c:ptCount val="6"/>
                <c:pt idx="0">
                  <c:v>0</c:v>
                </c:pt>
                <c:pt idx="1">
                  <c:v>6985</c:v>
                </c:pt>
                <c:pt idx="2">
                  <c:v>7965.333333333333</c:v>
                </c:pt>
                <c:pt idx="3">
                  <c:v>7879.5</c:v>
                </c:pt>
                <c:pt idx="4">
                  <c:v>8506.5</c:v>
                </c:pt>
                <c:pt idx="5">
                  <c:v>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70-4610-8034-77FF5B8A3D7C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16'!$AA$6,'Nodos = 16'!$X$6:$X$9)</c:f>
              <c:numCache>
                <c:formatCode>General</c:formatCode>
                <c:ptCount val="5"/>
                <c:pt idx="0">
                  <c:v>0</c:v>
                </c:pt>
                <c:pt idx="1">
                  <c:v>4.7766666666666659E-2</c:v>
                </c:pt>
                <c:pt idx="2">
                  <c:v>0.1201</c:v>
                </c:pt>
                <c:pt idx="3">
                  <c:v>0.15040000000000001</c:v>
                </c:pt>
                <c:pt idx="4">
                  <c:v>0.255</c:v>
                </c:pt>
              </c:numCache>
            </c:numRef>
          </c:xVal>
          <c:yVal>
            <c:numRef>
              <c:f>('Nodos = 16'!$AA$6,'Nodos = 16'!$W$6:$W$9)</c:f>
              <c:numCache>
                <c:formatCode>General</c:formatCode>
                <c:ptCount val="5"/>
                <c:pt idx="0">
                  <c:v>0</c:v>
                </c:pt>
                <c:pt idx="1">
                  <c:v>7086</c:v>
                </c:pt>
                <c:pt idx="2">
                  <c:v>7788</c:v>
                </c:pt>
                <c:pt idx="3">
                  <c:v>8688</c:v>
                </c:pt>
                <c:pt idx="4">
                  <c:v>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70-4610-8034-77FF5B8A3D7C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16'!$AA$6,'Nodos = 16'!$Z$6:$Z$11)</c:f>
              <c:numCache>
                <c:formatCode>General</c:formatCode>
                <c:ptCount val="7"/>
                <c:pt idx="0">
                  <c:v>0</c:v>
                </c:pt>
                <c:pt idx="1">
                  <c:v>0.91</c:v>
                </c:pt>
                <c:pt idx="2">
                  <c:v>0.91</c:v>
                </c:pt>
                <c:pt idx="3">
                  <c:v>0.89500000000000002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</c:numCache>
            </c:numRef>
          </c:xVal>
          <c:yVal>
            <c:numRef>
              <c:f>('Nodos = 16'!$AA$6,'Nodos = 16'!$Y$6:$Y$11)</c:f>
              <c:numCache>
                <c:formatCode>General</c:formatCode>
                <c:ptCount val="7"/>
                <c:pt idx="0">
                  <c:v>0</c:v>
                </c:pt>
                <c:pt idx="1">
                  <c:v>6389</c:v>
                </c:pt>
                <c:pt idx="2">
                  <c:v>7486.333333333333</c:v>
                </c:pt>
                <c:pt idx="3">
                  <c:v>8054.5</c:v>
                </c:pt>
                <c:pt idx="4">
                  <c:v>7700</c:v>
                </c:pt>
                <c:pt idx="5">
                  <c:v>7856</c:v>
                </c:pt>
                <c:pt idx="6">
                  <c:v>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70-4610-8034-77FF5B8A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848"/>
        <c:axId val="56954928"/>
      </c:scatterChart>
      <c:valAx>
        <c:axId val="569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928"/>
        <c:crosses val="autoZero"/>
        <c:crossBetween val="midCat"/>
      </c:valAx>
      <c:valAx>
        <c:axId val="56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16'!$AA$15,'Nodos = 16'!$V$15:$V$30)</c:f>
              <c:numCache>
                <c:formatCode>General</c:formatCode>
                <c:ptCount val="17"/>
                <c:pt idx="0">
                  <c:v>0</c:v>
                </c:pt>
                <c:pt idx="1">
                  <c:v>5.9200000000000003E-2</c:v>
                </c:pt>
                <c:pt idx="2">
                  <c:v>0.37433333333333335</c:v>
                </c:pt>
                <c:pt idx="3">
                  <c:v>0.46483333333333327</c:v>
                </c:pt>
                <c:pt idx="4">
                  <c:v>0.67253333333333332</c:v>
                </c:pt>
                <c:pt idx="5">
                  <c:v>0.69850000000000001</c:v>
                </c:pt>
                <c:pt idx="6">
                  <c:v>0.74349999999999994</c:v>
                </c:pt>
                <c:pt idx="7">
                  <c:v>0.76696666666666669</c:v>
                </c:pt>
                <c:pt idx="8">
                  <c:v>0.63075000000000003</c:v>
                </c:pt>
                <c:pt idx="9">
                  <c:v>0.63314999999999999</c:v>
                </c:pt>
                <c:pt idx="10">
                  <c:v>0.65834999999999999</c:v>
                </c:pt>
                <c:pt idx="11">
                  <c:v>0.67525000000000002</c:v>
                </c:pt>
                <c:pt idx="12">
                  <c:v>0.68599999999999994</c:v>
                </c:pt>
                <c:pt idx="13">
                  <c:v>0.73750000000000004</c:v>
                </c:pt>
                <c:pt idx="14">
                  <c:v>0.78380000000000005</c:v>
                </c:pt>
                <c:pt idx="15">
                  <c:v>0.7056</c:v>
                </c:pt>
                <c:pt idx="16">
                  <c:v>0.77029999999999998</c:v>
                </c:pt>
              </c:numCache>
            </c:numRef>
          </c:xVal>
          <c:yVal>
            <c:numRef>
              <c:f>('Nodos = 16'!$AA$15,'Nodos = 16'!$U$15:$U$30)</c:f>
              <c:numCache>
                <c:formatCode>General</c:formatCode>
                <c:ptCount val="17"/>
                <c:pt idx="0">
                  <c:v>0</c:v>
                </c:pt>
                <c:pt idx="1">
                  <c:v>4852.333333333333</c:v>
                </c:pt>
                <c:pt idx="2">
                  <c:v>5444.333333333333</c:v>
                </c:pt>
                <c:pt idx="3">
                  <c:v>5867</c:v>
                </c:pt>
                <c:pt idx="4">
                  <c:v>5953.666666666667</c:v>
                </c:pt>
                <c:pt idx="5">
                  <c:v>6310.333333333333</c:v>
                </c:pt>
                <c:pt idx="6">
                  <c:v>6572.333333333333</c:v>
                </c:pt>
                <c:pt idx="7">
                  <c:v>6689.666666666667</c:v>
                </c:pt>
                <c:pt idx="8">
                  <c:v>6246.5</c:v>
                </c:pt>
                <c:pt idx="9">
                  <c:v>6397</c:v>
                </c:pt>
                <c:pt idx="10">
                  <c:v>6706.5</c:v>
                </c:pt>
                <c:pt idx="11">
                  <c:v>6959</c:v>
                </c:pt>
                <c:pt idx="12">
                  <c:v>7200.5</c:v>
                </c:pt>
                <c:pt idx="13">
                  <c:v>7544.5</c:v>
                </c:pt>
                <c:pt idx="14">
                  <c:v>7699</c:v>
                </c:pt>
                <c:pt idx="15">
                  <c:v>8095</c:v>
                </c:pt>
                <c:pt idx="16">
                  <c:v>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46-47A9-BCBB-5C42D11BDEBB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16'!$AA$15,'Nodos = 16'!$X$15:$X$29)</c:f>
              <c:numCache>
                <c:formatCode>General</c:formatCode>
                <c:ptCount val="16"/>
                <c:pt idx="0">
                  <c:v>0</c:v>
                </c:pt>
                <c:pt idx="1">
                  <c:v>7.1033333333333337E-2</c:v>
                </c:pt>
                <c:pt idx="2">
                  <c:v>0.14376666666666668</c:v>
                </c:pt>
                <c:pt idx="3">
                  <c:v>0.51603333333333345</c:v>
                </c:pt>
                <c:pt idx="4">
                  <c:v>0.70323333333333338</c:v>
                </c:pt>
                <c:pt idx="5">
                  <c:v>0.85340000000000005</c:v>
                </c:pt>
                <c:pt idx="6">
                  <c:v>0.87133333333333329</c:v>
                </c:pt>
                <c:pt idx="7">
                  <c:v>0.92346666666666666</c:v>
                </c:pt>
                <c:pt idx="8">
                  <c:v>0.96986666666666654</c:v>
                </c:pt>
                <c:pt idx="9">
                  <c:v>0.999</c:v>
                </c:pt>
                <c:pt idx="10">
                  <c:v>1.0325333333333335</c:v>
                </c:pt>
                <c:pt idx="11">
                  <c:v>1.0593999999999999</c:v>
                </c:pt>
                <c:pt idx="12">
                  <c:v>1.1897</c:v>
                </c:pt>
                <c:pt idx="13">
                  <c:v>1.2524</c:v>
                </c:pt>
                <c:pt idx="14">
                  <c:v>1.3060999999999998</c:v>
                </c:pt>
                <c:pt idx="15">
                  <c:v>1.5376000000000001</c:v>
                </c:pt>
              </c:numCache>
            </c:numRef>
          </c:xVal>
          <c:yVal>
            <c:numRef>
              <c:f>('Nodos = 16'!$AA$15,'Nodos = 16'!$W$15:$W$29)</c:f>
              <c:numCache>
                <c:formatCode>General</c:formatCode>
                <c:ptCount val="16"/>
                <c:pt idx="0">
                  <c:v>0</c:v>
                </c:pt>
                <c:pt idx="1">
                  <c:v>4297.666666666667</c:v>
                </c:pt>
                <c:pt idx="2">
                  <c:v>5084.666666666667</c:v>
                </c:pt>
                <c:pt idx="3">
                  <c:v>5677.666666666667</c:v>
                </c:pt>
                <c:pt idx="4">
                  <c:v>5903.333333333333</c:v>
                </c:pt>
                <c:pt idx="5">
                  <c:v>6042</c:v>
                </c:pt>
                <c:pt idx="6">
                  <c:v>6216.666666666667</c:v>
                </c:pt>
                <c:pt idx="7">
                  <c:v>6614</c:v>
                </c:pt>
                <c:pt idx="8">
                  <c:v>6823.333333333333</c:v>
                </c:pt>
                <c:pt idx="9">
                  <c:v>7132.333333333333</c:v>
                </c:pt>
                <c:pt idx="10">
                  <c:v>7342</c:v>
                </c:pt>
                <c:pt idx="11">
                  <c:v>7546.666666666667</c:v>
                </c:pt>
                <c:pt idx="12">
                  <c:v>7782</c:v>
                </c:pt>
                <c:pt idx="13">
                  <c:v>8086</c:v>
                </c:pt>
                <c:pt idx="14">
                  <c:v>8321</c:v>
                </c:pt>
                <c:pt idx="15">
                  <c:v>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46-47A9-BCBB-5C42D11BDEBB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16'!$AA$15,'Nodos = 16'!$Z$15:$Z$29)</c:f>
              <c:numCache>
                <c:formatCode>General</c:formatCode>
                <c:ptCount val="16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1.7</c:v>
                </c:pt>
                <c:pt idx="4">
                  <c:v>2</c:v>
                </c:pt>
                <c:pt idx="5">
                  <c:v>2.58</c:v>
                </c:pt>
                <c:pt idx="6">
                  <c:v>3.6799999999999997</c:v>
                </c:pt>
                <c:pt idx="7">
                  <c:v>3.8766666666666665</c:v>
                </c:pt>
                <c:pt idx="8">
                  <c:v>4.1399999999999997</c:v>
                </c:pt>
                <c:pt idx="9">
                  <c:v>5.8866666666666667</c:v>
                </c:pt>
                <c:pt idx="10">
                  <c:v>5.7349999999999994</c:v>
                </c:pt>
                <c:pt idx="11">
                  <c:v>6.47</c:v>
                </c:pt>
                <c:pt idx="12">
                  <c:v>6.9749999999999996</c:v>
                </c:pt>
                <c:pt idx="13">
                  <c:v>7.88</c:v>
                </c:pt>
                <c:pt idx="14">
                  <c:v>7.92</c:v>
                </c:pt>
                <c:pt idx="15">
                  <c:v>8.07</c:v>
                </c:pt>
              </c:numCache>
            </c:numRef>
          </c:xVal>
          <c:yVal>
            <c:numRef>
              <c:f>('Nodos = 16'!$AA$15,'Nodos = 16'!$Y$15:$Y$29)</c:f>
              <c:numCache>
                <c:formatCode>General</c:formatCode>
                <c:ptCount val="16"/>
                <c:pt idx="0">
                  <c:v>0</c:v>
                </c:pt>
                <c:pt idx="1">
                  <c:v>3847.3333333333335</c:v>
                </c:pt>
                <c:pt idx="2">
                  <c:v>5317.666666666667</c:v>
                </c:pt>
                <c:pt idx="3">
                  <c:v>5728</c:v>
                </c:pt>
                <c:pt idx="4">
                  <c:v>6190.666666666667</c:v>
                </c:pt>
                <c:pt idx="5">
                  <c:v>6900.333333333333</c:v>
                </c:pt>
                <c:pt idx="6">
                  <c:v>7169.333333333333</c:v>
                </c:pt>
                <c:pt idx="7">
                  <c:v>7312.666666666667</c:v>
                </c:pt>
                <c:pt idx="8">
                  <c:v>7618.666666666667</c:v>
                </c:pt>
                <c:pt idx="9">
                  <c:v>7846.666666666667</c:v>
                </c:pt>
                <c:pt idx="10">
                  <c:v>8088</c:v>
                </c:pt>
                <c:pt idx="11">
                  <c:v>8250</c:v>
                </c:pt>
                <c:pt idx="12">
                  <c:v>8449.5</c:v>
                </c:pt>
                <c:pt idx="13">
                  <c:v>8329</c:v>
                </c:pt>
                <c:pt idx="14">
                  <c:v>8379</c:v>
                </c:pt>
                <c:pt idx="15">
                  <c:v>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46-47A9-BCBB-5C42D11B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608"/>
        <c:axId val="56987088"/>
      </c:scatterChart>
      <c:valAx>
        <c:axId val="569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88"/>
        <c:crosses val="autoZero"/>
        <c:crossBetween val="midCat"/>
      </c:valAx>
      <c:valAx>
        <c:axId val="569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16'!$AA$34,'Nodos = 16'!$V$34:$V$43)</c:f>
              <c:numCache>
                <c:formatCode>General</c:formatCode>
                <c:ptCount val="11"/>
                <c:pt idx="0">
                  <c:v>0</c:v>
                </c:pt>
                <c:pt idx="1">
                  <c:v>9.6700000000000008E-2</c:v>
                </c:pt>
                <c:pt idx="2">
                  <c:v>0.45503333333333335</c:v>
                </c:pt>
                <c:pt idx="3">
                  <c:v>0.50179999999999991</c:v>
                </c:pt>
                <c:pt idx="4">
                  <c:v>0.64153333333333329</c:v>
                </c:pt>
                <c:pt idx="5">
                  <c:v>0.87650000000000006</c:v>
                </c:pt>
                <c:pt idx="6">
                  <c:v>0.94946666666666657</c:v>
                </c:pt>
                <c:pt idx="7">
                  <c:v>0.97813333333333341</c:v>
                </c:pt>
                <c:pt idx="8">
                  <c:v>1.0144333333333333</c:v>
                </c:pt>
                <c:pt idx="9">
                  <c:v>1.1736499999999999</c:v>
                </c:pt>
                <c:pt idx="10">
                  <c:v>1.3120000000000001</c:v>
                </c:pt>
              </c:numCache>
            </c:numRef>
          </c:xVal>
          <c:yVal>
            <c:numRef>
              <c:f>('Nodos = 16'!$AA$34,'Nodos = 16'!$U$34:$U$43)</c:f>
              <c:numCache>
                <c:formatCode>General</c:formatCode>
                <c:ptCount val="11"/>
                <c:pt idx="0">
                  <c:v>0</c:v>
                </c:pt>
                <c:pt idx="1">
                  <c:v>4359.666666666667</c:v>
                </c:pt>
                <c:pt idx="2">
                  <c:v>4513</c:v>
                </c:pt>
                <c:pt idx="3">
                  <c:v>4862.333333333333</c:v>
                </c:pt>
                <c:pt idx="4">
                  <c:v>5252</c:v>
                </c:pt>
                <c:pt idx="5">
                  <c:v>5760.666666666667</c:v>
                </c:pt>
                <c:pt idx="6">
                  <c:v>5978.333333333333</c:v>
                </c:pt>
                <c:pt idx="7">
                  <c:v>6137.333333333333</c:v>
                </c:pt>
                <c:pt idx="8">
                  <c:v>6336</c:v>
                </c:pt>
                <c:pt idx="9">
                  <c:v>6764</c:v>
                </c:pt>
                <c:pt idx="10">
                  <c:v>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03-4E1B-9FE1-4588F786E9AC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16'!$AA$34,'Nodos = 16'!$X$34:$X$44)</c:f>
              <c:numCache>
                <c:formatCode>General</c:formatCode>
                <c:ptCount val="12"/>
                <c:pt idx="0">
                  <c:v>0</c:v>
                </c:pt>
                <c:pt idx="1">
                  <c:v>6.6300000000000012E-2</c:v>
                </c:pt>
                <c:pt idx="2">
                  <c:v>0.12836666666666666</c:v>
                </c:pt>
                <c:pt idx="3">
                  <c:v>0.57130000000000003</c:v>
                </c:pt>
                <c:pt idx="4">
                  <c:v>0.87483333333333346</c:v>
                </c:pt>
                <c:pt idx="5">
                  <c:v>0.99843333333333328</c:v>
                </c:pt>
                <c:pt idx="6">
                  <c:v>1.0589499999999998</c:v>
                </c:pt>
                <c:pt idx="7">
                  <c:v>0.70499999999999996</c:v>
                </c:pt>
                <c:pt idx="8">
                  <c:v>0.82099999999999995</c:v>
                </c:pt>
                <c:pt idx="9">
                  <c:v>1.0359</c:v>
                </c:pt>
                <c:pt idx="10">
                  <c:v>1.1558999999999999</c:v>
                </c:pt>
                <c:pt idx="11">
                  <c:v>1.2366999999999999</c:v>
                </c:pt>
              </c:numCache>
            </c:numRef>
          </c:xVal>
          <c:yVal>
            <c:numRef>
              <c:f>('Nodos = 16'!$AA$34,'Nodos = 16'!$W$34:$W$44)</c:f>
              <c:numCache>
                <c:formatCode>General</c:formatCode>
                <c:ptCount val="12"/>
                <c:pt idx="0">
                  <c:v>0</c:v>
                </c:pt>
                <c:pt idx="1">
                  <c:v>4228.333333333333</c:v>
                </c:pt>
                <c:pt idx="2">
                  <c:v>4782.666666666667</c:v>
                </c:pt>
                <c:pt idx="3">
                  <c:v>5682.666666666667</c:v>
                </c:pt>
                <c:pt idx="4">
                  <c:v>5818.666666666667</c:v>
                </c:pt>
                <c:pt idx="5">
                  <c:v>6062.333333333333</c:v>
                </c:pt>
                <c:pt idx="6">
                  <c:v>6126.5</c:v>
                </c:pt>
                <c:pt idx="7">
                  <c:v>5763</c:v>
                </c:pt>
                <c:pt idx="8">
                  <c:v>6196</c:v>
                </c:pt>
                <c:pt idx="9">
                  <c:v>6292</c:v>
                </c:pt>
                <c:pt idx="10">
                  <c:v>6398</c:v>
                </c:pt>
                <c:pt idx="11">
                  <c:v>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03-4E1B-9FE1-4588F786E9AC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16'!$AA$34,'Nodos = 16'!$Z$34:$Z$45)</c:f>
              <c:numCache>
                <c:formatCode>General</c:formatCode>
                <c:ptCount val="13"/>
                <c:pt idx="0">
                  <c:v>0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1.4633333333333332</c:v>
                </c:pt>
                <c:pt idx="5">
                  <c:v>1.8933333333333333</c:v>
                </c:pt>
                <c:pt idx="6">
                  <c:v>3.5666666666666664</c:v>
                </c:pt>
                <c:pt idx="7">
                  <c:v>4.3366666666666669</c:v>
                </c:pt>
                <c:pt idx="8">
                  <c:v>6.086666666666666</c:v>
                </c:pt>
                <c:pt idx="9">
                  <c:v>3.61</c:v>
                </c:pt>
                <c:pt idx="10">
                  <c:v>5.52</c:v>
                </c:pt>
                <c:pt idx="11">
                  <c:v>8.65</c:v>
                </c:pt>
                <c:pt idx="12">
                  <c:v>9.07</c:v>
                </c:pt>
              </c:numCache>
            </c:numRef>
          </c:xVal>
          <c:yVal>
            <c:numRef>
              <c:f>('Nodos = 16'!$AA$34,'Nodos = 16'!$Y$34:$Y$45)</c:f>
              <c:numCache>
                <c:formatCode>General</c:formatCode>
                <c:ptCount val="13"/>
                <c:pt idx="0">
                  <c:v>0</c:v>
                </c:pt>
                <c:pt idx="1">
                  <c:v>3884.3333333333335</c:v>
                </c:pt>
                <c:pt idx="2">
                  <c:v>4338.333333333333</c:v>
                </c:pt>
                <c:pt idx="3">
                  <c:v>4989.666666666667</c:v>
                </c:pt>
                <c:pt idx="4">
                  <c:v>5380.333333333333</c:v>
                </c:pt>
                <c:pt idx="5">
                  <c:v>6090.666666666667</c:v>
                </c:pt>
                <c:pt idx="6">
                  <c:v>6123.666666666667</c:v>
                </c:pt>
                <c:pt idx="7">
                  <c:v>6342</c:v>
                </c:pt>
                <c:pt idx="8">
                  <c:v>6563.666666666667</c:v>
                </c:pt>
                <c:pt idx="9">
                  <c:v>6333</c:v>
                </c:pt>
                <c:pt idx="10">
                  <c:v>6643</c:v>
                </c:pt>
                <c:pt idx="11">
                  <c:v>7050</c:v>
                </c:pt>
                <c:pt idx="12">
                  <c:v>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03-4E1B-9FE1-4588F786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208"/>
        <c:axId val="56993328"/>
      </c:scatterChart>
      <c:valAx>
        <c:axId val="569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328"/>
        <c:crosses val="autoZero"/>
        <c:crossBetween val="midCat"/>
      </c:valAx>
      <c:valAx>
        <c:axId val="56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16'!$AA$49,'Nodos = 16'!$V$49:$V$64)</c:f>
              <c:numCache>
                <c:formatCode>General</c:formatCode>
                <c:ptCount val="17"/>
                <c:pt idx="0">
                  <c:v>0</c:v>
                </c:pt>
                <c:pt idx="1">
                  <c:v>0.12893333333333332</c:v>
                </c:pt>
                <c:pt idx="2">
                  <c:v>0.28909999999999997</c:v>
                </c:pt>
                <c:pt idx="3">
                  <c:v>0.7305666666666667</c:v>
                </c:pt>
                <c:pt idx="4">
                  <c:v>1.5993666666666666</c:v>
                </c:pt>
                <c:pt idx="5">
                  <c:v>1.7820333333333334</c:v>
                </c:pt>
                <c:pt idx="6">
                  <c:v>1.9497666666666664</c:v>
                </c:pt>
                <c:pt idx="7">
                  <c:v>1.9773000000000003</c:v>
                </c:pt>
                <c:pt idx="8">
                  <c:v>2.0066333333333333</c:v>
                </c:pt>
                <c:pt idx="9">
                  <c:v>2.1252333333333335</c:v>
                </c:pt>
                <c:pt idx="10">
                  <c:v>1.9465999999999999</c:v>
                </c:pt>
                <c:pt idx="11">
                  <c:v>2.2347000000000001</c:v>
                </c:pt>
                <c:pt idx="12">
                  <c:v>2.2905500000000001</c:v>
                </c:pt>
                <c:pt idx="13">
                  <c:v>2.4115000000000002</c:v>
                </c:pt>
                <c:pt idx="14">
                  <c:v>2.6036000000000001</c:v>
                </c:pt>
                <c:pt idx="15">
                  <c:v>2.6516000000000002</c:v>
                </c:pt>
                <c:pt idx="16">
                  <c:v>2.7509999999999999</c:v>
                </c:pt>
              </c:numCache>
            </c:numRef>
          </c:xVal>
          <c:yVal>
            <c:numRef>
              <c:f>('Nodos = 16'!$AA$49,'Nodos = 16'!$U$49:$U$64)</c:f>
              <c:numCache>
                <c:formatCode>General</c:formatCode>
                <c:ptCount val="17"/>
                <c:pt idx="0">
                  <c:v>0</c:v>
                </c:pt>
                <c:pt idx="1">
                  <c:v>3885.3333333333335</c:v>
                </c:pt>
                <c:pt idx="2">
                  <c:v>4578.333333333333</c:v>
                </c:pt>
                <c:pt idx="3">
                  <c:v>4672</c:v>
                </c:pt>
                <c:pt idx="4">
                  <c:v>4843.333333333333</c:v>
                </c:pt>
                <c:pt idx="5">
                  <c:v>4928.666666666667</c:v>
                </c:pt>
                <c:pt idx="6">
                  <c:v>5047.333333333333</c:v>
                </c:pt>
                <c:pt idx="7">
                  <c:v>5225.333333333333</c:v>
                </c:pt>
                <c:pt idx="8">
                  <c:v>5424.333333333333</c:v>
                </c:pt>
                <c:pt idx="9">
                  <c:v>5519</c:v>
                </c:pt>
                <c:pt idx="10">
                  <c:v>5561.5</c:v>
                </c:pt>
                <c:pt idx="11">
                  <c:v>5606</c:v>
                </c:pt>
                <c:pt idx="12">
                  <c:v>5854.5</c:v>
                </c:pt>
                <c:pt idx="13">
                  <c:v>6471</c:v>
                </c:pt>
                <c:pt idx="14">
                  <c:v>6645</c:v>
                </c:pt>
                <c:pt idx="15">
                  <c:v>6849</c:v>
                </c:pt>
                <c:pt idx="16">
                  <c:v>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D-4841-9572-75CA14B76761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16'!$AA$49,'Nodos = 16'!$X$49:$X$60)</c:f>
              <c:numCache>
                <c:formatCode>General</c:formatCode>
                <c:ptCount val="13"/>
                <c:pt idx="0">
                  <c:v>0</c:v>
                </c:pt>
                <c:pt idx="1">
                  <c:v>0.1636</c:v>
                </c:pt>
                <c:pt idx="2">
                  <c:v>0.29166666666666669</c:v>
                </c:pt>
                <c:pt idx="3">
                  <c:v>1.2454333333333334</c:v>
                </c:pt>
                <c:pt idx="4">
                  <c:v>1.7380000000000002</c:v>
                </c:pt>
                <c:pt idx="5">
                  <c:v>1.9445666666666668</c:v>
                </c:pt>
                <c:pt idx="6">
                  <c:v>2.0905666666666667</c:v>
                </c:pt>
                <c:pt idx="7">
                  <c:v>2.2437</c:v>
                </c:pt>
                <c:pt idx="8">
                  <c:v>2.5170000000000003</c:v>
                </c:pt>
                <c:pt idx="9">
                  <c:v>2.59145</c:v>
                </c:pt>
                <c:pt idx="10">
                  <c:v>2.9422000000000001</c:v>
                </c:pt>
                <c:pt idx="11">
                  <c:v>3.1051000000000002</c:v>
                </c:pt>
                <c:pt idx="12">
                  <c:v>3.1698</c:v>
                </c:pt>
              </c:numCache>
            </c:numRef>
          </c:xVal>
          <c:yVal>
            <c:numRef>
              <c:f>('Nodos = 16'!$AA$49,'Nodos = 16'!$W$49:$W$60)</c:f>
              <c:numCache>
                <c:formatCode>General</c:formatCode>
                <c:ptCount val="13"/>
                <c:pt idx="0">
                  <c:v>0</c:v>
                </c:pt>
                <c:pt idx="1">
                  <c:v>3828</c:v>
                </c:pt>
                <c:pt idx="2">
                  <c:v>4405.333333333333</c:v>
                </c:pt>
                <c:pt idx="3">
                  <c:v>4657.333333333333</c:v>
                </c:pt>
                <c:pt idx="4">
                  <c:v>4944</c:v>
                </c:pt>
                <c:pt idx="5">
                  <c:v>4980.333333333333</c:v>
                </c:pt>
                <c:pt idx="6">
                  <c:v>5195.666666666667</c:v>
                </c:pt>
                <c:pt idx="7">
                  <c:v>5342.333333333333</c:v>
                </c:pt>
                <c:pt idx="8">
                  <c:v>5520.5</c:v>
                </c:pt>
                <c:pt idx="9">
                  <c:v>5707.5</c:v>
                </c:pt>
                <c:pt idx="10">
                  <c:v>5704</c:v>
                </c:pt>
                <c:pt idx="11">
                  <c:v>5899</c:v>
                </c:pt>
                <c:pt idx="12">
                  <c:v>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D-4841-9572-75CA14B76761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16'!$AA$49,'Nodos = 16'!$Z$49:$Z$64)</c:f>
              <c:numCache>
                <c:formatCode>General</c:formatCode>
                <c:ptCount val="17"/>
                <c:pt idx="0">
                  <c:v>0</c:v>
                </c:pt>
                <c:pt idx="1">
                  <c:v>0.98333333333333339</c:v>
                </c:pt>
                <c:pt idx="2">
                  <c:v>1.4633333333333336</c:v>
                </c:pt>
                <c:pt idx="3">
                  <c:v>1.53</c:v>
                </c:pt>
                <c:pt idx="4">
                  <c:v>2.2600000000000002</c:v>
                </c:pt>
                <c:pt idx="5">
                  <c:v>2.9299999999999997</c:v>
                </c:pt>
                <c:pt idx="6">
                  <c:v>5.0233333333333334</c:v>
                </c:pt>
                <c:pt idx="7">
                  <c:v>5.3566666666666665</c:v>
                </c:pt>
                <c:pt idx="8">
                  <c:v>7.7133333333333338</c:v>
                </c:pt>
                <c:pt idx="9">
                  <c:v>8.6633333333333322</c:v>
                </c:pt>
                <c:pt idx="10">
                  <c:v>13.833333333333334</c:v>
                </c:pt>
                <c:pt idx="11">
                  <c:v>17.226666666666667</c:v>
                </c:pt>
                <c:pt idx="12">
                  <c:v>17.763333333333332</c:v>
                </c:pt>
                <c:pt idx="13">
                  <c:v>16.674999999999997</c:v>
                </c:pt>
                <c:pt idx="14">
                  <c:v>20.72</c:v>
                </c:pt>
                <c:pt idx="15">
                  <c:v>18.97</c:v>
                </c:pt>
                <c:pt idx="16">
                  <c:v>21.38</c:v>
                </c:pt>
              </c:numCache>
            </c:numRef>
          </c:xVal>
          <c:yVal>
            <c:numRef>
              <c:f>('Nodos = 16'!$AA$49,'Nodos = 16'!$Y$49:$Y$64)</c:f>
              <c:numCache>
                <c:formatCode>General</c:formatCode>
                <c:ptCount val="17"/>
                <c:pt idx="0">
                  <c:v>0</c:v>
                </c:pt>
                <c:pt idx="1">
                  <c:v>4115.333333333333</c:v>
                </c:pt>
                <c:pt idx="2">
                  <c:v>4377.333333333333</c:v>
                </c:pt>
                <c:pt idx="3">
                  <c:v>4417.666666666667</c:v>
                </c:pt>
                <c:pt idx="4">
                  <c:v>4739</c:v>
                </c:pt>
                <c:pt idx="5">
                  <c:v>5190.666666666667</c:v>
                </c:pt>
                <c:pt idx="6">
                  <c:v>5290.666666666667</c:v>
                </c:pt>
                <c:pt idx="7">
                  <c:v>5394.666666666667</c:v>
                </c:pt>
                <c:pt idx="8">
                  <c:v>5560.333333333333</c:v>
                </c:pt>
                <c:pt idx="9">
                  <c:v>5729.666666666667</c:v>
                </c:pt>
                <c:pt idx="10">
                  <c:v>5847.666666666667</c:v>
                </c:pt>
                <c:pt idx="11">
                  <c:v>6039.666666666667</c:v>
                </c:pt>
                <c:pt idx="12">
                  <c:v>6193.666666666667</c:v>
                </c:pt>
                <c:pt idx="13">
                  <c:v>6281.5</c:v>
                </c:pt>
                <c:pt idx="14">
                  <c:v>6524</c:v>
                </c:pt>
                <c:pt idx="15">
                  <c:v>6249</c:v>
                </c:pt>
                <c:pt idx="16">
                  <c:v>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0D-4841-9572-75CA14B7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1200"/>
        <c:axId val="309522160"/>
      </c:scatterChart>
      <c:valAx>
        <c:axId val="309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2160"/>
        <c:crosses val="autoZero"/>
        <c:crossBetween val="midCat"/>
      </c:valAx>
      <c:valAx>
        <c:axId val="309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16'!$AA$68,'Nodos = 16'!$V$68:$V$79)</c:f>
              <c:numCache>
                <c:formatCode>General</c:formatCode>
                <c:ptCount val="13"/>
                <c:pt idx="0">
                  <c:v>0</c:v>
                </c:pt>
                <c:pt idx="1">
                  <c:v>0.10716666666666667</c:v>
                </c:pt>
                <c:pt idx="2">
                  <c:v>0.62376666666666669</c:v>
                </c:pt>
                <c:pt idx="3">
                  <c:v>0.7654333333333333</c:v>
                </c:pt>
                <c:pt idx="4">
                  <c:v>1.1926333333333334</c:v>
                </c:pt>
                <c:pt idx="5">
                  <c:v>1.5731666666666666</c:v>
                </c:pt>
                <c:pt idx="6">
                  <c:v>1.5306999999999999</c:v>
                </c:pt>
                <c:pt idx="7">
                  <c:v>1.5527</c:v>
                </c:pt>
                <c:pt idx="8">
                  <c:v>1.6019999999999999</c:v>
                </c:pt>
                <c:pt idx="9">
                  <c:v>1.66205</c:v>
                </c:pt>
                <c:pt idx="10">
                  <c:v>1.6874500000000001</c:v>
                </c:pt>
                <c:pt idx="11">
                  <c:v>1.8268500000000001</c:v>
                </c:pt>
                <c:pt idx="12">
                  <c:v>1.6471</c:v>
                </c:pt>
              </c:numCache>
            </c:numRef>
          </c:xVal>
          <c:yVal>
            <c:numRef>
              <c:f>('Nodos = 16'!$AA$68,'Nodos = 16'!$U$68:$U$79)</c:f>
              <c:numCache>
                <c:formatCode>General</c:formatCode>
                <c:ptCount val="13"/>
                <c:pt idx="0">
                  <c:v>0</c:v>
                </c:pt>
                <c:pt idx="1">
                  <c:v>3717</c:v>
                </c:pt>
                <c:pt idx="2">
                  <c:v>4601.666666666667</c:v>
                </c:pt>
                <c:pt idx="3">
                  <c:v>4794.666666666667</c:v>
                </c:pt>
                <c:pt idx="4">
                  <c:v>5022</c:v>
                </c:pt>
                <c:pt idx="5">
                  <c:v>5311.666666666667</c:v>
                </c:pt>
                <c:pt idx="6">
                  <c:v>4871.5</c:v>
                </c:pt>
                <c:pt idx="7">
                  <c:v>5115.5</c:v>
                </c:pt>
                <c:pt idx="8">
                  <c:v>5302</c:v>
                </c:pt>
                <c:pt idx="9">
                  <c:v>5334.5</c:v>
                </c:pt>
                <c:pt idx="10">
                  <c:v>5598.5</c:v>
                </c:pt>
                <c:pt idx="11">
                  <c:v>5908</c:v>
                </c:pt>
                <c:pt idx="12">
                  <c:v>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6-4E17-A4C2-C27EA2AB53DF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16'!$AA$68,'Nodos = 16'!$X$68:$X$77)</c:f>
              <c:numCache>
                <c:formatCode>General</c:formatCode>
                <c:ptCount val="11"/>
                <c:pt idx="0">
                  <c:v>0</c:v>
                </c:pt>
                <c:pt idx="1">
                  <c:v>0.11646666666666666</c:v>
                </c:pt>
                <c:pt idx="2">
                  <c:v>0.54153333333333331</c:v>
                </c:pt>
                <c:pt idx="3">
                  <c:v>0.94783333333333342</c:v>
                </c:pt>
                <c:pt idx="4">
                  <c:v>1.1181333333333334</c:v>
                </c:pt>
                <c:pt idx="5">
                  <c:v>1.2507333333333335</c:v>
                </c:pt>
                <c:pt idx="6">
                  <c:v>1.6688999999999998</c:v>
                </c:pt>
                <c:pt idx="7">
                  <c:v>1.9070999999999998</c:v>
                </c:pt>
                <c:pt idx="8">
                  <c:v>2.3707000000000003</c:v>
                </c:pt>
                <c:pt idx="9">
                  <c:v>2.5789</c:v>
                </c:pt>
                <c:pt idx="10">
                  <c:v>2.2240000000000002</c:v>
                </c:pt>
              </c:numCache>
            </c:numRef>
          </c:xVal>
          <c:yVal>
            <c:numRef>
              <c:f>('Nodos = 16'!$AA$68,'Nodos = 16'!$W$68:$W$77)</c:f>
              <c:numCache>
                <c:formatCode>General</c:formatCode>
                <c:ptCount val="11"/>
                <c:pt idx="0">
                  <c:v>0</c:v>
                </c:pt>
                <c:pt idx="1">
                  <c:v>4015.3333333333335</c:v>
                </c:pt>
                <c:pt idx="2">
                  <c:v>4496.333333333333</c:v>
                </c:pt>
                <c:pt idx="3">
                  <c:v>4737</c:v>
                </c:pt>
                <c:pt idx="4">
                  <c:v>4907</c:v>
                </c:pt>
                <c:pt idx="5">
                  <c:v>5250.666666666667</c:v>
                </c:pt>
                <c:pt idx="6">
                  <c:v>5477.666666666667</c:v>
                </c:pt>
                <c:pt idx="7">
                  <c:v>5735</c:v>
                </c:pt>
                <c:pt idx="8">
                  <c:v>5803</c:v>
                </c:pt>
                <c:pt idx="9">
                  <c:v>6038</c:v>
                </c:pt>
                <c:pt idx="10">
                  <c:v>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6-4E17-A4C2-C27EA2AB53DF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16'!$AA$68,'Nodos = 16'!$Z$68:$Z$81)</c:f>
              <c:numCache>
                <c:formatCode>General</c:formatCode>
                <c:ptCount val="15"/>
                <c:pt idx="0">
                  <c:v>0</c:v>
                </c:pt>
                <c:pt idx="1">
                  <c:v>0.98666666666666669</c:v>
                </c:pt>
                <c:pt idx="2">
                  <c:v>0.98666666666666669</c:v>
                </c:pt>
                <c:pt idx="3">
                  <c:v>0.98666666666666669</c:v>
                </c:pt>
                <c:pt idx="4">
                  <c:v>1.9366666666666668</c:v>
                </c:pt>
                <c:pt idx="5">
                  <c:v>2.8000000000000003</c:v>
                </c:pt>
                <c:pt idx="6">
                  <c:v>8.6933333333333334</c:v>
                </c:pt>
                <c:pt idx="7">
                  <c:v>11.170000000000002</c:v>
                </c:pt>
                <c:pt idx="8">
                  <c:v>8.34</c:v>
                </c:pt>
                <c:pt idx="9">
                  <c:v>11.414999999999999</c:v>
                </c:pt>
                <c:pt idx="10">
                  <c:v>13.37</c:v>
                </c:pt>
                <c:pt idx="11">
                  <c:v>15.32</c:v>
                </c:pt>
                <c:pt idx="12">
                  <c:v>15.99</c:v>
                </c:pt>
                <c:pt idx="13">
                  <c:v>21.94</c:v>
                </c:pt>
                <c:pt idx="14">
                  <c:v>24.59</c:v>
                </c:pt>
              </c:numCache>
            </c:numRef>
          </c:xVal>
          <c:yVal>
            <c:numRef>
              <c:f>('Nodos = 16'!$AA$68,'Nodos = 16'!$Y$68:$Y$81)</c:f>
              <c:numCache>
                <c:formatCode>General</c:formatCode>
                <c:ptCount val="15"/>
                <c:pt idx="0">
                  <c:v>0</c:v>
                </c:pt>
                <c:pt idx="1">
                  <c:v>3686.3333333333335</c:v>
                </c:pt>
                <c:pt idx="2">
                  <c:v>4254.666666666667</c:v>
                </c:pt>
                <c:pt idx="3">
                  <c:v>4886.666666666667</c:v>
                </c:pt>
                <c:pt idx="4">
                  <c:v>5108.666666666667</c:v>
                </c:pt>
                <c:pt idx="5">
                  <c:v>5245.333333333333</c:v>
                </c:pt>
                <c:pt idx="6">
                  <c:v>5491</c:v>
                </c:pt>
                <c:pt idx="7">
                  <c:v>5715.333333333333</c:v>
                </c:pt>
                <c:pt idx="8">
                  <c:v>5928.5</c:v>
                </c:pt>
                <c:pt idx="9">
                  <c:v>6101</c:v>
                </c:pt>
                <c:pt idx="10">
                  <c:v>6643</c:v>
                </c:pt>
                <c:pt idx="11">
                  <c:v>6910</c:v>
                </c:pt>
                <c:pt idx="12">
                  <c:v>7130</c:v>
                </c:pt>
                <c:pt idx="13">
                  <c:v>7356</c:v>
                </c:pt>
                <c:pt idx="14">
                  <c:v>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B6-4E17-A4C2-C27EA2AB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6400"/>
        <c:axId val="309455440"/>
      </c:scatterChart>
      <c:valAx>
        <c:axId val="3094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55440"/>
        <c:crosses val="autoZero"/>
        <c:crossBetween val="midCat"/>
      </c:valAx>
      <c:valAx>
        <c:axId val="3094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16'!$AA$85,'Nodos = 16'!$V$85:$V$97)</c:f>
              <c:numCache>
                <c:formatCode>General</c:formatCode>
                <c:ptCount val="14"/>
                <c:pt idx="0">
                  <c:v>0</c:v>
                </c:pt>
                <c:pt idx="1">
                  <c:v>0.13730000000000001</c:v>
                </c:pt>
                <c:pt idx="2">
                  <c:v>0.37236666666666668</c:v>
                </c:pt>
                <c:pt idx="3">
                  <c:v>0.80896666666666672</c:v>
                </c:pt>
                <c:pt idx="4">
                  <c:v>1.1071</c:v>
                </c:pt>
                <c:pt idx="5">
                  <c:v>1.6328000000000003</c:v>
                </c:pt>
                <c:pt idx="6">
                  <c:v>1.9582666666666666</c:v>
                </c:pt>
                <c:pt idx="7">
                  <c:v>2.3462499999999999</c:v>
                </c:pt>
                <c:pt idx="8">
                  <c:v>1.8646</c:v>
                </c:pt>
                <c:pt idx="9">
                  <c:v>1.8698999999999999</c:v>
                </c:pt>
                <c:pt idx="10">
                  <c:v>1.9103000000000001</c:v>
                </c:pt>
                <c:pt idx="11">
                  <c:v>2.3812000000000002</c:v>
                </c:pt>
                <c:pt idx="12">
                  <c:v>2.4676999999999998</c:v>
                </c:pt>
                <c:pt idx="13">
                  <c:v>2.7281</c:v>
                </c:pt>
              </c:numCache>
            </c:numRef>
          </c:xVal>
          <c:yVal>
            <c:numRef>
              <c:f>('Nodos = 16'!$AA$85,'Nodos = 16'!$U$85:$U$97)</c:f>
              <c:numCache>
                <c:formatCode>General</c:formatCode>
                <c:ptCount val="14"/>
                <c:pt idx="0">
                  <c:v>0</c:v>
                </c:pt>
                <c:pt idx="1">
                  <c:v>3715</c:v>
                </c:pt>
                <c:pt idx="2">
                  <c:v>4141</c:v>
                </c:pt>
                <c:pt idx="3">
                  <c:v>4573.666666666667</c:v>
                </c:pt>
                <c:pt idx="4">
                  <c:v>4946</c:v>
                </c:pt>
                <c:pt idx="5">
                  <c:v>5065</c:v>
                </c:pt>
                <c:pt idx="6">
                  <c:v>5407.666666666667</c:v>
                </c:pt>
                <c:pt idx="7">
                  <c:v>5603.5</c:v>
                </c:pt>
                <c:pt idx="8">
                  <c:v>5728</c:v>
                </c:pt>
                <c:pt idx="9">
                  <c:v>5929</c:v>
                </c:pt>
                <c:pt idx="10">
                  <c:v>6276</c:v>
                </c:pt>
                <c:pt idx="11">
                  <c:v>6417</c:v>
                </c:pt>
                <c:pt idx="12">
                  <c:v>6526</c:v>
                </c:pt>
                <c:pt idx="13">
                  <c:v>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D-4476-930C-B9CAAEB37480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16'!$AA$85,'Nodos = 16'!$X$85:$X$94)</c:f>
              <c:numCache>
                <c:formatCode>General</c:formatCode>
                <c:ptCount val="11"/>
                <c:pt idx="0">
                  <c:v>0</c:v>
                </c:pt>
                <c:pt idx="1">
                  <c:v>0.13586666666666666</c:v>
                </c:pt>
                <c:pt idx="2">
                  <c:v>0.24460000000000001</c:v>
                </c:pt>
                <c:pt idx="3">
                  <c:v>0.93226666666666658</c:v>
                </c:pt>
                <c:pt idx="4">
                  <c:v>1.7504</c:v>
                </c:pt>
                <c:pt idx="5">
                  <c:v>1.9492</c:v>
                </c:pt>
                <c:pt idx="6">
                  <c:v>2.0813000000000001</c:v>
                </c:pt>
                <c:pt idx="7">
                  <c:v>2.1762666666666668</c:v>
                </c:pt>
                <c:pt idx="8">
                  <c:v>2.5486666666666666</c:v>
                </c:pt>
                <c:pt idx="9">
                  <c:v>2.6141666666666667</c:v>
                </c:pt>
                <c:pt idx="10">
                  <c:v>3.0796999999999999</c:v>
                </c:pt>
              </c:numCache>
            </c:numRef>
          </c:xVal>
          <c:yVal>
            <c:numRef>
              <c:f>('Nodos = 16'!$AA$85,'Nodos = 16'!$W$85:$W$94)</c:f>
              <c:numCache>
                <c:formatCode>General</c:formatCode>
                <c:ptCount val="11"/>
                <c:pt idx="0">
                  <c:v>0</c:v>
                </c:pt>
                <c:pt idx="1">
                  <c:v>3279.3333333333335</c:v>
                </c:pt>
                <c:pt idx="2">
                  <c:v>3778.3333333333335</c:v>
                </c:pt>
                <c:pt idx="3">
                  <c:v>4525</c:v>
                </c:pt>
                <c:pt idx="4">
                  <c:v>4707.666666666667</c:v>
                </c:pt>
                <c:pt idx="5">
                  <c:v>5028.333333333333</c:v>
                </c:pt>
                <c:pt idx="6">
                  <c:v>5231.666666666667</c:v>
                </c:pt>
                <c:pt idx="7">
                  <c:v>5351.666666666667</c:v>
                </c:pt>
                <c:pt idx="8">
                  <c:v>5518.666666666667</c:v>
                </c:pt>
                <c:pt idx="9">
                  <c:v>5766</c:v>
                </c:pt>
                <c:pt idx="10">
                  <c:v>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DD-4476-930C-B9CAAEB37480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16'!$AA$85,'Nodos = 16'!$Z$85:$Z$99)</c:f>
              <c:numCache>
                <c:formatCode>General</c:formatCode>
                <c:ptCount val="16"/>
                <c:pt idx="0">
                  <c:v>0</c:v>
                </c:pt>
                <c:pt idx="1">
                  <c:v>1.0133333333333334</c:v>
                </c:pt>
                <c:pt idx="2">
                  <c:v>1.0133333333333334</c:v>
                </c:pt>
                <c:pt idx="3">
                  <c:v>1.4233333333333336</c:v>
                </c:pt>
                <c:pt idx="4">
                  <c:v>3.72</c:v>
                </c:pt>
                <c:pt idx="5">
                  <c:v>6.1166666666666663</c:v>
                </c:pt>
                <c:pt idx="6">
                  <c:v>10.016666666666667</c:v>
                </c:pt>
                <c:pt idx="7">
                  <c:v>14.479999999999999</c:v>
                </c:pt>
                <c:pt idx="8">
                  <c:v>13.515000000000001</c:v>
                </c:pt>
                <c:pt idx="9">
                  <c:v>18.399999999999999</c:v>
                </c:pt>
                <c:pt idx="10">
                  <c:v>19.375</c:v>
                </c:pt>
                <c:pt idx="11">
                  <c:v>22.855</c:v>
                </c:pt>
                <c:pt idx="12">
                  <c:v>22.67</c:v>
                </c:pt>
                <c:pt idx="13">
                  <c:v>23.76</c:v>
                </c:pt>
                <c:pt idx="14">
                  <c:v>24.2</c:v>
                </c:pt>
                <c:pt idx="15">
                  <c:v>24.72</c:v>
                </c:pt>
              </c:numCache>
            </c:numRef>
          </c:xVal>
          <c:yVal>
            <c:numRef>
              <c:f>('Nodos = 16'!$AA$85,'Nodos = 16'!$Y$85:$Y$99)</c:f>
              <c:numCache>
                <c:formatCode>General</c:formatCode>
                <c:ptCount val="16"/>
                <c:pt idx="0">
                  <c:v>0</c:v>
                </c:pt>
                <c:pt idx="1">
                  <c:v>3913.6666666666665</c:v>
                </c:pt>
                <c:pt idx="2">
                  <c:v>4292.333333333333</c:v>
                </c:pt>
                <c:pt idx="3">
                  <c:v>4515.333333333333</c:v>
                </c:pt>
                <c:pt idx="4">
                  <c:v>4710.666666666667</c:v>
                </c:pt>
                <c:pt idx="5">
                  <c:v>4917.666666666667</c:v>
                </c:pt>
                <c:pt idx="6">
                  <c:v>5176.333333333333</c:v>
                </c:pt>
                <c:pt idx="7">
                  <c:v>5418</c:v>
                </c:pt>
                <c:pt idx="8">
                  <c:v>5780.5</c:v>
                </c:pt>
                <c:pt idx="9">
                  <c:v>5961.5</c:v>
                </c:pt>
                <c:pt idx="10">
                  <c:v>6128.5</c:v>
                </c:pt>
                <c:pt idx="11">
                  <c:v>6313.5</c:v>
                </c:pt>
                <c:pt idx="12">
                  <c:v>6517</c:v>
                </c:pt>
                <c:pt idx="13">
                  <c:v>6754</c:v>
                </c:pt>
                <c:pt idx="14">
                  <c:v>6846</c:v>
                </c:pt>
                <c:pt idx="15">
                  <c:v>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DD-4476-930C-B9CAAEB3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9520"/>
        <c:axId val="309494800"/>
      </c:scatterChart>
      <c:valAx>
        <c:axId val="3094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94800"/>
        <c:crosses val="autoZero"/>
        <c:crossBetween val="midCat"/>
      </c:valAx>
      <c:valAx>
        <c:axId val="309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16'!$AA$103,'Nodos = 16'!$V$103:$V$114)</c:f>
              <c:numCache>
                <c:formatCode>General</c:formatCode>
                <c:ptCount val="13"/>
                <c:pt idx="0">
                  <c:v>0</c:v>
                </c:pt>
                <c:pt idx="1">
                  <c:v>0.22683333333333333</c:v>
                </c:pt>
                <c:pt idx="2">
                  <c:v>0.60086666666666666</c:v>
                </c:pt>
                <c:pt idx="3">
                  <c:v>0.97716666666666663</c:v>
                </c:pt>
                <c:pt idx="4">
                  <c:v>1.1934666666666667</c:v>
                </c:pt>
                <c:pt idx="5">
                  <c:v>2.4294666666666669</c:v>
                </c:pt>
                <c:pt idx="6">
                  <c:v>3.6801666666666661</c:v>
                </c:pt>
                <c:pt idx="7">
                  <c:v>3.7138333333333335</c:v>
                </c:pt>
                <c:pt idx="8">
                  <c:v>3.8925333333333332</c:v>
                </c:pt>
                <c:pt idx="9">
                  <c:v>4.039133333333333</c:v>
                </c:pt>
                <c:pt idx="10">
                  <c:v>4.67225</c:v>
                </c:pt>
                <c:pt idx="11">
                  <c:v>5.6524000000000001</c:v>
                </c:pt>
                <c:pt idx="12">
                  <c:v>5.6597999999999997</c:v>
                </c:pt>
              </c:numCache>
            </c:numRef>
          </c:xVal>
          <c:yVal>
            <c:numRef>
              <c:f>('Nodos = 16'!$AA$103,'Nodos = 16'!$U$103:$U$114)</c:f>
              <c:numCache>
                <c:formatCode>General</c:formatCode>
                <c:ptCount val="13"/>
                <c:pt idx="0">
                  <c:v>0</c:v>
                </c:pt>
                <c:pt idx="1">
                  <c:v>3397.3333333333335</c:v>
                </c:pt>
                <c:pt idx="2">
                  <c:v>3691.3333333333335</c:v>
                </c:pt>
                <c:pt idx="3">
                  <c:v>4071</c:v>
                </c:pt>
                <c:pt idx="4">
                  <c:v>4310.333333333333</c:v>
                </c:pt>
                <c:pt idx="5">
                  <c:v>4592.666666666667</c:v>
                </c:pt>
                <c:pt idx="6">
                  <c:v>4648</c:v>
                </c:pt>
                <c:pt idx="7">
                  <c:v>4793.333333333333</c:v>
                </c:pt>
                <c:pt idx="8">
                  <c:v>5018.666666666667</c:v>
                </c:pt>
                <c:pt idx="9">
                  <c:v>5126</c:v>
                </c:pt>
                <c:pt idx="10">
                  <c:v>5063.5</c:v>
                </c:pt>
                <c:pt idx="11">
                  <c:v>5034</c:v>
                </c:pt>
                <c:pt idx="12">
                  <c:v>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4-403E-8362-C2CCDF0B6491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16'!$AA$103,'Nodos = 16'!$X$103:$X$114)</c:f>
              <c:numCache>
                <c:formatCode>General</c:formatCode>
                <c:ptCount val="13"/>
                <c:pt idx="0">
                  <c:v>0</c:v>
                </c:pt>
                <c:pt idx="1">
                  <c:v>0.17610000000000001</c:v>
                </c:pt>
                <c:pt idx="2">
                  <c:v>0.79493333333333338</c:v>
                </c:pt>
                <c:pt idx="3">
                  <c:v>1.8780000000000001</c:v>
                </c:pt>
                <c:pt idx="4">
                  <c:v>2.2610666666666668</c:v>
                </c:pt>
                <c:pt idx="5">
                  <c:v>2.6392666666666664</c:v>
                </c:pt>
                <c:pt idx="6">
                  <c:v>2.9642333333333331</c:v>
                </c:pt>
                <c:pt idx="7">
                  <c:v>2.9500500000000001</c:v>
                </c:pt>
                <c:pt idx="8">
                  <c:v>3.2613000000000003</c:v>
                </c:pt>
                <c:pt idx="9">
                  <c:v>3.3844500000000002</c:v>
                </c:pt>
                <c:pt idx="10">
                  <c:v>3.4742000000000002</c:v>
                </c:pt>
                <c:pt idx="11">
                  <c:v>3.5024999999999999</c:v>
                </c:pt>
                <c:pt idx="12">
                  <c:v>3.5215000000000001</c:v>
                </c:pt>
              </c:numCache>
            </c:numRef>
          </c:xVal>
          <c:yVal>
            <c:numRef>
              <c:f>('Nodos = 16'!$AA$103,'Nodos = 16'!$W$103:$W$114)</c:f>
              <c:numCache>
                <c:formatCode>General</c:formatCode>
                <c:ptCount val="13"/>
                <c:pt idx="0">
                  <c:v>0</c:v>
                </c:pt>
                <c:pt idx="1">
                  <c:v>3728</c:v>
                </c:pt>
                <c:pt idx="2">
                  <c:v>4390.333333333333</c:v>
                </c:pt>
                <c:pt idx="3">
                  <c:v>4784.666666666667</c:v>
                </c:pt>
                <c:pt idx="4">
                  <c:v>5148</c:v>
                </c:pt>
                <c:pt idx="5">
                  <c:v>5304.666666666667</c:v>
                </c:pt>
                <c:pt idx="6">
                  <c:v>5409.333333333333</c:v>
                </c:pt>
                <c:pt idx="7">
                  <c:v>5518.5</c:v>
                </c:pt>
                <c:pt idx="8">
                  <c:v>5597.5</c:v>
                </c:pt>
                <c:pt idx="9">
                  <c:v>5899</c:v>
                </c:pt>
                <c:pt idx="10">
                  <c:v>5977</c:v>
                </c:pt>
                <c:pt idx="11">
                  <c:v>6059</c:v>
                </c:pt>
                <c:pt idx="12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4-403E-8362-C2CCDF0B6491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16'!$AA$103,'Nodos = 16'!$Z$103:$Z$112)</c:f>
              <c:numCache>
                <c:formatCode>General</c:formatCode>
                <c:ptCount val="11"/>
                <c:pt idx="0">
                  <c:v>0</c:v>
                </c:pt>
                <c:pt idx="1">
                  <c:v>1.1000000000000001</c:v>
                </c:pt>
                <c:pt idx="2">
                  <c:v>2.9600000000000004</c:v>
                </c:pt>
                <c:pt idx="3">
                  <c:v>7.2250000000000005</c:v>
                </c:pt>
                <c:pt idx="4">
                  <c:v>16.344999999999999</c:v>
                </c:pt>
                <c:pt idx="5">
                  <c:v>18.774999999999999</c:v>
                </c:pt>
                <c:pt idx="6">
                  <c:v>19.060000000000002</c:v>
                </c:pt>
                <c:pt idx="7">
                  <c:v>18.2</c:v>
                </c:pt>
                <c:pt idx="8">
                  <c:v>18.239999999999998</c:v>
                </c:pt>
                <c:pt idx="9">
                  <c:v>18.760000000000002</c:v>
                </c:pt>
                <c:pt idx="10">
                  <c:v>19.010000000000002</c:v>
                </c:pt>
              </c:numCache>
            </c:numRef>
          </c:xVal>
          <c:yVal>
            <c:numRef>
              <c:f>('Nodos = 16'!$AA$103,'Nodos = 16'!$Y$103:$Y$112)</c:f>
              <c:numCache>
                <c:formatCode>General</c:formatCode>
                <c:ptCount val="11"/>
                <c:pt idx="0">
                  <c:v>0</c:v>
                </c:pt>
                <c:pt idx="1">
                  <c:v>4148.666666666667</c:v>
                </c:pt>
                <c:pt idx="2">
                  <c:v>4922.333333333333</c:v>
                </c:pt>
                <c:pt idx="3">
                  <c:v>5178.5</c:v>
                </c:pt>
                <c:pt idx="4">
                  <c:v>5542</c:v>
                </c:pt>
                <c:pt idx="5">
                  <c:v>5769</c:v>
                </c:pt>
                <c:pt idx="6">
                  <c:v>5947.5</c:v>
                </c:pt>
                <c:pt idx="7">
                  <c:v>6501</c:v>
                </c:pt>
                <c:pt idx="8">
                  <c:v>6569</c:v>
                </c:pt>
                <c:pt idx="9">
                  <c:v>6651</c:v>
                </c:pt>
                <c:pt idx="10">
                  <c:v>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4-403E-8362-C2CCDF0B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35040"/>
        <c:axId val="1538298768"/>
      </c:scatterChart>
      <c:valAx>
        <c:axId val="17608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8768"/>
        <c:crosses val="autoZero"/>
        <c:crossBetween val="midCat"/>
      </c:valAx>
      <c:valAx>
        <c:axId val="15382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16'!$AA$118,'Nodos = 16'!$V$118:$V$128)</c:f>
              <c:numCache>
                <c:formatCode>General</c:formatCode>
                <c:ptCount val="12"/>
                <c:pt idx="0">
                  <c:v>0</c:v>
                </c:pt>
                <c:pt idx="1">
                  <c:v>0.16120000000000001</c:v>
                </c:pt>
                <c:pt idx="2">
                  <c:v>1.2246666666666666</c:v>
                </c:pt>
                <c:pt idx="3">
                  <c:v>1.3420333333333332</c:v>
                </c:pt>
                <c:pt idx="4">
                  <c:v>2.2565</c:v>
                </c:pt>
                <c:pt idx="5">
                  <c:v>3.1006333333333331</c:v>
                </c:pt>
                <c:pt idx="6">
                  <c:v>2.3024</c:v>
                </c:pt>
                <c:pt idx="7">
                  <c:v>2.6141000000000001</c:v>
                </c:pt>
                <c:pt idx="8">
                  <c:v>3.04955</c:v>
                </c:pt>
                <c:pt idx="9">
                  <c:v>3.1861999999999999</c:v>
                </c:pt>
                <c:pt idx="10">
                  <c:v>3.3205999999999998</c:v>
                </c:pt>
                <c:pt idx="11">
                  <c:v>3.4187000000000003</c:v>
                </c:pt>
              </c:numCache>
            </c:numRef>
          </c:xVal>
          <c:yVal>
            <c:numRef>
              <c:f>('Nodos = 16'!$AA$118,'Nodos = 16'!$U$118:$U$128)</c:f>
              <c:numCache>
                <c:formatCode>General</c:formatCode>
                <c:ptCount val="12"/>
                <c:pt idx="0">
                  <c:v>0</c:v>
                </c:pt>
                <c:pt idx="1">
                  <c:v>3349.3333333333335</c:v>
                </c:pt>
                <c:pt idx="2">
                  <c:v>3734.3333333333335</c:v>
                </c:pt>
                <c:pt idx="3">
                  <c:v>4320</c:v>
                </c:pt>
                <c:pt idx="4">
                  <c:v>4620.666666666667</c:v>
                </c:pt>
                <c:pt idx="5">
                  <c:v>4751.333333333333</c:v>
                </c:pt>
                <c:pt idx="6">
                  <c:v>4834</c:v>
                </c:pt>
                <c:pt idx="7">
                  <c:v>5089</c:v>
                </c:pt>
                <c:pt idx="8">
                  <c:v>5433</c:v>
                </c:pt>
                <c:pt idx="9">
                  <c:v>5620.5</c:v>
                </c:pt>
                <c:pt idx="10">
                  <c:v>5699</c:v>
                </c:pt>
                <c:pt idx="11">
                  <c:v>5981.5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3-45EF-B324-8C7634E7BD0E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16'!$AA$118,'Nodos = 16'!$X$118:$X$125)</c:f>
              <c:numCache>
                <c:formatCode>General</c:formatCode>
                <c:ptCount val="9"/>
                <c:pt idx="0">
                  <c:v>0</c:v>
                </c:pt>
                <c:pt idx="1">
                  <c:v>0.1908</c:v>
                </c:pt>
                <c:pt idx="2">
                  <c:v>1.2221333333333333</c:v>
                </c:pt>
                <c:pt idx="3">
                  <c:v>1.5794333333333332</c:v>
                </c:pt>
                <c:pt idx="4">
                  <c:v>2.9009333333333331</c:v>
                </c:pt>
                <c:pt idx="5">
                  <c:v>3.8331333333333331</c:v>
                </c:pt>
                <c:pt idx="6">
                  <c:v>3.9743666666666666</c:v>
                </c:pt>
                <c:pt idx="7">
                  <c:v>3.3106</c:v>
                </c:pt>
                <c:pt idx="8">
                  <c:v>3.83155</c:v>
                </c:pt>
              </c:numCache>
            </c:numRef>
          </c:xVal>
          <c:yVal>
            <c:numRef>
              <c:f>('Nodos = 16'!$AA$118,'Nodos = 16'!$W$118:$W$125)</c:f>
              <c:numCache>
                <c:formatCode>General</c:formatCode>
                <c:ptCount val="9"/>
                <c:pt idx="0">
                  <c:v>0</c:v>
                </c:pt>
                <c:pt idx="1">
                  <c:v>4598.666666666667</c:v>
                </c:pt>
                <c:pt idx="2">
                  <c:v>4789</c:v>
                </c:pt>
                <c:pt idx="3">
                  <c:v>5051.666666666667</c:v>
                </c:pt>
                <c:pt idx="4">
                  <c:v>5285.333333333333</c:v>
                </c:pt>
                <c:pt idx="5">
                  <c:v>5405.333333333333</c:v>
                </c:pt>
                <c:pt idx="6">
                  <c:v>5688.333333333333</c:v>
                </c:pt>
                <c:pt idx="7">
                  <c:v>5857.5</c:v>
                </c:pt>
                <c:pt idx="8">
                  <c:v>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3-45EF-B324-8C7634E7BD0E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16'!$AA$118,'Nodos = 16'!$Z$118:$Z$133)</c:f>
              <c:numCache>
                <c:formatCode>General</c:formatCode>
                <c:ptCount val="17"/>
                <c:pt idx="0">
                  <c:v>0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2.1566666666666667</c:v>
                </c:pt>
                <c:pt idx="4">
                  <c:v>3.0866666666666664</c:v>
                </c:pt>
                <c:pt idx="5">
                  <c:v>4.0966666666666667</c:v>
                </c:pt>
                <c:pt idx="6">
                  <c:v>6.5933333333333337</c:v>
                </c:pt>
                <c:pt idx="7">
                  <c:v>10.85</c:v>
                </c:pt>
                <c:pt idx="8">
                  <c:v>12.443333333333335</c:v>
                </c:pt>
                <c:pt idx="9">
                  <c:v>13.266666666666666</c:v>
                </c:pt>
                <c:pt idx="10">
                  <c:v>14</c:v>
                </c:pt>
                <c:pt idx="11">
                  <c:v>15.649999999999999</c:v>
                </c:pt>
                <c:pt idx="12">
                  <c:v>11.51</c:v>
                </c:pt>
                <c:pt idx="13">
                  <c:v>11.6</c:v>
                </c:pt>
                <c:pt idx="14">
                  <c:v>14.04</c:v>
                </c:pt>
                <c:pt idx="15">
                  <c:v>23.22</c:v>
                </c:pt>
                <c:pt idx="16">
                  <c:v>25.43</c:v>
                </c:pt>
              </c:numCache>
            </c:numRef>
          </c:xVal>
          <c:yVal>
            <c:numRef>
              <c:f>('Nodos = 16'!$AA$118,'Nodos = 16'!$Y$118:$Y$133)</c:f>
              <c:numCache>
                <c:formatCode>General</c:formatCode>
                <c:ptCount val="17"/>
                <c:pt idx="0">
                  <c:v>0</c:v>
                </c:pt>
                <c:pt idx="1">
                  <c:v>3851.6666666666665</c:v>
                </c:pt>
                <c:pt idx="2">
                  <c:v>4301.666666666667</c:v>
                </c:pt>
                <c:pt idx="3">
                  <c:v>4555.666666666667</c:v>
                </c:pt>
                <c:pt idx="4">
                  <c:v>4847</c:v>
                </c:pt>
                <c:pt idx="5">
                  <c:v>4997.333333333333</c:v>
                </c:pt>
                <c:pt idx="6">
                  <c:v>5294.666666666667</c:v>
                </c:pt>
                <c:pt idx="7">
                  <c:v>5430</c:v>
                </c:pt>
                <c:pt idx="8">
                  <c:v>5635.666666666667</c:v>
                </c:pt>
                <c:pt idx="9">
                  <c:v>5675</c:v>
                </c:pt>
                <c:pt idx="10">
                  <c:v>6227</c:v>
                </c:pt>
                <c:pt idx="11">
                  <c:v>6307</c:v>
                </c:pt>
                <c:pt idx="12">
                  <c:v>6650</c:v>
                </c:pt>
                <c:pt idx="13">
                  <c:v>6875</c:v>
                </c:pt>
                <c:pt idx="14">
                  <c:v>7294</c:v>
                </c:pt>
                <c:pt idx="15">
                  <c:v>7334</c:v>
                </c:pt>
                <c:pt idx="16">
                  <c:v>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3-45EF-B324-8C7634E7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26368"/>
        <c:axId val="1541617248"/>
      </c:scatterChart>
      <c:valAx>
        <c:axId val="15416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17248"/>
        <c:crosses val="autoZero"/>
        <c:crossBetween val="midCat"/>
      </c:valAx>
      <c:valAx>
        <c:axId val="1541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Valor Objetivo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16'!$U$10,'Nodos = 16'!$U$30,'Nodos = 16'!$U$43,'Nodos = 16'!$U$64,'Nodos = 16'!$U$79,'Nodos = 16'!$U$97,'Nodos = 16'!$U$114,'Nodos = 16'!$U$128)</c:f>
              <c:numCache>
                <c:formatCode>General</c:formatCode>
                <c:ptCount val="8"/>
                <c:pt idx="0">
                  <c:v>9583</c:v>
                </c:pt>
                <c:pt idx="1">
                  <c:v>8343</c:v>
                </c:pt>
                <c:pt idx="2">
                  <c:v>7227</c:v>
                </c:pt>
                <c:pt idx="3">
                  <c:v>6905</c:v>
                </c:pt>
                <c:pt idx="4">
                  <c:v>5967</c:v>
                </c:pt>
                <c:pt idx="5">
                  <c:v>6613</c:v>
                </c:pt>
                <c:pt idx="6">
                  <c:v>5397</c:v>
                </c:pt>
                <c:pt idx="7">
                  <c:v>5981.5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C-4702-9C65-ECF3AE73B28C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16'!$W$8,'Nodos = 16'!$W$29,'Nodos = 16'!$W$44,'Nodos = 16'!$W$60,'Nodos = 16'!$W$76,'Nodos = 16'!$W$94,'Nodos = 16'!$W$114,'Nodos = 16'!$W$125)</c:f>
              <c:numCache>
                <c:formatCode>General</c:formatCode>
                <c:ptCount val="8"/>
                <c:pt idx="0">
                  <c:v>8688</c:v>
                </c:pt>
                <c:pt idx="1">
                  <c:v>8649</c:v>
                </c:pt>
                <c:pt idx="2">
                  <c:v>6874</c:v>
                </c:pt>
                <c:pt idx="3">
                  <c:v>6099</c:v>
                </c:pt>
                <c:pt idx="4">
                  <c:v>6038</c:v>
                </c:pt>
                <c:pt idx="5">
                  <c:v>6029</c:v>
                </c:pt>
                <c:pt idx="6">
                  <c:v>6221</c:v>
                </c:pt>
                <c:pt idx="7">
                  <c:v>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C-4702-9C65-ECF3AE73B28C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16'!$Y$11,'Nodos = 16'!$Y$29,'Nodos = 16'!$Y$45,'Nodos = 16'!$Y$64,'Nodos = 16'!$Y$81,'Nodos = 16'!$Y$99,'Nodos = 16'!$Y$112,'Nodos = 16'!$Y$133)</c:f>
              <c:numCache>
                <c:formatCode>General</c:formatCode>
                <c:ptCount val="8"/>
                <c:pt idx="0">
                  <c:v>8686</c:v>
                </c:pt>
                <c:pt idx="1">
                  <c:v>8571</c:v>
                </c:pt>
                <c:pt idx="2">
                  <c:v>7159</c:v>
                </c:pt>
                <c:pt idx="3">
                  <c:v>6537</c:v>
                </c:pt>
                <c:pt idx="4">
                  <c:v>7533</c:v>
                </c:pt>
                <c:pt idx="5">
                  <c:v>6938</c:v>
                </c:pt>
                <c:pt idx="6">
                  <c:v>6808</c:v>
                </c:pt>
                <c:pt idx="7">
                  <c:v>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C-4702-9C65-ECF3AE73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43360"/>
        <c:axId val="772357760"/>
      </c:barChart>
      <c:catAx>
        <c:axId val="7723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57760"/>
        <c:crosses val="autoZero"/>
        <c:auto val="1"/>
        <c:lblAlgn val="ctr"/>
        <c:lblOffset val="100"/>
        <c:noMultiLvlLbl val="0"/>
      </c:catAx>
      <c:valAx>
        <c:axId val="772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Valor 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4'!$U$1,'Nodos = 4'!$V$38:$V$52)</c:f>
              <c:numCache>
                <c:formatCode>General</c:formatCode>
                <c:ptCount val="16"/>
                <c:pt idx="0">
                  <c:v>0</c:v>
                </c:pt>
                <c:pt idx="1">
                  <c:v>5.8733333333333339E-2</c:v>
                </c:pt>
                <c:pt idx="2">
                  <c:v>9.5200000000000007E-2</c:v>
                </c:pt>
                <c:pt idx="3">
                  <c:v>0.18600000000000003</c:v>
                </c:pt>
                <c:pt idx="4">
                  <c:v>0.21896666666666667</c:v>
                </c:pt>
                <c:pt idx="5">
                  <c:v>0.24350000000000002</c:v>
                </c:pt>
                <c:pt idx="6">
                  <c:v>0.34839999999999999</c:v>
                </c:pt>
                <c:pt idx="7">
                  <c:v>0.37534999999999996</c:v>
                </c:pt>
                <c:pt idx="8">
                  <c:v>0.29609999999999997</c:v>
                </c:pt>
                <c:pt idx="9">
                  <c:v>0.3014</c:v>
                </c:pt>
                <c:pt idx="10">
                  <c:v>0.31919999999999998</c:v>
                </c:pt>
                <c:pt idx="11">
                  <c:v>0.33600000000000002</c:v>
                </c:pt>
                <c:pt idx="12">
                  <c:v>0.35520000000000002</c:v>
                </c:pt>
                <c:pt idx="13">
                  <c:v>0.40629999999999999</c:v>
                </c:pt>
                <c:pt idx="14">
                  <c:v>0.45979999999999999</c:v>
                </c:pt>
                <c:pt idx="15">
                  <c:v>0.48670000000000002</c:v>
                </c:pt>
              </c:numCache>
            </c:numRef>
          </c:xVal>
          <c:yVal>
            <c:numRef>
              <c:f>('Nodos = 4'!$U$1,'Nodos = 4'!$U$38:$U$52)</c:f>
              <c:numCache>
                <c:formatCode>General</c:formatCode>
                <c:ptCount val="16"/>
                <c:pt idx="0">
                  <c:v>0</c:v>
                </c:pt>
                <c:pt idx="1">
                  <c:v>4059.6666666666665</c:v>
                </c:pt>
                <c:pt idx="2">
                  <c:v>4999.333333333333</c:v>
                </c:pt>
                <c:pt idx="3">
                  <c:v>5330.666666666667</c:v>
                </c:pt>
                <c:pt idx="4">
                  <c:v>5582.666666666667</c:v>
                </c:pt>
                <c:pt idx="5">
                  <c:v>5776.333333333333</c:v>
                </c:pt>
                <c:pt idx="6">
                  <c:v>6006.666666666667</c:v>
                </c:pt>
                <c:pt idx="7">
                  <c:v>5853.5</c:v>
                </c:pt>
                <c:pt idx="8">
                  <c:v>5503</c:v>
                </c:pt>
                <c:pt idx="9">
                  <c:v>5744</c:v>
                </c:pt>
                <c:pt idx="10">
                  <c:v>6058</c:v>
                </c:pt>
                <c:pt idx="11">
                  <c:v>6176</c:v>
                </c:pt>
                <c:pt idx="12">
                  <c:v>6569</c:v>
                </c:pt>
                <c:pt idx="13">
                  <c:v>6806</c:v>
                </c:pt>
                <c:pt idx="14">
                  <c:v>6968</c:v>
                </c:pt>
                <c:pt idx="15">
                  <c:v>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9-4EC0-B6BD-5CCF0284BDD4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4'!$V$1,'Nodos = 4'!$X$38:$X$52)</c:f>
              <c:numCache>
                <c:formatCode>General</c:formatCode>
                <c:ptCount val="16"/>
                <c:pt idx="0">
                  <c:v>0</c:v>
                </c:pt>
                <c:pt idx="1">
                  <c:v>2.8233333333333333E-2</c:v>
                </c:pt>
                <c:pt idx="2">
                  <c:v>6.5566666666666676E-2</c:v>
                </c:pt>
                <c:pt idx="3">
                  <c:v>9.0733333333333333E-2</c:v>
                </c:pt>
                <c:pt idx="4">
                  <c:v>0.1860333333333333</c:v>
                </c:pt>
                <c:pt idx="5">
                  <c:v>0.20050000000000001</c:v>
                </c:pt>
                <c:pt idx="6">
                  <c:v>0.23785000000000001</c:v>
                </c:pt>
                <c:pt idx="7">
                  <c:v>0.26190000000000002</c:v>
                </c:pt>
                <c:pt idx="8">
                  <c:v>0.2238</c:v>
                </c:pt>
              </c:numCache>
            </c:numRef>
          </c:xVal>
          <c:yVal>
            <c:numRef>
              <c:f>('Nodos = 4'!$U$1,'Nodos = 4'!$W$38:$W$52)</c:f>
              <c:numCache>
                <c:formatCode>General</c:formatCode>
                <c:ptCount val="16"/>
                <c:pt idx="0">
                  <c:v>0</c:v>
                </c:pt>
                <c:pt idx="1">
                  <c:v>3881.6666666666665</c:v>
                </c:pt>
                <c:pt idx="2">
                  <c:v>5057</c:v>
                </c:pt>
                <c:pt idx="3">
                  <c:v>5362.333333333333</c:v>
                </c:pt>
                <c:pt idx="4">
                  <c:v>5670.333333333333</c:v>
                </c:pt>
                <c:pt idx="5">
                  <c:v>5743.666666666667</c:v>
                </c:pt>
                <c:pt idx="6">
                  <c:v>5808</c:v>
                </c:pt>
                <c:pt idx="7">
                  <c:v>6044.5</c:v>
                </c:pt>
                <c:pt idx="8">
                  <c:v>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9-4EC0-B6BD-5CCF0284BDD4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4'!$V$1,'Nodos = 4'!$Z$38:$Z$53)</c:f>
              <c:numCache>
                <c:formatCode>General</c:formatCode>
                <c:ptCount val="17"/>
                <c:pt idx="0">
                  <c:v>0</c:v>
                </c:pt>
                <c:pt idx="1">
                  <c:v>0.83</c:v>
                </c:pt>
                <c:pt idx="2">
                  <c:v>0.83</c:v>
                </c:pt>
                <c:pt idx="3">
                  <c:v>2.1566666666666667</c:v>
                </c:pt>
                <c:pt idx="4">
                  <c:v>2.8433333333333333</c:v>
                </c:pt>
                <c:pt idx="5">
                  <c:v>3.9500000000000006</c:v>
                </c:pt>
                <c:pt idx="6">
                  <c:v>4.9350000000000005</c:v>
                </c:pt>
                <c:pt idx="7">
                  <c:v>5.0599999999999996</c:v>
                </c:pt>
                <c:pt idx="8">
                  <c:v>5.68</c:v>
                </c:pt>
              </c:numCache>
            </c:numRef>
          </c:xVal>
          <c:yVal>
            <c:numRef>
              <c:f>('Nodos = 4'!$V$1,'Nodos = 4'!$Y$38:$Y$52)</c:f>
              <c:numCache>
                <c:formatCode>General</c:formatCode>
                <c:ptCount val="16"/>
                <c:pt idx="0">
                  <c:v>0</c:v>
                </c:pt>
                <c:pt idx="1">
                  <c:v>4603.333333333333</c:v>
                </c:pt>
                <c:pt idx="2">
                  <c:v>4955</c:v>
                </c:pt>
                <c:pt idx="3">
                  <c:v>5097</c:v>
                </c:pt>
                <c:pt idx="4">
                  <c:v>5317</c:v>
                </c:pt>
                <c:pt idx="5">
                  <c:v>5496.666666666667</c:v>
                </c:pt>
                <c:pt idx="6">
                  <c:v>5961.5</c:v>
                </c:pt>
                <c:pt idx="7">
                  <c:v>5254</c:v>
                </c:pt>
                <c:pt idx="8">
                  <c:v>5460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9-4EC0-B6BD-5CCF0284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39920"/>
        <c:axId val="2063331280"/>
      </c:scatterChart>
      <c:valAx>
        <c:axId val="20633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1280"/>
        <c:crosses val="autoZero"/>
        <c:crossBetween val="midCat"/>
      </c:valAx>
      <c:valAx>
        <c:axId val="2063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Tiempo de ejecución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16'!$V$10,'Nodos = 16'!$V$30,'Nodos = 16'!$V$43,'Nodos = 16'!$V$64,'Nodos = 16'!$V$79,'Nodos = 16'!$V$97,'Nodos = 16'!$V$114,'Nodos = 16'!$V$128)</c:f>
              <c:numCache>
                <c:formatCode>General</c:formatCode>
                <c:ptCount val="8"/>
                <c:pt idx="0">
                  <c:v>0.21079999999999999</c:v>
                </c:pt>
                <c:pt idx="1">
                  <c:v>0.77029999999999998</c:v>
                </c:pt>
                <c:pt idx="2">
                  <c:v>1.3120000000000001</c:v>
                </c:pt>
                <c:pt idx="3">
                  <c:v>2.7509999999999999</c:v>
                </c:pt>
                <c:pt idx="4">
                  <c:v>1.6471</c:v>
                </c:pt>
                <c:pt idx="5">
                  <c:v>2.7281</c:v>
                </c:pt>
                <c:pt idx="6">
                  <c:v>5.6597999999999997</c:v>
                </c:pt>
                <c:pt idx="7">
                  <c:v>3.4187000000000003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6C-4CB5-9184-09218C7BB0B0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16'!$X$9,'Nodos = 16'!$X$29,'Nodos = 16'!$X$44,'Nodos = 16'!$X$60,'Nodos = 16'!$X$77,'Nodos = 16'!$X$94,'Nodos = 16'!$X$114,'Nodos = 16'!$X$125)</c:f>
              <c:numCache>
                <c:formatCode>General</c:formatCode>
                <c:ptCount val="8"/>
                <c:pt idx="0">
                  <c:v>0.255</c:v>
                </c:pt>
                <c:pt idx="1">
                  <c:v>1.5376000000000001</c:v>
                </c:pt>
                <c:pt idx="2">
                  <c:v>1.2366999999999999</c:v>
                </c:pt>
                <c:pt idx="3">
                  <c:v>3.1698</c:v>
                </c:pt>
                <c:pt idx="4">
                  <c:v>2.2240000000000002</c:v>
                </c:pt>
                <c:pt idx="5">
                  <c:v>3.0796999999999999</c:v>
                </c:pt>
                <c:pt idx="6">
                  <c:v>3.5215000000000001</c:v>
                </c:pt>
                <c:pt idx="7">
                  <c:v>3.83155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6C-4CB5-9184-09218C7BB0B0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16'!$Z$11,'Nodos = 16'!$Z$29,'Nodos = 16'!$Z$45,'Nodos = 16'!$Z$64,'Nodos = 16'!$Z$81,'Nodos = 16'!$Z$99,'Nodos = 16'!$Z$112,'Nodos = 16'!$Z$133)</c:f>
              <c:numCache>
                <c:formatCode>General</c:formatCode>
                <c:ptCount val="8"/>
                <c:pt idx="0">
                  <c:v>0.89</c:v>
                </c:pt>
                <c:pt idx="1">
                  <c:v>8.07</c:v>
                </c:pt>
                <c:pt idx="2">
                  <c:v>9.07</c:v>
                </c:pt>
                <c:pt idx="3">
                  <c:v>21.38</c:v>
                </c:pt>
                <c:pt idx="4">
                  <c:v>24.59</c:v>
                </c:pt>
                <c:pt idx="5">
                  <c:v>24.72</c:v>
                </c:pt>
                <c:pt idx="6">
                  <c:v>19.010000000000002</c:v>
                </c:pt>
                <c:pt idx="7">
                  <c:v>25.43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C-4CB5-9184-09218C7B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407200"/>
        <c:axId val="772405760"/>
      </c:barChart>
      <c:catAx>
        <c:axId val="7724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05760"/>
        <c:crosses val="autoZero"/>
        <c:auto val="1"/>
        <c:lblAlgn val="ctr"/>
        <c:lblOffset val="100"/>
        <c:noMultiLvlLbl val="0"/>
      </c:catAx>
      <c:valAx>
        <c:axId val="772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24'!$AA$6,'Nodos = 24'!$V$6:$V$11)</c:f>
              <c:numCache>
                <c:formatCode>General</c:formatCode>
                <c:ptCount val="7"/>
                <c:pt idx="0">
                  <c:v>0</c:v>
                </c:pt>
                <c:pt idx="1">
                  <c:v>3.8866666666666667E-2</c:v>
                </c:pt>
                <c:pt idx="2">
                  <c:v>6.1566666666666658E-2</c:v>
                </c:pt>
                <c:pt idx="3">
                  <c:v>0.13433333333333333</c:v>
                </c:pt>
                <c:pt idx="4">
                  <c:v>0.18633333333333332</c:v>
                </c:pt>
                <c:pt idx="5">
                  <c:v>0.19485</c:v>
                </c:pt>
                <c:pt idx="6">
                  <c:v>0.2213</c:v>
                </c:pt>
              </c:numCache>
            </c:numRef>
          </c:xVal>
          <c:yVal>
            <c:numRef>
              <c:f>('Nodos = 24'!$AA$6,'Nodos = 24'!$U$6:$U$11)</c:f>
              <c:numCache>
                <c:formatCode>General</c:formatCode>
                <c:ptCount val="7"/>
                <c:pt idx="0">
                  <c:v>0</c:v>
                </c:pt>
                <c:pt idx="1">
                  <c:v>5982</c:v>
                </c:pt>
                <c:pt idx="2">
                  <c:v>7094.666666666667</c:v>
                </c:pt>
                <c:pt idx="3">
                  <c:v>7585.333333333333</c:v>
                </c:pt>
                <c:pt idx="4">
                  <c:v>8400</c:v>
                </c:pt>
                <c:pt idx="5">
                  <c:v>8115</c:v>
                </c:pt>
                <c:pt idx="6">
                  <c:v>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43-4FA5-8D80-D27ABAA37BB1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24'!$AA$6,'Nodos = 24'!$X$6:$X$11)</c:f>
              <c:numCache>
                <c:formatCode>General</c:formatCode>
                <c:ptCount val="7"/>
                <c:pt idx="0">
                  <c:v>0</c:v>
                </c:pt>
                <c:pt idx="1">
                  <c:v>5.3866666666666667E-2</c:v>
                </c:pt>
                <c:pt idx="2">
                  <c:v>7.7533333333333329E-2</c:v>
                </c:pt>
                <c:pt idx="3">
                  <c:v>0.24676666666666669</c:v>
                </c:pt>
                <c:pt idx="4">
                  <c:v>0.2009</c:v>
                </c:pt>
                <c:pt idx="5">
                  <c:v>0.25540000000000002</c:v>
                </c:pt>
                <c:pt idx="6">
                  <c:v>0.32169999999999999</c:v>
                </c:pt>
              </c:numCache>
            </c:numRef>
          </c:xVal>
          <c:yVal>
            <c:numRef>
              <c:f>('Nodos = 24'!$AA$6,'Nodos = 24'!$W$6:$W$11)</c:f>
              <c:numCache>
                <c:formatCode>General</c:formatCode>
                <c:ptCount val="7"/>
                <c:pt idx="0">
                  <c:v>0</c:v>
                </c:pt>
                <c:pt idx="1">
                  <c:v>7000.666666666667</c:v>
                </c:pt>
                <c:pt idx="2">
                  <c:v>8121.333333333333</c:v>
                </c:pt>
                <c:pt idx="3">
                  <c:v>8578.3333333333339</c:v>
                </c:pt>
                <c:pt idx="4">
                  <c:v>8384</c:v>
                </c:pt>
                <c:pt idx="5">
                  <c:v>8780</c:v>
                </c:pt>
                <c:pt idx="6">
                  <c:v>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43-4FA5-8D80-D27ABAA37BB1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24'!$AA$6,'Nodos = 24'!$Z$6:$Z$10)</c:f>
              <c:numCache>
                <c:formatCode>General</c:formatCode>
                <c:ptCount val="6"/>
                <c:pt idx="0">
                  <c:v>0</c:v>
                </c:pt>
                <c:pt idx="1">
                  <c:v>0.97666666666666657</c:v>
                </c:pt>
                <c:pt idx="2">
                  <c:v>0.97666666666666657</c:v>
                </c:pt>
                <c:pt idx="3">
                  <c:v>0.96499999999999997</c:v>
                </c:pt>
                <c:pt idx="4">
                  <c:v>0.96499999999999997</c:v>
                </c:pt>
                <c:pt idx="5">
                  <c:v>0.94</c:v>
                </c:pt>
              </c:numCache>
            </c:numRef>
          </c:xVal>
          <c:yVal>
            <c:numRef>
              <c:f>('Nodos = 24'!$AA$6,'Nodos = 24'!$Y$6:$Y$10)</c:f>
              <c:numCache>
                <c:formatCode>General</c:formatCode>
                <c:ptCount val="6"/>
                <c:pt idx="0">
                  <c:v>0</c:v>
                </c:pt>
                <c:pt idx="1">
                  <c:v>7411.333333333333</c:v>
                </c:pt>
                <c:pt idx="2">
                  <c:v>7908.666666666667</c:v>
                </c:pt>
                <c:pt idx="3">
                  <c:v>7544</c:v>
                </c:pt>
                <c:pt idx="4">
                  <c:v>7898.5</c:v>
                </c:pt>
                <c:pt idx="5">
                  <c:v>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43-4FA5-8D80-D27ABAA3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31984"/>
        <c:axId val="329332464"/>
      </c:scatterChart>
      <c:valAx>
        <c:axId val="3293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2464"/>
        <c:crosses val="autoZero"/>
        <c:crossBetween val="midCat"/>
      </c:valAx>
      <c:valAx>
        <c:axId val="329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24'!$AA$15,'Nodos = 24'!$V$15:$V$31)</c:f>
              <c:numCache>
                <c:formatCode>General</c:formatCode>
                <c:ptCount val="18"/>
                <c:pt idx="0">
                  <c:v>0</c:v>
                </c:pt>
                <c:pt idx="1">
                  <c:v>7.9000000000000001E-2</c:v>
                </c:pt>
                <c:pt idx="2">
                  <c:v>0.27810000000000001</c:v>
                </c:pt>
                <c:pt idx="3">
                  <c:v>0.59996666666666665</c:v>
                </c:pt>
                <c:pt idx="4">
                  <c:v>0.72589999999999988</c:v>
                </c:pt>
                <c:pt idx="5">
                  <c:v>0.83053333333333335</c:v>
                </c:pt>
                <c:pt idx="6">
                  <c:v>0.96256666666666657</c:v>
                </c:pt>
                <c:pt idx="7">
                  <c:v>1.1388666666666667</c:v>
                </c:pt>
                <c:pt idx="8">
                  <c:v>1.1660333333333333</c:v>
                </c:pt>
                <c:pt idx="9">
                  <c:v>0.95215000000000005</c:v>
                </c:pt>
                <c:pt idx="10">
                  <c:v>1.05325</c:v>
                </c:pt>
                <c:pt idx="11">
                  <c:v>0.98699999999999999</c:v>
                </c:pt>
                <c:pt idx="12">
                  <c:v>1.018</c:v>
                </c:pt>
                <c:pt idx="13">
                  <c:v>1.0341</c:v>
                </c:pt>
                <c:pt idx="14">
                  <c:v>1.0988</c:v>
                </c:pt>
                <c:pt idx="15">
                  <c:v>1.1092</c:v>
                </c:pt>
                <c:pt idx="16">
                  <c:v>1.1539999999999999</c:v>
                </c:pt>
                <c:pt idx="17">
                  <c:v>1.1870000000000001</c:v>
                </c:pt>
              </c:numCache>
            </c:numRef>
          </c:xVal>
          <c:yVal>
            <c:numRef>
              <c:f>('Nodos = 24'!$AA$15,'Nodos = 24'!$U$15:$U$31)</c:f>
              <c:numCache>
                <c:formatCode>General</c:formatCode>
                <c:ptCount val="18"/>
                <c:pt idx="0">
                  <c:v>0</c:v>
                </c:pt>
                <c:pt idx="1">
                  <c:v>4357</c:v>
                </c:pt>
                <c:pt idx="2">
                  <c:v>4667.333333333333</c:v>
                </c:pt>
                <c:pt idx="3">
                  <c:v>5492</c:v>
                </c:pt>
                <c:pt idx="4">
                  <c:v>6073.666666666667</c:v>
                </c:pt>
                <c:pt idx="5">
                  <c:v>6584.333333333333</c:v>
                </c:pt>
                <c:pt idx="6">
                  <c:v>7172.666666666667</c:v>
                </c:pt>
                <c:pt idx="7">
                  <c:v>7238.333333333333</c:v>
                </c:pt>
                <c:pt idx="8">
                  <c:v>7363.333333333333</c:v>
                </c:pt>
                <c:pt idx="9">
                  <c:v>7539</c:v>
                </c:pt>
                <c:pt idx="10">
                  <c:v>7630</c:v>
                </c:pt>
                <c:pt idx="11">
                  <c:v>7802</c:v>
                </c:pt>
                <c:pt idx="12">
                  <c:v>7922</c:v>
                </c:pt>
                <c:pt idx="13">
                  <c:v>8138</c:v>
                </c:pt>
                <c:pt idx="14">
                  <c:v>8415</c:v>
                </c:pt>
                <c:pt idx="15">
                  <c:v>8484</c:v>
                </c:pt>
                <c:pt idx="16">
                  <c:v>8977</c:v>
                </c:pt>
                <c:pt idx="17">
                  <c:v>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1-43DC-9CDB-A27CC996895B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24'!$AA$15,'Nodos = 24'!$X$15:$X$32)</c:f>
              <c:numCache>
                <c:formatCode>General</c:formatCode>
                <c:ptCount val="19"/>
                <c:pt idx="0">
                  <c:v>0</c:v>
                </c:pt>
                <c:pt idx="1">
                  <c:v>6.0900000000000003E-2</c:v>
                </c:pt>
                <c:pt idx="2">
                  <c:v>0.13586666666666666</c:v>
                </c:pt>
                <c:pt idx="3">
                  <c:v>0.47370000000000001</c:v>
                </c:pt>
                <c:pt idx="4">
                  <c:v>0.95813333333333317</c:v>
                </c:pt>
                <c:pt idx="5">
                  <c:v>0.68379999999999996</c:v>
                </c:pt>
                <c:pt idx="6">
                  <c:v>0.81805000000000005</c:v>
                </c:pt>
                <c:pt idx="7">
                  <c:v>1.1463000000000001</c:v>
                </c:pt>
                <c:pt idx="8">
                  <c:v>1.1926999999999999</c:v>
                </c:pt>
                <c:pt idx="9">
                  <c:v>1.0557000000000001</c:v>
                </c:pt>
                <c:pt idx="10">
                  <c:v>1.0694999999999999</c:v>
                </c:pt>
                <c:pt idx="11">
                  <c:v>1.0900000000000001</c:v>
                </c:pt>
                <c:pt idx="12">
                  <c:v>1.1503000000000001</c:v>
                </c:pt>
                <c:pt idx="13">
                  <c:v>1.1839999999999999</c:v>
                </c:pt>
                <c:pt idx="14">
                  <c:v>1.2805</c:v>
                </c:pt>
                <c:pt idx="15">
                  <c:v>1.3177000000000001</c:v>
                </c:pt>
                <c:pt idx="16">
                  <c:v>1.3277000000000001</c:v>
                </c:pt>
                <c:pt idx="17">
                  <c:v>1.3771</c:v>
                </c:pt>
                <c:pt idx="18">
                  <c:v>1.4349000000000001</c:v>
                </c:pt>
              </c:numCache>
            </c:numRef>
          </c:xVal>
          <c:yVal>
            <c:numRef>
              <c:f>('Nodos = 24'!$AA$15,'Nodos = 24'!$W$15:$W$32)</c:f>
              <c:numCache>
                <c:formatCode>General</c:formatCode>
                <c:ptCount val="19"/>
                <c:pt idx="0">
                  <c:v>0</c:v>
                </c:pt>
                <c:pt idx="1">
                  <c:v>4263.333333333333</c:v>
                </c:pt>
                <c:pt idx="2">
                  <c:v>4607.333333333333</c:v>
                </c:pt>
                <c:pt idx="3">
                  <c:v>5404</c:v>
                </c:pt>
                <c:pt idx="4">
                  <c:v>5798.666666666667</c:v>
                </c:pt>
                <c:pt idx="5">
                  <c:v>5767</c:v>
                </c:pt>
                <c:pt idx="6">
                  <c:v>6479</c:v>
                </c:pt>
                <c:pt idx="7">
                  <c:v>6734</c:v>
                </c:pt>
                <c:pt idx="8">
                  <c:v>7051</c:v>
                </c:pt>
                <c:pt idx="9">
                  <c:v>6742</c:v>
                </c:pt>
                <c:pt idx="10">
                  <c:v>6935</c:v>
                </c:pt>
                <c:pt idx="11">
                  <c:v>7010</c:v>
                </c:pt>
                <c:pt idx="12">
                  <c:v>7259</c:v>
                </c:pt>
                <c:pt idx="13">
                  <c:v>7685</c:v>
                </c:pt>
                <c:pt idx="14">
                  <c:v>7988</c:v>
                </c:pt>
                <c:pt idx="15">
                  <c:v>8045</c:v>
                </c:pt>
                <c:pt idx="16">
                  <c:v>8168</c:v>
                </c:pt>
                <c:pt idx="17">
                  <c:v>8295</c:v>
                </c:pt>
                <c:pt idx="18">
                  <c:v>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1-43DC-9CDB-A27CC996895B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24'!$AA$15,'Nodos = 24'!$Z$15:$Z$27)</c:f>
              <c:numCache>
                <c:formatCode>General</c:formatCode>
                <c:ptCount val="14"/>
                <c:pt idx="0">
                  <c:v>0</c:v>
                </c:pt>
                <c:pt idx="1">
                  <c:v>1.0233333333333334</c:v>
                </c:pt>
                <c:pt idx="2">
                  <c:v>1.0233333333333334</c:v>
                </c:pt>
                <c:pt idx="3">
                  <c:v>1.4366666666666665</c:v>
                </c:pt>
                <c:pt idx="4">
                  <c:v>2.6466666666666669</c:v>
                </c:pt>
                <c:pt idx="5">
                  <c:v>3.0499999999999994</c:v>
                </c:pt>
                <c:pt idx="6">
                  <c:v>3.6</c:v>
                </c:pt>
                <c:pt idx="7">
                  <c:v>4.7266666666666666</c:v>
                </c:pt>
                <c:pt idx="8">
                  <c:v>5.4366666666666665</c:v>
                </c:pt>
                <c:pt idx="9">
                  <c:v>6.419999999999999</c:v>
                </c:pt>
                <c:pt idx="10">
                  <c:v>7.84</c:v>
                </c:pt>
                <c:pt idx="11">
                  <c:v>9.49</c:v>
                </c:pt>
                <c:pt idx="12">
                  <c:v>9.85</c:v>
                </c:pt>
                <c:pt idx="13">
                  <c:v>10.69</c:v>
                </c:pt>
              </c:numCache>
            </c:numRef>
          </c:xVal>
          <c:yVal>
            <c:numRef>
              <c:f>('Nodos = 24'!$AA$15,'Nodos = 24'!$Y$15:$Y$27)</c:f>
              <c:numCache>
                <c:formatCode>General</c:formatCode>
                <c:ptCount val="14"/>
                <c:pt idx="0">
                  <c:v>0</c:v>
                </c:pt>
                <c:pt idx="1">
                  <c:v>4415.666666666667</c:v>
                </c:pt>
                <c:pt idx="2">
                  <c:v>5684.333333333333</c:v>
                </c:pt>
                <c:pt idx="3">
                  <c:v>6493</c:v>
                </c:pt>
                <c:pt idx="4">
                  <c:v>6686.333333333333</c:v>
                </c:pt>
                <c:pt idx="5">
                  <c:v>6887.333333333333</c:v>
                </c:pt>
                <c:pt idx="6">
                  <c:v>7147</c:v>
                </c:pt>
                <c:pt idx="7">
                  <c:v>7504.666666666667</c:v>
                </c:pt>
                <c:pt idx="8">
                  <c:v>7688</c:v>
                </c:pt>
                <c:pt idx="9">
                  <c:v>7864</c:v>
                </c:pt>
                <c:pt idx="10">
                  <c:v>8036.333333333333</c:v>
                </c:pt>
                <c:pt idx="11">
                  <c:v>7807</c:v>
                </c:pt>
                <c:pt idx="12">
                  <c:v>8428</c:v>
                </c:pt>
                <c:pt idx="13">
                  <c:v>8840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C1-43DC-9CDB-A27CC996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57904"/>
        <c:axId val="329341584"/>
      </c:scatterChart>
      <c:valAx>
        <c:axId val="3293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1584"/>
        <c:crosses val="autoZero"/>
        <c:crossBetween val="midCat"/>
      </c:valAx>
      <c:valAx>
        <c:axId val="3293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24'!$AA$36,'Nodos = 24'!$V$36:$V$43)</c:f>
              <c:numCache>
                <c:formatCode>General</c:formatCode>
                <c:ptCount val="9"/>
                <c:pt idx="0">
                  <c:v>0</c:v>
                </c:pt>
                <c:pt idx="1">
                  <c:v>9.7299999999999998E-2</c:v>
                </c:pt>
                <c:pt idx="2">
                  <c:v>0.52999999999999992</c:v>
                </c:pt>
                <c:pt idx="3">
                  <c:v>1.1054666666666666</c:v>
                </c:pt>
                <c:pt idx="4">
                  <c:v>1.4455333333333333</c:v>
                </c:pt>
                <c:pt idx="5">
                  <c:v>1.5457333333333334</c:v>
                </c:pt>
                <c:pt idx="6">
                  <c:v>1.6366000000000003</c:v>
                </c:pt>
                <c:pt idx="7">
                  <c:v>1.7448000000000001</c:v>
                </c:pt>
                <c:pt idx="8">
                  <c:v>1.7299</c:v>
                </c:pt>
              </c:numCache>
            </c:numRef>
          </c:xVal>
          <c:yVal>
            <c:numRef>
              <c:f>('Nodos = 24'!$AA$36,'Nodos = 24'!$U$36:$U$43)</c:f>
              <c:numCache>
                <c:formatCode>General</c:formatCode>
                <c:ptCount val="9"/>
                <c:pt idx="0">
                  <c:v>0</c:v>
                </c:pt>
                <c:pt idx="1">
                  <c:v>4996.666666666667</c:v>
                </c:pt>
                <c:pt idx="2">
                  <c:v>5391.666666666667</c:v>
                </c:pt>
                <c:pt idx="3">
                  <c:v>5901</c:v>
                </c:pt>
                <c:pt idx="4">
                  <c:v>6170.666666666667</c:v>
                </c:pt>
                <c:pt idx="5">
                  <c:v>6311.666666666667</c:v>
                </c:pt>
                <c:pt idx="6">
                  <c:v>6622</c:v>
                </c:pt>
                <c:pt idx="7">
                  <c:v>7060</c:v>
                </c:pt>
                <c:pt idx="8">
                  <c:v>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06-4160-B704-94E102AE77A0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24'!$AA$36,'Nodos = 24'!$X$36:$X$45)</c:f>
              <c:numCache>
                <c:formatCode>General</c:formatCode>
                <c:ptCount val="11"/>
                <c:pt idx="0">
                  <c:v>0</c:v>
                </c:pt>
                <c:pt idx="1">
                  <c:v>5.45E-2</c:v>
                </c:pt>
                <c:pt idx="2">
                  <c:v>9.7333333333333327E-2</c:v>
                </c:pt>
                <c:pt idx="3">
                  <c:v>0.16969999999999999</c:v>
                </c:pt>
                <c:pt idx="4">
                  <c:v>0.23129999999999998</c:v>
                </c:pt>
                <c:pt idx="5">
                  <c:v>1.0606499999999999</c:v>
                </c:pt>
                <c:pt idx="6">
                  <c:v>1.1114999999999999</c:v>
                </c:pt>
                <c:pt idx="7">
                  <c:v>1.1989999999999998</c:v>
                </c:pt>
                <c:pt idx="8">
                  <c:v>1.2662</c:v>
                </c:pt>
                <c:pt idx="9">
                  <c:v>1.3408</c:v>
                </c:pt>
                <c:pt idx="10">
                  <c:v>1.6252</c:v>
                </c:pt>
              </c:numCache>
            </c:numRef>
          </c:xVal>
          <c:yVal>
            <c:numRef>
              <c:f>('Nodos = 24'!$AA$36,'Nodos = 24'!$W$36:$W$45)</c:f>
              <c:numCache>
                <c:formatCode>General</c:formatCode>
                <c:ptCount val="11"/>
                <c:pt idx="0">
                  <c:v>0</c:v>
                </c:pt>
                <c:pt idx="1">
                  <c:v>3923</c:v>
                </c:pt>
                <c:pt idx="2">
                  <c:v>4355</c:v>
                </c:pt>
                <c:pt idx="3">
                  <c:v>4805.333333333333</c:v>
                </c:pt>
                <c:pt idx="4">
                  <c:v>5808.333333333333</c:v>
                </c:pt>
                <c:pt idx="5">
                  <c:v>6063</c:v>
                </c:pt>
                <c:pt idx="6">
                  <c:v>6329.5</c:v>
                </c:pt>
                <c:pt idx="7">
                  <c:v>6540.5</c:v>
                </c:pt>
                <c:pt idx="8">
                  <c:v>6799</c:v>
                </c:pt>
                <c:pt idx="9">
                  <c:v>6862</c:v>
                </c:pt>
                <c:pt idx="10">
                  <c:v>7130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06-4160-B704-94E102AE77A0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24'!$AA$36,'Nodos = 24'!$Z$36:$Z$45)</c:f>
              <c:numCache>
                <c:formatCode>General</c:formatCode>
                <c:ptCount val="11"/>
                <c:pt idx="0">
                  <c:v>0</c:v>
                </c:pt>
                <c:pt idx="1">
                  <c:v>1.0566666666666666</c:v>
                </c:pt>
                <c:pt idx="2">
                  <c:v>1.0566666666666666</c:v>
                </c:pt>
                <c:pt idx="3">
                  <c:v>1.0566666666666666</c:v>
                </c:pt>
                <c:pt idx="4">
                  <c:v>1.9033333333333333</c:v>
                </c:pt>
                <c:pt idx="5">
                  <c:v>8.1466666666666665</c:v>
                </c:pt>
                <c:pt idx="6">
                  <c:v>8.629999999999999</c:v>
                </c:pt>
                <c:pt idx="7">
                  <c:v>9.6350000000000016</c:v>
                </c:pt>
                <c:pt idx="8">
                  <c:v>10.995000000000001</c:v>
                </c:pt>
                <c:pt idx="9">
                  <c:v>11.5</c:v>
                </c:pt>
                <c:pt idx="10">
                  <c:v>12.29</c:v>
                </c:pt>
              </c:numCache>
            </c:numRef>
          </c:xVal>
          <c:yVal>
            <c:numRef>
              <c:f>('Nodos = 24'!$AA$36,'Nodos = 24'!$Y$36:$Y$45)</c:f>
              <c:numCache>
                <c:formatCode>General</c:formatCode>
                <c:ptCount val="11"/>
                <c:pt idx="0">
                  <c:v>0</c:v>
                </c:pt>
                <c:pt idx="1">
                  <c:v>4505.333333333333</c:v>
                </c:pt>
                <c:pt idx="2">
                  <c:v>4822.666666666667</c:v>
                </c:pt>
                <c:pt idx="3">
                  <c:v>5166</c:v>
                </c:pt>
                <c:pt idx="4">
                  <c:v>5546.666666666667</c:v>
                </c:pt>
                <c:pt idx="5">
                  <c:v>5734</c:v>
                </c:pt>
                <c:pt idx="6">
                  <c:v>5702.5</c:v>
                </c:pt>
                <c:pt idx="7">
                  <c:v>5984</c:v>
                </c:pt>
                <c:pt idx="8">
                  <c:v>6271</c:v>
                </c:pt>
                <c:pt idx="9">
                  <c:v>5880</c:v>
                </c:pt>
                <c:pt idx="10">
                  <c:v>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06-4160-B704-94E102AE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98544"/>
        <c:axId val="329201424"/>
      </c:scatterChart>
      <c:valAx>
        <c:axId val="3291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1424"/>
        <c:crosses val="autoZero"/>
        <c:crossBetween val="midCat"/>
      </c:valAx>
      <c:valAx>
        <c:axId val="3292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24'!$AA$49,'Nodos = 24'!$V$49:$V$61)</c:f>
              <c:numCache>
                <c:formatCode>General</c:formatCode>
                <c:ptCount val="14"/>
                <c:pt idx="0">
                  <c:v>0</c:v>
                </c:pt>
                <c:pt idx="1">
                  <c:v>0.11103333333333333</c:v>
                </c:pt>
                <c:pt idx="2">
                  <c:v>0.27063333333333334</c:v>
                </c:pt>
                <c:pt idx="3">
                  <c:v>0.92616666666666669</c:v>
                </c:pt>
                <c:pt idx="4">
                  <c:v>1.4794333333333334</c:v>
                </c:pt>
                <c:pt idx="5">
                  <c:v>1.7441333333333333</c:v>
                </c:pt>
                <c:pt idx="6">
                  <c:v>1.9614333333333331</c:v>
                </c:pt>
                <c:pt idx="7">
                  <c:v>1.9794</c:v>
                </c:pt>
                <c:pt idx="8">
                  <c:v>2.0761000000000003</c:v>
                </c:pt>
                <c:pt idx="9">
                  <c:v>2.1040666666666668</c:v>
                </c:pt>
                <c:pt idx="10">
                  <c:v>2.1934999999999998</c:v>
                </c:pt>
                <c:pt idx="11">
                  <c:v>2.2877666666666667</c:v>
                </c:pt>
                <c:pt idx="12">
                  <c:v>2.2667000000000002</c:v>
                </c:pt>
                <c:pt idx="13">
                  <c:v>2.0457999999999998</c:v>
                </c:pt>
              </c:numCache>
            </c:numRef>
          </c:xVal>
          <c:yVal>
            <c:numRef>
              <c:f>('Nodos = 24'!$AA$49,'Nodos = 24'!$U$49:$U$61)</c:f>
              <c:numCache>
                <c:formatCode>General</c:formatCode>
                <c:ptCount val="14"/>
                <c:pt idx="0">
                  <c:v>0</c:v>
                </c:pt>
                <c:pt idx="1">
                  <c:v>3718.6666666666665</c:v>
                </c:pt>
                <c:pt idx="2">
                  <c:v>4395.666666666667</c:v>
                </c:pt>
                <c:pt idx="3">
                  <c:v>4778</c:v>
                </c:pt>
                <c:pt idx="4">
                  <c:v>4959.666666666667</c:v>
                </c:pt>
                <c:pt idx="5">
                  <c:v>5233</c:v>
                </c:pt>
                <c:pt idx="6">
                  <c:v>5412</c:v>
                </c:pt>
                <c:pt idx="7">
                  <c:v>5577.666666666667</c:v>
                </c:pt>
                <c:pt idx="8">
                  <c:v>5874.666666666667</c:v>
                </c:pt>
                <c:pt idx="9">
                  <c:v>6046.666666666667</c:v>
                </c:pt>
                <c:pt idx="10">
                  <c:v>6180.666666666667</c:v>
                </c:pt>
                <c:pt idx="11">
                  <c:v>6344.666666666667</c:v>
                </c:pt>
                <c:pt idx="12">
                  <c:v>6245.5</c:v>
                </c:pt>
                <c:pt idx="13">
                  <c:v>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2-42D3-B252-18736ECA393E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24'!$AA$49,'Nodos = 24'!$X$49:$X$63)</c:f>
              <c:numCache>
                <c:formatCode>General</c:formatCode>
                <c:ptCount val="16"/>
                <c:pt idx="0">
                  <c:v>0</c:v>
                </c:pt>
                <c:pt idx="1">
                  <c:v>0.10703333333333333</c:v>
                </c:pt>
                <c:pt idx="2">
                  <c:v>0.25713333333333338</c:v>
                </c:pt>
                <c:pt idx="3">
                  <c:v>0.61529999999999996</c:v>
                </c:pt>
                <c:pt idx="4">
                  <c:v>1.6677666666666668</c:v>
                </c:pt>
                <c:pt idx="5">
                  <c:v>2.0030999999999999</c:v>
                </c:pt>
                <c:pt idx="6">
                  <c:v>1.9683000000000002</c:v>
                </c:pt>
                <c:pt idx="7">
                  <c:v>2.0303499999999999</c:v>
                </c:pt>
                <c:pt idx="8">
                  <c:v>2.0962499999999999</c:v>
                </c:pt>
                <c:pt idx="9">
                  <c:v>2.1245500000000002</c:v>
                </c:pt>
                <c:pt idx="10">
                  <c:v>2.2359499999999999</c:v>
                </c:pt>
                <c:pt idx="11">
                  <c:v>2.32945</c:v>
                </c:pt>
                <c:pt idx="12">
                  <c:v>2.5087999999999999</c:v>
                </c:pt>
                <c:pt idx="13">
                  <c:v>2.5291999999999999</c:v>
                </c:pt>
                <c:pt idx="14">
                  <c:v>2.5396999999999998</c:v>
                </c:pt>
                <c:pt idx="15">
                  <c:v>2.7633000000000001</c:v>
                </c:pt>
              </c:numCache>
            </c:numRef>
          </c:xVal>
          <c:yVal>
            <c:numRef>
              <c:f>('Nodos = 24'!$AA$49,'Nodos = 24'!$W$49:$W$63)</c:f>
              <c:numCache>
                <c:formatCode>General</c:formatCode>
                <c:ptCount val="16"/>
                <c:pt idx="0">
                  <c:v>0</c:v>
                </c:pt>
                <c:pt idx="1">
                  <c:v>3395.6666666666665</c:v>
                </c:pt>
                <c:pt idx="2">
                  <c:v>4306</c:v>
                </c:pt>
                <c:pt idx="3">
                  <c:v>4787</c:v>
                </c:pt>
                <c:pt idx="4">
                  <c:v>5248</c:v>
                </c:pt>
                <c:pt idx="5">
                  <c:v>5429.333333333333</c:v>
                </c:pt>
                <c:pt idx="6">
                  <c:v>5429</c:v>
                </c:pt>
                <c:pt idx="7">
                  <c:v>5626</c:v>
                </c:pt>
                <c:pt idx="8">
                  <c:v>5833.5</c:v>
                </c:pt>
                <c:pt idx="9">
                  <c:v>6020</c:v>
                </c:pt>
                <c:pt idx="10">
                  <c:v>6241.5</c:v>
                </c:pt>
                <c:pt idx="11">
                  <c:v>6517.5</c:v>
                </c:pt>
                <c:pt idx="12">
                  <c:v>7185</c:v>
                </c:pt>
                <c:pt idx="13">
                  <c:v>7327</c:v>
                </c:pt>
                <c:pt idx="14">
                  <c:v>7560</c:v>
                </c:pt>
                <c:pt idx="15">
                  <c:v>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F2-42D3-B252-18736ECA393E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24'!$AA$49,'Nodos = 24'!$Z$49:$Z$59)</c:f>
              <c:numCache>
                <c:formatCode>General</c:formatCode>
                <c:ptCount val="12"/>
                <c:pt idx="0">
                  <c:v>0</c:v>
                </c:pt>
                <c:pt idx="1">
                  <c:v>1.0766666666666669</c:v>
                </c:pt>
                <c:pt idx="2">
                  <c:v>1.0766666666666669</c:v>
                </c:pt>
                <c:pt idx="3">
                  <c:v>1.0766666666666669</c:v>
                </c:pt>
                <c:pt idx="4">
                  <c:v>1.26</c:v>
                </c:pt>
                <c:pt idx="5">
                  <c:v>2.7666666666666671</c:v>
                </c:pt>
                <c:pt idx="6">
                  <c:v>6.9333333333333327</c:v>
                </c:pt>
                <c:pt idx="7">
                  <c:v>5.0599999999999996</c:v>
                </c:pt>
                <c:pt idx="8">
                  <c:v>6.58</c:v>
                </c:pt>
                <c:pt idx="9">
                  <c:v>7.09</c:v>
                </c:pt>
                <c:pt idx="10">
                  <c:v>7.95</c:v>
                </c:pt>
                <c:pt idx="11">
                  <c:v>25.19</c:v>
                </c:pt>
              </c:numCache>
            </c:numRef>
          </c:xVal>
          <c:yVal>
            <c:numRef>
              <c:f>('Nodos = 24'!$AA$49,'Nodos = 24'!$Y$49:$Y$59)</c:f>
              <c:numCache>
                <c:formatCode>General</c:formatCode>
                <c:ptCount val="12"/>
                <c:pt idx="0">
                  <c:v>0</c:v>
                </c:pt>
                <c:pt idx="1">
                  <c:v>4006.3333333333335</c:v>
                </c:pt>
                <c:pt idx="2">
                  <c:v>4453.666666666667</c:v>
                </c:pt>
                <c:pt idx="3">
                  <c:v>4577.666666666667</c:v>
                </c:pt>
                <c:pt idx="4">
                  <c:v>4993.666666666667</c:v>
                </c:pt>
                <c:pt idx="5">
                  <c:v>5293</c:v>
                </c:pt>
                <c:pt idx="6">
                  <c:v>5423.666666666667</c:v>
                </c:pt>
                <c:pt idx="7">
                  <c:v>5384</c:v>
                </c:pt>
                <c:pt idx="8">
                  <c:v>5412</c:v>
                </c:pt>
                <c:pt idx="9">
                  <c:v>5711</c:v>
                </c:pt>
                <c:pt idx="10">
                  <c:v>6103</c:v>
                </c:pt>
                <c:pt idx="11">
                  <c:v>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F2-42D3-B252-18736ECA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13424"/>
        <c:axId val="329213904"/>
      </c:scatterChart>
      <c:valAx>
        <c:axId val="3292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13904"/>
        <c:crosses val="autoZero"/>
        <c:crossBetween val="midCat"/>
      </c:valAx>
      <c:valAx>
        <c:axId val="329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1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24'!$AA$67,'Nodos = 24'!$V$67:$V$82)</c:f>
              <c:numCache>
                <c:formatCode>General</c:formatCode>
                <c:ptCount val="17"/>
                <c:pt idx="0">
                  <c:v>0</c:v>
                </c:pt>
                <c:pt idx="1">
                  <c:v>0.13420000000000001</c:v>
                </c:pt>
                <c:pt idx="2">
                  <c:v>0.27543333333333336</c:v>
                </c:pt>
                <c:pt idx="3">
                  <c:v>0.90833333333333321</c:v>
                </c:pt>
                <c:pt idx="4">
                  <c:v>1.6695666666666664</c:v>
                </c:pt>
                <c:pt idx="5">
                  <c:v>1.9532666666666667</c:v>
                </c:pt>
                <c:pt idx="6">
                  <c:v>2.2114333333333334</c:v>
                </c:pt>
                <c:pt idx="7">
                  <c:v>2.3239666666666667</c:v>
                </c:pt>
                <c:pt idx="8">
                  <c:v>2.3773999999999997</c:v>
                </c:pt>
                <c:pt idx="9">
                  <c:v>2.4510000000000001</c:v>
                </c:pt>
                <c:pt idx="10">
                  <c:v>2.5190999999999999</c:v>
                </c:pt>
                <c:pt idx="11">
                  <c:v>2.7452999999999999</c:v>
                </c:pt>
                <c:pt idx="12">
                  <c:v>3.2111000000000001</c:v>
                </c:pt>
                <c:pt idx="13">
                  <c:v>3.2728999999999999</c:v>
                </c:pt>
                <c:pt idx="14">
                  <c:v>3.2776000000000001</c:v>
                </c:pt>
                <c:pt idx="15">
                  <c:v>3.2845</c:v>
                </c:pt>
                <c:pt idx="16">
                  <c:v>3.3557999999999999</c:v>
                </c:pt>
              </c:numCache>
            </c:numRef>
          </c:xVal>
          <c:yVal>
            <c:numRef>
              <c:f>('Nodos = 24'!$AA$67,'Nodos = 24'!$U$67:$U$82)</c:f>
              <c:numCache>
                <c:formatCode>General</c:formatCode>
                <c:ptCount val="17"/>
                <c:pt idx="0">
                  <c:v>0</c:v>
                </c:pt>
                <c:pt idx="1">
                  <c:v>3270</c:v>
                </c:pt>
                <c:pt idx="2">
                  <c:v>4235</c:v>
                </c:pt>
                <c:pt idx="3">
                  <c:v>4592.333333333333</c:v>
                </c:pt>
                <c:pt idx="4">
                  <c:v>4784.333333333333</c:v>
                </c:pt>
                <c:pt idx="5">
                  <c:v>4972.333333333333</c:v>
                </c:pt>
                <c:pt idx="6">
                  <c:v>5262.666666666667</c:v>
                </c:pt>
                <c:pt idx="7">
                  <c:v>5371.333333333333</c:v>
                </c:pt>
                <c:pt idx="8">
                  <c:v>5617</c:v>
                </c:pt>
                <c:pt idx="9">
                  <c:v>5759.333333333333</c:v>
                </c:pt>
                <c:pt idx="10">
                  <c:v>6038.666666666667</c:v>
                </c:pt>
                <c:pt idx="11">
                  <c:v>5844.5</c:v>
                </c:pt>
                <c:pt idx="12">
                  <c:v>6110</c:v>
                </c:pt>
                <c:pt idx="13">
                  <c:v>6278</c:v>
                </c:pt>
                <c:pt idx="14">
                  <c:v>6422</c:v>
                </c:pt>
                <c:pt idx="15">
                  <c:v>6635</c:v>
                </c:pt>
                <c:pt idx="16">
                  <c:v>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58-4E4C-8BE3-CC17B39B1D3A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24'!$AA$67,'Nodos = 24'!$X$67:$X$77)</c:f>
              <c:numCache>
                <c:formatCode>General</c:formatCode>
                <c:ptCount val="12"/>
                <c:pt idx="0">
                  <c:v>0</c:v>
                </c:pt>
                <c:pt idx="1">
                  <c:v>8.6766666666666659E-2</c:v>
                </c:pt>
                <c:pt idx="2">
                  <c:v>0.54430000000000001</c:v>
                </c:pt>
                <c:pt idx="3">
                  <c:v>1.1378999999999999</c:v>
                </c:pt>
                <c:pt idx="4">
                  <c:v>1.7263999999999999</c:v>
                </c:pt>
                <c:pt idx="5">
                  <c:v>2.0749666666666666</c:v>
                </c:pt>
                <c:pt idx="6">
                  <c:v>2.2916333333333334</c:v>
                </c:pt>
                <c:pt idx="7">
                  <c:v>2.1400999999999999</c:v>
                </c:pt>
                <c:pt idx="8">
                  <c:v>2.2002000000000002</c:v>
                </c:pt>
                <c:pt idx="9">
                  <c:v>2.3597000000000001</c:v>
                </c:pt>
                <c:pt idx="10">
                  <c:v>2.3948</c:v>
                </c:pt>
                <c:pt idx="11">
                  <c:v>2.9931999999999999</c:v>
                </c:pt>
              </c:numCache>
            </c:numRef>
          </c:xVal>
          <c:yVal>
            <c:numRef>
              <c:f>('Nodos = 24'!$AA$67,'Nodos = 24'!$W$67:$W$77)</c:f>
              <c:numCache>
                <c:formatCode>General</c:formatCode>
                <c:ptCount val="12"/>
                <c:pt idx="0">
                  <c:v>0</c:v>
                </c:pt>
                <c:pt idx="1">
                  <c:v>3968.3333333333335</c:v>
                </c:pt>
                <c:pt idx="2">
                  <c:v>4759.333333333333</c:v>
                </c:pt>
                <c:pt idx="3">
                  <c:v>5072.333333333333</c:v>
                </c:pt>
                <c:pt idx="4">
                  <c:v>5261</c:v>
                </c:pt>
                <c:pt idx="5">
                  <c:v>5344</c:v>
                </c:pt>
                <c:pt idx="6">
                  <c:v>5662.333333333333</c:v>
                </c:pt>
                <c:pt idx="7">
                  <c:v>5712.5</c:v>
                </c:pt>
                <c:pt idx="8">
                  <c:v>5877.5</c:v>
                </c:pt>
                <c:pt idx="9">
                  <c:v>6089.5</c:v>
                </c:pt>
                <c:pt idx="10">
                  <c:v>6364.5</c:v>
                </c:pt>
                <c:pt idx="11">
                  <c:v>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58-4E4C-8BE3-CC17B39B1D3A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24'!$AA$67,'Nodos = 24'!$Z$67:$Z$82)</c:f>
              <c:numCache>
                <c:formatCode>General</c:formatCode>
                <c:ptCount val="17"/>
                <c:pt idx="0">
                  <c:v>0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1.0933333333333335</c:v>
                </c:pt>
                <c:pt idx="4">
                  <c:v>1.74</c:v>
                </c:pt>
                <c:pt idx="5">
                  <c:v>3.7966666666666664</c:v>
                </c:pt>
                <c:pt idx="6">
                  <c:v>3.9500000000000006</c:v>
                </c:pt>
                <c:pt idx="7">
                  <c:v>6.8466666666666667</c:v>
                </c:pt>
                <c:pt idx="8">
                  <c:v>8.16</c:v>
                </c:pt>
                <c:pt idx="9">
                  <c:v>14.125</c:v>
                </c:pt>
                <c:pt idx="10">
                  <c:v>10.85</c:v>
                </c:pt>
                <c:pt idx="11">
                  <c:v>13.21</c:v>
                </c:pt>
                <c:pt idx="12">
                  <c:v>13.55</c:v>
                </c:pt>
                <c:pt idx="13">
                  <c:v>14.05</c:v>
                </c:pt>
                <c:pt idx="14">
                  <c:v>16.84</c:v>
                </c:pt>
                <c:pt idx="15">
                  <c:v>24.04</c:v>
                </c:pt>
                <c:pt idx="16">
                  <c:v>24.63</c:v>
                </c:pt>
              </c:numCache>
            </c:numRef>
          </c:xVal>
          <c:yVal>
            <c:numRef>
              <c:f>('Nodos = 24'!$AA$67,'Nodos = 24'!$Y$67:$Y$82)</c:f>
              <c:numCache>
                <c:formatCode>General</c:formatCode>
                <c:ptCount val="17"/>
                <c:pt idx="0">
                  <c:v>0</c:v>
                </c:pt>
                <c:pt idx="1">
                  <c:v>4209</c:v>
                </c:pt>
                <c:pt idx="2">
                  <c:v>4479.666666666667</c:v>
                </c:pt>
                <c:pt idx="3">
                  <c:v>4828</c:v>
                </c:pt>
                <c:pt idx="4">
                  <c:v>5007.666666666667</c:v>
                </c:pt>
                <c:pt idx="5">
                  <c:v>5336.333333333333</c:v>
                </c:pt>
                <c:pt idx="6">
                  <c:v>5419</c:v>
                </c:pt>
                <c:pt idx="7">
                  <c:v>5591.333333333333</c:v>
                </c:pt>
                <c:pt idx="8">
                  <c:v>5866.666666666667</c:v>
                </c:pt>
                <c:pt idx="9">
                  <c:v>5895.5</c:v>
                </c:pt>
                <c:pt idx="10">
                  <c:v>6364</c:v>
                </c:pt>
                <c:pt idx="11">
                  <c:v>6385</c:v>
                </c:pt>
                <c:pt idx="12">
                  <c:v>6539</c:v>
                </c:pt>
                <c:pt idx="13">
                  <c:v>6667</c:v>
                </c:pt>
                <c:pt idx="14">
                  <c:v>6806</c:v>
                </c:pt>
                <c:pt idx="15">
                  <c:v>7095</c:v>
                </c:pt>
                <c:pt idx="16">
                  <c:v>7110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58-4E4C-8BE3-CC17B39B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40784"/>
        <c:axId val="329241264"/>
      </c:scatterChart>
      <c:valAx>
        <c:axId val="3292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1264"/>
        <c:crosses val="autoZero"/>
        <c:crossBetween val="midCat"/>
      </c:valAx>
      <c:valAx>
        <c:axId val="329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24'!$AA$86,'Nodos = 24'!$V$86:$V$101)</c:f>
              <c:numCache>
                <c:formatCode>General</c:formatCode>
                <c:ptCount val="17"/>
                <c:pt idx="0">
                  <c:v>0</c:v>
                </c:pt>
                <c:pt idx="1">
                  <c:v>0.12713333333333335</c:v>
                </c:pt>
                <c:pt idx="2">
                  <c:v>0.28449999999999998</c:v>
                </c:pt>
                <c:pt idx="3">
                  <c:v>0.77210000000000001</c:v>
                </c:pt>
                <c:pt idx="4">
                  <c:v>1.2039333333333333</c:v>
                </c:pt>
                <c:pt idx="5">
                  <c:v>1.7460333333333333</c:v>
                </c:pt>
                <c:pt idx="6">
                  <c:v>2.0874999999999999</c:v>
                </c:pt>
                <c:pt idx="7">
                  <c:v>2.3388499999999999</c:v>
                </c:pt>
                <c:pt idx="8">
                  <c:v>2.5690999999999997</c:v>
                </c:pt>
                <c:pt idx="9">
                  <c:v>2.7950999999999997</c:v>
                </c:pt>
                <c:pt idx="10">
                  <c:v>2.9223999999999997</c:v>
                </c:pt>
                <c:pt idx="11">
                  <c:v>2.9989499999999998</c:v>
                </c:pt>
                <c:pt idx="12">
                  <c:v>3.0484499999999999</c:v>
                </c:pt>
                <c:pt idx="13">
                  <c:v>3.3002500000000001</c:v>
                </c:pt>
                <c:pt idx="14">
                  <c:v>3.0811000000000002</c:v>
                </c:pt>
                <c:pt idx="15">
                  <c:v>3.1008</c:v>
                </c:pt>
                <c:pt idx="16">
                  <c:v>3.2336</c:v>
                </c:pt>
              </c:numCache>
            </c:numRef>
          </c:xVal>
          <c:yVal>
            <c:numRef>
              <c:f>('Nodos = 24'!$AA$86,'Nodos = 24'!$U$86:$U$101)</c:f>
              <c:numCache>
                <c:formatCode>General</c:formatCode>
                <c:ptCount val="17"/>
                <c:pt idx="0">
                  <c:v>0</c:v>
                </c:pt>
                <c:pt idx="1">
                  <c:v>3021.6666666666665</c:v>
                </c:pt>
                <c:pt idx="2">
                  <c:v>4111</c:v>
                </c:pt>
                <c:pt idx="3">
                  <c:v>4266.333333333333</c:v>
                </c:pt>
                <c:pt idx="4">
                  <c:v>4510.666666666667</c:v>
                </c:pt>
                <c:pt idx="5">
                  <c:v>4684.333333333333</c:v>
                </c:pt>
                <c:pt idx="6">
                  <c:v>4910.333333333333</c:v>
                </c:pt>
                <c:pt idx="7">
                  <c:v>4476</c:v>
                </c:pt>
                <c:pt idx="8">
                  <c:v>4714</c:v>
                </c:pt>
                <c:pt idx="9">
                  <c:v>4797.5</c:v>
                </c:pt>
                <c:pt idx="10">
                  <c:v>5026.5</c:v>
                </c:pt>
                <c:pt idx="11">
                  <c:v>5159</c:v>
                </c:pt>
                <c:pt idx="12">
                  <c:v>5212</c:v>
                </c:pt>
                <c:pt idx="13">
                  <c:v>5308</c:v>
                </c:pt>
                <c:pt idx="14">
                  <c:v>5202</c:v>
                </c:pt>
                <c:pt idx="15">
                  <c:v>5213</c:v>
                </c:pt>
                <c:pt idx="16">
                  <c:v>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BA-49AC-9858-3C7D9519CA06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24'!$AA$86,'Nodos = 24'!$X$86:$X$99)</c:f>
              <c:numCache>
                <c:formatCode>General</c:formatCode>
                <c:ptCount val="15"/>
                <c:pt idx="0">
                  <c:v>0</c:v>
                </c:pt>
                <c:pt idx="1">
                  <c:v>9.3600000000000003E-2</c:v>
                </c:pt>
                <c:pt idx="2">
                  <c:v>1.0562666666666667</c:v>
                </c:pt>
                <c:pt idx="3">
                  <c:v>1.5605</c:v>
                </c:pt>
                <c:pt idx="4">
                  <c:v>1.925</c:v>
                </c:pt>
                <c:pt idx="5">
                  <c:v>2.1293666666666669</c:v>
                </c:pt>
                <c:pt idx="6">
                  <c:v>2.3659666666666666</c:v>
                </c:pt>
                <c:pt idx="7">
                  <c:v>2.3590999999999998</c:v>
                </c:pt>
                <c:pt idx="8">
                  <c:v>2.5830500000000001</c:v>
                </c:pt>
                <c:pt idx="9">
                  <c:v>2.2452000000000001</c:v>
                </c:pt>
                <c:pt idx="10">
                  <c:v>2.2595999999999998</c:v>
                </c:pt>
                <c:pt idx="11">
                  <c:v>2.3348</c:v>
                </c:pt>
                <c:pt idx="12">
                  <c:v>2.4958999999999998</c:v>
                </c:pt>
                <c:pt idx="13">
                  <c:v>3.0438999999999998</c:v>
                </c:pt>
                <c:pt idx="14">
                  <c:v>3.2002000000000002</c:v>
                </c:pt>
              </c:numCache>
            </c:numRef>
          </c:xVal>
          <c:yVal>
            <c:numRef>
              <c:f>('Nodos = 24'!$AA$86,'Nodos = 24'!$W$86:$W$99)</c:f>
              <c:numCache>
                <c:formatCode>General</c:formatCode>
                <c:ptCount val="15"/>
                <c:pt idx="0">
                  <c:v>0</c:v>
                </c:pt>
                <c:pt idx="1">
                  <c:v>4026.6666666666665</c:v>
                </c:pt>
                <c:pt idx="2">
                  <c:v>4711.666666666667</c:v>
                </c:pt>
                <c:pt idx="3">
                  <c:v>4929.666666666667</c:v>
                </c:pt>
                <c:pt idx="4">
                  <c:v>4998.333333333333</c:v>
                </c:pt>
                <c:pt idx="5">
                  <c:v>5428</c:v>
                </c:pt>
                <c:pt idx="6">
                  <c:v>5704.333333333333</c:v>
                </c:pt>
                <c:pt idx="7">
                  <c:v>5826.5</c:v>
                </c:pt>
                <c:pt idx="8">
                  <c:v>6151</c:v>
                </c:pt>
                <c:pt idx="9">
                  <c:v>5990</c:v>
                </c:pt>
                <c:pt idx="10">
                  <c:v>6441</c:v>
                </c:pt>
                <c:pt idx="11">
                  <c:v>6450</c:v>
                </c:pt>
                <c:pt idx="12">
                  <c:v>6773</c:v>
                </c:pt>
                <c:pt idx="13">
                  <c:v>7238</c:v>
                </c:pt>
                <c:pt idx="14">
                  <c:v>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BA-49AC-9858-3C7D9519CA06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24'!$AA$86,'Nodos = 24'!$Z$86:$Z$99)</c:f>
              <c:numCache>
                <c:formatCode>General</c:formatCode>
                <c:ptCount val="15"/>
                <c:pt idx="0">
                  <c:v>0</c:v>
                </c:pt>
                <c:pt idx="1">
                  <c:v>1.07</c:v>
                </c:pt>
                <c:pt idx="2">
                  <c:v>1.07</c:v>
                </c:pt>
                <c:pt idx="3">
                  <c:v>1.0766666666666669</c:v>
                </c:pt>
                <c:pt idx="4">
                  <c:v>6.8</c:v>
                </c:pt>
                <c:pt idx="5">
                  <c:v>8.2266666666666666</c:v>
                </c:pt>
                <c:pt idx="6">
                  <c:v>12.693333333333333</c:v>
                </c:pt>
                <c:pt idx="7">
                  <c:v>12.085000000000001</c:v>
                </c:pt>
                <c:pt idx="8">
                  <c:v>13.32</c:v>
                </c:pt>
                <c:pt idx="9">
                  <c:v>14.524999999999999</c:v>
                </c:pt>
                <c:pt idx="10">
                  <c:v>16.855</c:v>
                </c:pt>
                <c:pt idx="11">
                  <c:v>6.94</c:v>
                </c:pt>
                <c:pt idx="12">
                  <c:v>8.99</c:v>
                </c:pt>
                <c:pt idx="13">
                  <c:v>12.25</c:v>
                </c:pt>
                <c:pt idx="14">
                  <c:v>23.18</c:v>
                </c:pt>
              </c:numCache>
            </c:numRef>
          </c:xVal>
          <c:yVal>
            <c:numRef>
              <c:f>('Nodos = 24'!$AA$86,'Nodos = 24'!$Y$86:$Y$99)</c:f>
              <c:numCache>
                <c:formatCode>General</c:formatCode>
                <c:ptCount val="15"/>
                <c:pt idx="0">
                  <c:v>0</c:v>
                </c:pt>
                <c:pt idx="1">
                  <c:v>3265.6666666666665</c:v>
                </c:pt>
                <c:pt idx="2">
                  <c:v>3759</c:v>
                </c:pt>
                <c:pt idx="3">
                  <c:v>4498.666666666667</c:v>
                </c:pt>
                <c:pt idx="4">
                  <c:v>4959.666666666667</c:v>
                </c:pt>
                <c:pt idx="5">
                  <c:v>5186.333333333333</c:v>
                </c:pt>
                <c:pt idx="6">
                  <c:v>5330</c:v>
                </c:pt>
                <c:pt idx="7">
                  <c:v>5185.5</c:v>
                </c:pt>
                <c:pt idx="8">
                  <c:v>5403</c:v>
                </c:pt>
                <c:pt idx="9">
                  <c:v>5443.5</c:v>
                </c:pt>
                <c:pt idx="10">
                  <c:v>5484.5</c:v>
                </c:pt>
                <c:pt idx="11">
                  <c:v>5545</c:v>
                </c:pt>
                <c:pt idx="12">
                  <c:v>5799</c:v>
                </c:pt>
                <c:pt idx="13">
                  <c:v>5934</c:v>
                </c:pt>
                <c:pt idx="14">
                  <c:v>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BA-49AC-9858-3C7D9519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63920"/>
        <c:axId val="2063367760"/>
      </c:scatterChart>
      <c:valAx>
        <c:axId val="20633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67760"/>
        <c:crosses val="autoZero"/>
        <c:crossBetween val="midCat"/>
      </c:valAx>
      <c:valAx>
        <c:axId val="2063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24'!$AA$105,'Nodos = 24'!$V$105:$V$117)</c:f>
              <c:numCache>
                <c:formatCode>General</c:formatCode>
                <c:ptCount val="14"/>
                <c:pt idx="0">
                  <c:v>0</c:v>
                </c:pt>
                <c:pt idx="1">
                  <c:v>0.18423333333333333</c:v>
                </c:pt>
                <c:pt idx="2">
                  <c:v>0.43986666666666663</c:v>
                </c:pt>
                <c:pt idx="3">
                  <c:v>0.80620000000000003</c:v>
                </c:pt>
                <c:pt idx="4">
                  <c:v>1.8987333333333334</c:v>
                </c:pt>
                <c:pt idx="5">
                  <c:v>3.4219000000000004</c:v>
                </c:pt>
                <c:pt idx="6">
                  <c:v>4.4575333333333331</c:v>
                </c:pt>
                <c:pt idx="7">
                  <c:v>4.731066666666667</c:v>
                </c:pt>
                <c:pt idx="8">
                  <c:v>4.7859333333333334</c:v>
                </c:pt>
                <c:pt idx="9">
                  <c:v>4.9886333333333335</c:v>
                </c:pt>
                <c:pt idx="10">
                  <c:v>5.6339500000000005</c:v>
                </c:pt>
                <c:pt idx="11">
                  <c:v>5.90395</c:v>
                </c:pt>
                <c:pt idx="12">
                  <c:v>5.3047000000000004</c:v>
                </c:pt>
                <c:pt idx="13">
                  <c:v>5.5799000000000003</c:v>
                </c:pt>
              </c:numCache>
            </c:numRef>
          </c:xVal>
          <c:yVal>
            <c:numRef>
              <c:f>('Nodos = 24'!$AA$105,'Nodos = 24'!$U$105:$U$117)</c:f>
              <c:numCache>
                <c:formatCode>General</c:formatCode>
                <c:ptCount val="14"/>
                <c:pt idx="0">
                  <c:v>0</c:v>
                </c:pt>
                <c:pt idx="1">
                  <c:v>3344.6666666666665</c:v>
                </c:pt>
                <c:pt idx="2">
                  <c:v>3871.6666666666665</c:v>
                </c:pt>
                <c:pt idx="3">
                  <c:v>4366</c:v>
                </c:pt>
                <c:pt idx="4">
                  <c:v>4692.666666666667</c:v>
                </c:pt>
                <c:pt idx="5">
                  <c:v>4913</c:v>
                </c:pt>
                <c:pt idx="6">
                  <c:v>5079.333333333333</c:v>
                </c:pt>
                <c:pt idx="7">
                  <c:v>5244.333333333333</c:v>
                </c:pt>
                <c:pt idx="8">
                  <c:v>5431.666666666667</c:v>
                </c:pt>
                <c:pt idx="9">
                  <c:v>5650.333333333333</c:v>
                </c:pt>
                <c:pt idx="10">
                  <c:v>5855.5</c:v>
                </c:pt>
                <c:pt idx="11">
                  <c:v>6153</c:v>
                </c:pt>
                <c:pt idx="12">
                  <c:v>6443</c:v>
                </c:pt>
                <c:pt idx="13">
                  <c:v>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4-41E8-8B80-89C71D3F1131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24'!$AA$105,'Nodos = 24'!$X$105:$X$113)</c:f>
              <c:numCache>
                <c:formatCode>General</c:formatCode>
                <c:ptCount val="10"/>
                <c:pt idx="0">
                  <c:v>0</c:v>
                </c:pt>
                <c:pt idx="1">
                  <c:v>0.20706666666666665</c:v>
                </c:pt>
                <c:pt idx="2">
                  <c:v>0.48153333333333337</c:v>
                </c:pt>
                <c:pt idx="3">
                  <c:v>1.4545333333333332</c:v>
                </c:pt>
                <c:pt idx="4">
                  <c:v>2.4390000000000001</c:v>
                </c:pt>
                <c:pt idx="5">
                  <c:v>3.3348666666666666</c:v>
                </c:pt>
                <c:pt idx="6">
                  <c:v>4.2282000000000002</c:v>
                </c:pt>
                <c:pt idx="7">
                  <c:v>4.7657333333333334</c:v>
                </c:pt>
                <c:pt idx="8">
                  <c:v>5.1538000000000004</c:v>
                </c:pt>
                <c:pt idx="9">
                  <c:v>5.5313999999999997</c:v>
                </c:pt>
              </c:numCache>
            </c:numRef>
          </c:xVal>
          <c:yVal>
            <c:numRef>
              <c:f>('Nodos = 24'!$AA$105,'Nodos = 24'!$W$105:$W$113)</c:f>
              <c:numCache>
                <c:formatCode>General</c:formatCode>
                <c:ptCount val="10"/>
                <c:pt idx="0">
                  <c:v>0</c:v>
                </c:pt>
                <c:pt idx="1">
                  <c:v>3558.3333333333335</c:v>
                </c:pt>
                <c:pt idx="2">
                  <c:v>4106.333333333333</c:v>
                </c:pt>
                <c:pt idx="3">
                  <c:v>4441</c:v>
                </c:pt>
                <c:pt idx="4">
                  <c:v>4689.666666666667</c:v>
                </c:pt>
                <c:pt idx="5">
                  <c:v>4952.333333333333</c:v>
                </c:pt>
                <c:pt idx="6">
                  <c:v>5159.666666666667</c:v>
                </c:pt>
                <c:pt idx="7">
                  <c:v>5424.666666666667</c:v>
                </c:pt>
                <c:pt idx="8">
                  <c:v>5227.5</c:v>
                </c:pt>
                <c:pt idx="9">
                  <c:v>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4-41E8-8B80-89C71D3F1131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24'!$AA$105,'Nodos = 24'!$Z$105:$Z$115)</c:f>
              <c:numCache>
                <c:formatCode>General</c:formatCode>
                <c:ptCount val="12"/>
                <c:pt idx="0">
                  <c:v>0</c:v>
                </c:pt>
                <c:pt idx="1">
                  <c:v>1.2033333333333334</c:v>
                </c:pt>
                <c:pt idx="2">
                  <c:v>1.2033333333333334</c:v>
                </c:pt>
                <c:pt idx="3">
                  <c:v>2.7166666666666668</c:v>
                </c:pt>
                <c:pt idx="4">
                  <c:v>3.8449999999999998</c:v>
                </c:pt>
                <c:pt idx="5">
                  <c:v>3.88</c:v>
                </c:pt>
                <c:pt idx="6">
                  <c:v>9.24</c:v>
                </c:pt>
                <c:pt idx="7">
                  <c:v>9.5300000000000011</c:v>
                </c:pt>
                <c:pt idx="8">
                  <c:v>10.210000000000001</c:v>
                </c:pt>
                <c:pt idx="9">
                  <c:v>11.17</c:v>
                </c:pt>
                <c:pt idx="10">
                  <c:v>13.48</c:v>
                </c:pt>
                <c:pt idx="11">
                  <c:v>27.42</c:v>
                </c:pt>
              </c:numCache>
            </c:numRef>
          </c:xVal>
          <c:yVal>
            <c:numRef>
              <c:f>('Nodos = 24'!$AA$105,'Nodos = 24'!$Y$105:$Y$115)</c:f>
              <c:numCache>
                <c:formatCode>General</c:formatCode>
                <c:ptCount val="12"/>
                <c:pt idx="0">
                  <c:v>0</c:v>
                </c:pt>
                <c:pt idx="1">
                  <c:v>3876</c:v>
                </c:pt>
                <c:pt idx="2">
                  <c:v>4019</c:v>
                </c:pt>
                <c:pt idx="3">
                  <c:v>4418</c:v>
                </c:pt>
                <c:pt idx="4">
                  <c:v>4796.5</c:v>
                </c:pt>
                <c:pt idx="5">
                  <c:v>5167</c:v>
                </c:pt>
                <c:pt idx="6">
                  <c:v>5297.5</c:v>
                </c:pt>
                <c:pt idx="7">
                  <c:v>5554</c:v>
                </c:pt>
                <c:pt idx="8">
                  <c:v>5636.5</c:v>
                </c:pt>
                <c:pt idx="9">
                  <c:v>5824.5</c:v>
                </c:pt>
                <c:pt idx="10">
                  <c:v>6000.5</c:v>
                </c:pt>
                <c:pt idx="11">
                  <c:v>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4-41E8-8B80-89C71D3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5616"/>
        <c:axId val="60196096"/>
      </c:scatterChart>
      <c:valAx>
        <c:axId val="60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096"/>
        <c:crosses val="autoZero"/>
        <c:crossBetween val="midCat"/>
      </c:valAx>
      <c:valAx>
        <c:axId val="60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24'!$AA$121,'Nodos = 24'!$V$121:$V$134)</c:f>
              <c:numCache>
                <c:formatCode>General</c:formatCode>
                <c:ptCount val="15"/>
                <c:pt idx="0">
                  <c:v>0</c:v>
                </c:pt>
                <c:pt idx="1">
                  <c:v>0.2457</c:v>
                </c:pt>
                <c:pt idx="2">
                  <c:v>0.9575999999999999</c:v>
                </c:pt>
                <c:pt idx="3">
                  <c:v>2.5206333333333331</c:v>
                </c:pt>
                <c:pt idx="4">
                  <c:v>2.9096500000000001</c:v>
                </c:pt>
                <c:pt idx="5">
                  <c:v>3.0962499999999999</c:v>
                </c:pt>
                <c:pt idx="6">
                  <c:v>5.0922000000000001</c:v>
                </c:pt>
                <c:pt idx="7">
                  <c:v>5.2896000000000001</c:v>
                </c:pt>
                <c:pt idx="8">
                  <c:v>5.38185</c:v>
                </c:pt>
                <c:pt idx="9">
                  <c:v>5.2225999999999999</c:v>
                </c:pt>
                <c:pt idx="10">
                  <c:v>5.2774999999999999</c:v>
                </c:pt>
                <c:pt idx="11">
                  <c:v>5.4930000000000003</c:v>
                </c:pt>
                <c:pt idx="12">
                  <c:v>5.6026999999999996</c:v>
                </c:pt>
                <c:pt idx="13">
                  <c:v>5.6794000000000002</c:v>
                </c:pt>
                <c:pt idx="14">
                  <c:v>5.8006000000000002</c:v>
                </c:pt>
              </c:numCache>
            </c:numRef>
          </c:xVal>
          <c:yVal>
            <c:numRef>
              <c:f>('Nodos = 24'!$AA$121,'Nodos = 24'!$U$121:$U$134)</c:f>
              <c:numCache>
                <c:formatCode>General</c:formatCode>
                <c:ptCount val="15"/>
                <c:pt idx="0">
                  <c:v>0</c:v>
                </c:pt>
                <c:pt idx="1">
                  <c:v>3724</c:v>
                </c:pt>
                <c:pt idx="2">
                  <c:v>4487.666666666667</c:v>
                </c:pt>
                <c:pt idx="3">
                  <c:v>4900.666666666667</c:v>
                </c:pt>
                <c:pt idx="4">
                  <c:v>4747.5</c:v>
                </c:pt>
                <c:pt idx="5">
                  <c:v>5125.5</c:v>
                </c:pt>
                <c:pt idx="6">
                  <c:v>5432.5</c:v>
                </c:pt>
                <c:pt idx="7">
                  <c:v>5698</c:v>
                </c:pt>
                <c:pt idx="8">
                  <c:v>5871.5</c:v>
                </c:pt>
                <c:pt idx="9">
                  <c:v>6201</c:v>
                </c:pt>
                <c:pt idx="10">
                  <c:v>6426</c:v>
                </c:pt>
                <c:pt idx="11">
                  <c:v>6763</c:v>
                </c:pt>
                <c:pt idx="12">
                  <c:v>6800</c:v>
                </c:pt>
                <c:pt idx="13">
                  <c:v>6975</c:v>
                </c:pt>
                <c:pt idx="14">
                  <c:v>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2-4D4B-9AFB-9406EE003E6D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24'!$AA$121,'Nodos = 24'!$X$121:$X$135)</c:f>
              <c:numCache>
                <c:formatCode>General</c:formatCode>
                <c:ptCount val="16"/>
                <c:pt idx="0">
                  <c:v>0</c:v>
                </c:pt>
                <c:pt idx="1">
                  <c:v>0.24116666666666667</c:v>
                </c:pt>
                <c:pt idx="2">
                  <c:v>0.53993333333333338</c:v>
                </c:pt>
                <c:pt idx="3">
                  <c:v>3.3008999999999999</c:v>
                </c:pt>
                <c:pt idx="4">
                  <c:v>4.6691500000000001</c:v>
                </c:pt>
                <c:pt idx="5">
                  <c:v>5.3869500000000006</c:v>
                </c:pt>
                <c:pt idx="6">
                  <c:v>5.5287500000000005</c:v>
                </c:pt>
                <c:pt idx="7">
                  <c:v>5.6684999999999999</c:v>
                </c:pt>
                <c:pt idx="8">
                  <c:v>5.9397000000000002</c:v>
                </c:pt>
                <c:pt idx="9">
                  <c:v>6.3170500000000001</c:v>
                </c:pt>
                <c:pt idx="10">
                  <c:v>6.8539999999999992</c:v>
                </c:pt>
                <c:pt idx="11">
                  <c:v>6.8026999999999997</c:v>
                </c:pt>
                <c:pt idx="12">
                  <c:v>6.9816000000000003</c:v>
                </c:pt>
                <c:pt idx="13">
                  <c:v>7.1271000000000004</c:v>
                </c:pt>
                <c:pt idx="14">
                  <c:v>7.2374999999999998</c:v>
                </c:pt>
                <c:pt idx="15">
                  <c:v>7.3304999999999998</c:v>
                </c:pt>
              </c:numCache>
            </c:numRef>
          </c:xVal>
          <c:yVal>
            <c:numRef>
              <c:f>('Nodos = 24'!$AA$121,'Nodos = 24'!$W$121:$W$135)</c:f>
              <c:numCache>
                <c:formatCode>General</c:formatCode>
                <c:ptCount val="16"/>
                <c:pt idx="0">
                  <c:v>0</c:v>
                </c:pt>
                <c:pt idx="1">
                  <c:v>3816</c:v>
                </c:pt>
                <c:pt idx="2">
                  <c:v>4427</c:v>
                </c:pt>
                <c:pt idx="3">
                  <c:v>4589.666666666667</c:v>
                </c:pt>
                <c:pt idx="4">
                  <c:v>4576</c:v>
                </c:pt>
                <c:pt idx="5">
                  <c:v>4783</c:v>
                </c:pt>
                <c:pt idx="6">
                  <c:v>5070.5</c:v>
                </c:pt>
                <c:pt idx="7">
                  <c:v>5253.5</c:v>
                </c:pt>
                <c:pt idx="8">
                  <c:v>5450</c:v>
                </c:pt>
                <c:pt idx="9">
                  <c:v>5560.5</c:v>
                </c:pt>
                <c:pt idx="10">
                  <c:v>5816</c:v>
                </c:pt>
                <c:pt idx="11">
                  <c:v>5549</c:v>
                </c:pt>
                <c:pt idx="12">
                  <c:v>5655</c:v>
                </c:pt>
                <c:pt idx="13">
                  <c:v>5886</c:v>
                </c:pt>
                <c:pt idx="14">
                  <c:v>5927</c:v>
                </c:pt>
                <c:pt idx="15">
                  <c:v>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02-4D4B-9AFB-9406EE003E6D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24'!$AA$121,'Nodos = 24'!$Z$121:$Z$128)</c:f>
              <c:numCache>
                <c:formatCode>General</c:formatCode>
                <c:ptCount val="9"/>
                <c:pt idx="0">
                  <c:v>0</c:v>
                </c:pt>
                <c:pt idx="1">
                  <c:v>1.2299999999999998</c:v>
                </c:pt>
                <c:pt idx="2">
                  <c:v>4.0933333333333328</c:v>
                </c:pt>
                <c:pt idx="3">
                  <c:v>5.0366666666666662</c:v>
                </c:pt>
                <c:pt idx="4">
                  <c:v>5.7666666666666666</c:v>
                </c:pt>
                <c:pt idx="5">
                  <c:v>7.5633333333333326</c:v>
                </c:pt>
                <c:pt idx="6">
                  <c:v>16.183333333333334</c:v>
                </c:pt>
                <c:pt idx="7">
                  <c:v>7.47</c:v>
                </c:pt>
                <c:pt idx="8">
                  <c:v>16.59</c:v>
                </c:pt>
              </c:numCache>
            </c:numRef>
          </c:xVal>
          <c:yVal>
            <c:numRef>
              <c:f>('Nodos = 24'!$AA$121,'Nodos = 24'!$Y$121:$Y$128)</c:f>
              <c:numCache>
                <c:formatCode>General</c:formatCode>
                <c:ptCount val="9"/>
                <c:pt idx="0">
                  <c:v>0</c:v>
                </c:pt>
                <c:pt idx="1">
                  <c:v>4022.3333333333335</c:v>
                </c:pt>
                <c:pt idx="2">
                  <c:v>4534</c:v>
                </c:pt>
                <c:pt idx="3">
                  <c:v>5231</c:v>
                </c:pt>
                <c:pt idx="4">
                  <c:v>5631.333333333333</c:v>
                </c:pt>
                <c:pt idx="5">
                  <c:v>5835</c:v>
                </c:pt>
                <c:pt idx="6">
                  <c:v>6164.333333333333</c:v>
                </c:pt>
                <c:pt idx="7">
                  <c:v>5841</c:v>
                </c:pt>
                <c:pt idx="8">
                  <c:v>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02-4D4B-9AFB-9406EE003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5776"/>
        <c:axId val="60276256"/>
      </c:scatterChart>
      <c:valAx>
        <c:axId val="60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256"/>
        <c:crosses val="autoZero"/>
        <c:crossBetween val="midCat"/>
      </c:valAx>
      <c:valAx>
        <c:axId val="60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Valor Objetivo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24'!$U$11,'Nodos = 24'!$U$31,'Nodos = 24'!$U$43,'Nodos = 24'!$U$61,'Nodos = 24'!$U$82,'Nodos = 24'!$U$101,'Nodos = 24'!$U$117,'Nodos = 24'!$U$134)</c:f>
              <c:numCache>
                <c:formatCode>General</c:formatCode>
                <c:ptCount val="8"/>
                <c:pt idx="0">
                  <c:v>8831</c:v>
                </c:pt>
                <c:pt idx="1">
                  <c:v>9282</c:v>
                </c:pt>
                <c:pt idx="2">
                  <c:v>7515</c:v>
                </c:pt>
                <c:pt idx="3">
                  <c:v>7278</c:v>
                </c:pt>
                <c:pt idx="4">
                  <c:v>6854</c:v>
                </c:pt>
                <c:pt idx="5">
                  <c:v>5568</c:v>
                </c:pt>
                <c:pt idx="6">
                  <c:v>6464</c:v>
                </c:pt>
                <c:pt idx="7">
                  <c:v>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BF-4C4C-9710-99EA9F52259A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24'!$W$11,'Nodos = 24'!$W$32,'Nodos = 24'!$W$45,'Nodos = 24'!$W$63,'Nodos = 24'!$W$77,'Nodos = 24'!$W$99,'Nodos = 24'!$W$113,'Nodos = 24'!$W$135)</c:f>
              <c:numCache>
                <c:formatCode>General</c:formatCode>
                <c:ptCount val="8"/>
                <c:pt idx="0">
                  <c:v>8926</c:v>
                </c:pt>
                <c:pt idx="1">
                  <c:v>8707</c:v>
                </c:pt>
                <c:pt idx="2">
                  <c:v>7130</c:v>
                </c:pt>
                <c:pt idx="3">
                  <c:v>7966</c:v>
                </c:pt>
                <c:pt idx="4">
                  <c:v>6522</c:v>
                </c:pt>
                <c:pt idx="5">
                  <c:v>7434</c:v>
                </c:pt>
                <c:pt idx="6">
                  <c:v>5316</c:v>
                </c:pt>
                <c:pt idx="7">
                  <c:v>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BF-4C4C-9710-99EA9F52259A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24'!$Y$10,'Nodos = 24'!$Y$27,'Nodos = 24'!$Y$45,'Nodos = 24'!$Y$59,'Nodos = 24'!$Y$82,'Nodos = 24'!$Y$99,'Nodos = 24'!$Y$115,'Nodos = 24'!$Y$128)</c:f>
              <c:numCache>
                <c:formatCode>General</c:formatCode>
                <c:ptCount val="8"/>
                <c:pt idx="0">
                  <c:v>9078</c:v>
                </c:pt>
                <c:pt idx="1">
                  <c:v>8840</c:v>
                </c:pt>
                <c:pt idx="2">
                  <c:v>6086</c:v>
                </c:pt>
                <c:pt idx="3">
                  <c:v>6271</c:v>
                </c:pt>
                <c:pt idx="4">
                  <c:v>7110</c:v>
                </c:pt>
                <c:pt idx="5">
                  <c:v>5957</c:v>
                </c:pt>
                <c:pt idx="6">
                  <c:v>6068</c:v>
                </c:pt>
                <c:pt idx="7">
                  <c:v>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BF-4C4C-9710-99EA9F52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54544"/>
        <c:axId val="796360304"/>
      </c:barChart>
      <c:catAx>
        <c:axId val="7963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60304"/>
        <c:crosses val="autoZero"/>
        <c:auto val="1"/>
        <c:lblAlgn val="ctr"/>
        <c:lblOffset val="100"/>
        <c:noMultiLvlLbl val="0"/>
      </c:catAx>
      <c:valAx>
        <c:axId val="7963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Valor 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5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4'!$AA$56,'Nodos = 4'!$V$56:$V$70)</c:f>
              <c:numCache>
                <c:formatCode>General</c:formatCode>
                <c:ptCount val="16"/>
                <c:pt idx="0">
                  <c:v>0</c:v>
                </c:pt>
                <c:pt idx="1">
                  <c:v>0.15466666666666667</c:v>
                </c:pt>
                <c:pt idx="2">
                  <c:v>0.52603333333333335</c:v>
                </c:pt>
                <c:pt idx="3">
                  <c:v>0.66580000000000006</c:v>
                </c:pt>
                <c:pt idx="4">
                  <c:v>0.74890000000000001</c:v>
                </c:pt>
                <c:pt idx="5">
                  <c:v>0.83656666666666668</c:v>
                </c:pt>
                <c:pt idx="6">
                  <c:v>1.0229999999999999</c:v>
                </c:pt>
                <c:pt idx="7">
                  <c:v>1.1153333333333333</c:v>
                </c:pt>
                <c:pt idx="8">
                  <c:v>1.1868999999999998</c:v>
                </c:pt>
                <c:pt idx="9">
                  <c:v>1.1895499999999999</c:v>
                </c:pt>
                <c:pt idx="10">
                  <c:v>1.0831</c:v>
                </c:pt>
                <c:pt idx="11">
                  <c:v>1.1158999999999999</c:v>
                </c:pt>
                <c:pt idx="12">
                  <c:v>1.2004999999999999</c:v>
                </c:pt>
                <c:pt idx="13">
                  <c:v>1.3778999999999999</c:v>
                </c:pt>
                <c:pt idx="14">
                  <c:v>1.4225000000000001</c:v>
                </c:pt>
                <c:pt idx="15">
                  <c:v>1.575</c:v>
                </c:pt>
              </c:numCache>
            </c:numRef>
          </c:xVal>
          <c:yVal>
            <c:numRef>
              <c:f>('Nodos = 4'!$AA$56,'Nodos = 4'!$U$56:$U$70)</c:f>
              <c:numCache>
                <c:formatCode>General</c:formatCode>
                <c:ptCount val="16"/>
                <c:pt idx="0">
                  <c:v>0</c:v>
                </c:pt>
                <c:pt idx="1">
                  <c:v>4070.6666666666665</c:v>
                </c:pt>
                <c:pt idx="2">
                  <c:v>4411.333333333333</c:v>
                </c:pt>
                <c:pt idx="3">
                  <c:v>4720.666666666667</c:v>
                </c:pt>
                <c:pt idx="4">
                  <c:v>4817</c:v>
                </c:pt>
                <c:pt idx="5">
                  <c:v>5097.333333333333</c:v>
                </c:pt>
                <c:pt idx="6">
                  <c:v>5302.333333333333</c:v>
                </c:pt>
                <c:pt idx="7">
                  <c:v>5506.666666666667</c:v>
                </c:pt>
                <c:pt idx="8">
                  <c:v>5742.666666666667</c:v>
                </c:pt>
                <c:pt idx="9">
                  <c:v>5936.5</c:v>
                </c:pt>
                <c:pt idx="10">
                  <c:v>5622</c:v>
                </c:pt>
                <c:pt idx="11">
                  <c:v>5721</c:v>
                </c:pt>
                <c:pt idx="12">
                  <c:v>6070</c:v>
                </c:pt>
                <c:pt idx="13">
                  <c:v>6381</c:v>
                </c:pt>
                <c:pt idx="14">
                  <c:v>6459</c:v>
                </c:pt>
                <c:pt idx="15">
                  <c:v>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8F-493C-9AEB-525074794A2C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4'!$AA$56,'Nodos = 4'!$X$56:$X$68)</c:f>
              <c:numCache>
                <c:formatCode>General</c:formatCode>
                <c:ptCount val="14"/>
                <c:pt idx="0">
                  <c:v>0</c:v>
                </c:pt>
                <c:pt idx="1">
                  <c:v>4.5233333333333327E-2</c:v>
                </c:pt>
                <c:pt idx="2">
                  <c:v>0.15136666666666668</c:v>
                </c:pt>
                <c:pt idx="3">
                  <c:v>0.18826666666666667</c:v>
                </c:pt>
                <c:pt idx="4">
                  <c:v>0.21666666666666665</c:v>
                </c:pt>
                <c:pt idx="5">
                  <c:v>0.25713333333333332</c:v>
                </c:pt>
                <c:pt idx="6">
                  <c:v>0.31769999999999998</c:v>
                </c:pt>
                <c:pt idx="7">
                  <c:v>0.36333333333333329</c:v>
                </c:pt>
                <c:pt idx="8">
                  <c:v>0.28220000000000001</c:v>
                </c:pt>
                <c:pt idx="9">
                  <c:v>0.39700000000000002</c:v>
                </c:pt>
                <c:pt idx="10">
                  <c:v>0.44214999999999999</c:v>
                </c:pt>
                <c:pt idx="11">
                  <c:v>0.48849999999999999</c:v>
                </c:pt>
                <c:pt idx="12">
                  <c:v>0.51124999999999998</c:v>
                </c:pt>
                <c:pt idx="13">
                  <c:v>0.57499999999999996</c:v>
                </c:pt>
              </c:numCache>
            </c:numRef>
          </c:xVal>
          <c:yVal>
            <c:numRef>
              <c:f>('Nodos = 4'!$AA$56,'Nodos = 4'!$W$56:$W$68)</c:f>
              <c:numCache>
                <c:formatCode>General</c:formatCode>
                <c:ptCount val="14"/>
                <c:pt idx="0">
                  <c:v>0</c:v>
                </c:pt>
                <c:pt idx="1">
                  <c:v>4076.3333333333335</c:v>
                </c:pt>
                <c:pt idx="2">
                  <c:v>4811.333333333333</c:v>
                </c:pt>
                <c:pt idx="3">
                  <c:v>4951.333333333333</c:v>
                </c:pt>
                <c:pt idx="4">
                  <c:v>5128.333333333333</c:v>
                </c:pt>
                <c:pt idx="5">
                  <c:v>5385.666666666667</c:v>
                </c:pt>
                <c:pt idx="6">
                  <c:v>5733.333333333333</c:v>
                </c:pt>
                <c:pt idx="7">
                  <c:v>5821.666666666667</c:v>
                </c:pt>
                <c:pt idx="8">
                  <c:v>5858</c:v>
                </c:pt>
                <c:pt idx="9">
                  <c:v>5892.5</c:v>
                </c:pt>
                <c:pt idx="10">
                  <c:v>6198.5</c:v>
                </c:pt>
                <c:pt idx="11">
                  <c:v>6434</c:v>
                </c:pt>
                <c:pt idx="12">
                  <c:v>6539</c:v>
                </c:pt>
                <c:pt idx="13">
                  <c:v>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8F-493C-9AEB-525074794A2C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4'!$AA$56,'Nodos = 4'!$Z$56:$Z$67)</c:f>
              <c:numCache>
                <c:formatCode>General</c:formatCode>
                <c:ptCount val="13"/>
                <c:pt idx="0">
                  <c:v>0</c:v>
                </c:pt>
                <c:pt idx="1">
                  <c:v>0.83</c:v>
                </c:pt>
                <c:pt idx="2">
                  <c:v>0.83</c:v>
                </c:pt>
                <c:pt idx="3">
                  <c:v>3.3566666666666669</c:v>
                </c:pt>
                <c:pt idx="4">
                  <c:v>2.9299999999999997</c:v>
                </c:pt>
                <c:pt idx="5">
                  <c:v>3.84</c:v>
                </c:pt>
                <c:pt idx="6">
                  <c:v>5.29</c:v>
                </c:pt>
                <c:pt idx="7">
                  <c:v>7.3000000000000007</c:v>
                </c:pt>
                <c:pt idx="8">
                  <c:v>8</c:v>
                </c:pt>
                <c:pt idx="9">
                  <c:v>7.64</c:v>
                </c:pt>
                <c:pt idx="10">
                  <c:v>9.99</c:v>
                </c:pt>
                <c:pt idx="11">
                  <c:v>10.84</c:v>
                </c:pt>
                <c:pt idx="12">
                  <c:v>12.1</c:v>
                </c:pt>
              </c:numCache>
            </c:numRef>
          </c:xVal>
          <c:yVal>
            <c:numRef>
              <c:f>('Nodos = 4'!$AA$56,'Nodos = 4'!$Y$56:$Y$67)</c:f>
              <c:numCache>
                <c:formatCode>General</c:formatCode>
                <c:ptCount val="13"/>
                <c:pt idx="0">
                  <c:v>0</c:v>
                </c:pt>
                <c:pt idx="1">
                  <c:v>3508.6666666666665</c:v>
                </c:pt>
                <c:pt idx="2">
                  <c:v>4576.333333333333</c:v>
                </c:pt>
                <c:pt idx="3">
                  <c:v>4935.333333333333</c:v>
                </c:pt>
                <c:pt idx="4">
                  <c:v>4585</c:v>
                </c:pt>
                <c:pt idx="5">
                  <c:v>4820.5</c:v>
                </c:pt>
                <c:pt idx="6">
                  <c:v>5165</c:v>
                </c:pt>
                <c:pt idx="7">
                  <c:v>5398</c:v>
                </c:pt>
                <c:pt idx="8">
                  <c:v>5630.5</c:v>
                </c:pt>
                <c:pt idx="9">
                  <c:v>6490</c:v>
                </c:pt>
                <c:pt idx="10">
                  <c:v>6932</c:v>
                </c:pt>
                <c:pt idx="11">
                  <c:v>7142</c:v>
                </c:pt>
                <c:pt idx="12">
                  <c:v>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8F-493C-9AEB-52507479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71600"/>
        <c:axId val="2063374960"/>
      </c:scatterChart>
      <c:valAx>
        <c:axId val="2063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4960"/>
        <c:crosses val="autoZero"/>
        <c:crossBetween val="midCat"/>
      </c:valAx>
      <c:valAx>
        <c:axId val="2063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800">
                <a:effectLst/>
              </a:rPr>
              <a:t>Tiempo de ejecución Promedio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24'!$V$11,'Nodos = 24'!$V$31,'Nodos = 24'!$V$43,'Nodos = 24'!$V$61,'Nodos = 24'!$V$82,'Nodos = 24'!$V$101,'Nodos = 24'!$V$117,'Nodos = 24'!$V$134)</c:f>
              <c:numCache>
                <c:formatCode>General</c:formatCode>
                <c:ptCount val="8"/>
                <c:pt idx="0">
                  <c:v>0.2213</c:v>
                </c:pt>
                <c:pt idx="1">
                  <c:v>1.1870000000000001</c:v>
                </c:pt>
                <c:pt idx="2">
                  <c:v>1.7299</c:v>
                </c:pt>
                <c:pt idx="3">
                  <c:v>2.0457999999999998</c:v>
                </c:pt>
                <c:pt idx="4">
                  <c:v>3.3557999999999999</c:v>
                </c:pt>
                <c:pt idx="5">
                  <c:v>3.2336</c:v>
                </c:pt>
                <c:pt idx="6">
                  <c:v>5.5799000000000003</c:v>
                </c:pt>
                <c:pt idx="7">
                  <c:v>5.8006000000000002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8B-4E65-A2E8-49AA441CEA69}"/>
            </c:ext>
          </c:extLst>
        </c:ser>
        <c:ser>
          <c:idx val="2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24'!$X$11,'Nodos = 24'!$X$32,'Nodos = 24'!$X$45,'Nodos = 24'!$X$63,'Nodos = 24'!$X$77,'Nodos = 24'!$X$99,'Nodos = 24'!$X$113,'Nodos = 24'!$X$135)</c:f>
              <c:numCache>
                <c:formatCode>General</c:formatCode>
                <c:ptCount val="8"/>
                <c:pt idx="0">
                  <c:v>0.32169999999999999</c:v>
                </c:pt>
                <c:pt idx="1">
                  <c:v>1.4349000000000001</c:v>
                </c:pt>
                <c:pt idx="2">
                  <c:v>1.6252</c:v>
                </c:pt>
                <c:pt idx="3">
                  <c:v>2.7633000000000001</c:v>
                </c:pt>
                <c:pt idx="4">
                  <c:v>2.9931999999999999</c:v>
                </c:pt>
                <c:pt idx="5">
                  <c:v>3.2002000000000002</c:v>
                </c:pt>
                <c:pt idx="6">
                  <c:v>5.5313999999999997</c:v>
                </c:pt>
                <c:pt idx="7">
                  <c:v>7.3304999999999998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8B-4E65-A2E8-49AA441CEA69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24'!$Z$10,'Nodos = 24'!$Z$27,'Nodos = 24'!$Z$45,'Nodos = 24'!$Z$59,'Nodos = 24'!$Z$82,'Nodos = 24'!$Z$99,'Nodos = 24'!$Z$115,'Nodos = 24'!$Z$128)</c:f>
              <c:numCache>
                <c:formatCode>General</c:formatCode>
                <c:ptCount val="8"/>
                <c:pt idx="0">
                  <c:v>0.94</c:v>
                </c:pt>
                <c:pt idx="1">
                  <c:v>10.69</c:v>
                </c:pt>
                <c:pt idx="2">
                  <c:v>12.29</c:v>
                </c:pt>
                <c:pt idx="3">
                  <c:v>25.19</c:v>
                </c:pt>
                <c:pt idx="4">
                  <c:v>24.63</c:v>
                </c:pt>
                <c:pt idx="5">
                  <c:v>23.18</c:v>
                </c:pt>
                <c:pt idx="6">
                  <c:v>27.42</c:v>
                </c:pt>
                <c:pt idx="7">
                  <c:v>16.59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B-4E65-A2E8-49AA441C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76624"/>
        <c:axId val="796377104"/>
      </c:barChart>
      <c:catAx>
        <c:axId val="7963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Benchmarks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7104"/>
        <c:crosses val="autoZero"/>
        <c:auto val="1"/>
        <c:lblAlgn val="ctr"/>
        <c:lblOffset val="100"/>
        <c:noMultiLvlLbl val="0"/>
      </c:catAx>
      <c:valAx>
        <c:axId val="7963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4'!$AA$74,'Nodos = 4'!$V$74:$V$81)</c:f>
              <c:numCache>
                <c:formatCode>General</c:formatCode>
                <c:ptCount val="9"/>
                <c:pt idx="0">
                  <c:v>0</c:v>
                </c:pt>
                <c:pt idx="1">
                  <c:v>5.1266666666666662E-2</c:v>
                </c:pt>
                <c:pt idx="2">
                  <c:v>0.15636666666666665</c:v>
                </c:pt>
                <c:pt idx="3">
                  <c:v>0.27343333333333336</c:v>
                </c:pt>
                <c:pt idx="4">
                  <c:v>0.30576666666666669</c:v>
                </c:pt>
                <c:pt idx="5">
                  <c:v>0.3439666666666667</c:v>
                </c:pt>
                <c:pt idx="6">
                  <c:v>0.30170000000000002</c:v>
                </c:pt>
                <c:pt idx="7">
                  <c:v>0.30354999999999999</c:v>
                </c:pt>
                <c:pt idx="8">
                  <c:v>0.29139999999999999</c:v>
                </c:pt>
              </c:numCache>
            </c:numRef>
          </c:xVal>
          <c:yVal>
            <c:numRef>
              <c:f>('Nodos = 4'!$AA$74,'Nodos = 4'!$U$74:$U$81)</c:f>
              <c:numCache>
                <c:formatCode>General</c:formatCode>
                <c:ptCount val="9"/>
                <c:pt idx="0">
                  <c:v>0</c:v>
                </c:pt>
                <c:pt idx="1">
                  <c:v>3750</c:v>
                </c:pt>
                <c:pt idx="2">
                  <c:v>4229.666666666667</c:v>
                </c:pt>
                <c:pt idx="3">
                  <c:v>4758.333333333333</c:v>
                </c:pt>
                <c:pt idx="4">
                  <c:v>5017.666666666667</c:v>
                </c:pt>
                <c:pt idx="5">
                  <c:v>5258</c:v>
                </c:pt>
                <c:pt idx="6">
                  <c:v>5555</c:v>
                </c:pt>
                <c:pt idx="7">
                  <c:v>5725</c:v>
                </c:pt>
                <c:pt idx="8">
                  <c:v>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6-4A43-A26C-0AF73C3A260C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4'!$AA$74,'Nodos = 4'!$X$74:$X$88)</c:f>
              <c:numCache>
                <c:formatCode>General</c:formatCode>
                <c:ptCount val="16"/>
                <c:pt idx="0">
                  <c:v>0</c:v>
                </c:pt>
                <c:pt idx="1">
                  <c:v>4.5600000000000002E-2</c:v>
                </c:pt>
                <c:pt idx="2">
                  <c:v>0.14096666666666666</c:v>
                </c:pt>
                <c:pt idx="3">
                  <c:v>0.2001333333333333</c:v>
                </c:pt>
                <c:pt idx="4">
                  <c:v>0.22416666666666665</c:v>
                </c:pt>
                <c:pt idx="5">
                  <c:v>0.25413333333333332</c:v>
                </c:pt>
                <c:pt idx="6">
                  <c:v>0.32033333333333336</c:v>
                </c:pt>
                <c:pt idx="7">
                  <c:v>0.29530000000000001</c:v>
                </c:pt>
                <c:pt idx="8">
                  <c:v>0.34509999999999996</c:v>
                </c:pt>
                <c:pt idx="9">
                  <c:v>0.3488</c:v>
                </c:pt>
                <c:pt idx="10">
                  <c:v>0.35619999999999996</c:v>
                </c:pt>
                <c:pt idx="11">
                  <c:v>0.39039999999999997</c:v>
                </c:pt>
                <c:pt idx="12">
                  <c:v>0.4753</c:v>
                </c:pt>
                <c:pt idx="13">
                  <c:v>0.4975</c:v>
                </c:pt>
                <c:pt idx="14">
                  <c:v>0.51170000000000004</c:v>
                </c:pt>
                <c:pt idx="15">
                  <c:v>0.57340000000000002</c:v>
                </c:pt>
              </c:numCache>
            </c:numRef>
          </c:xVal>
          <c:yVal>
            <c:numRef>
              <c:f>('Nodos = 4'!$AA$74,'Nodos = 4'!$W$74:$W$88)</c:f>
              <c:numCache>
                <c:formatCode>General</c:formatCode>
                <c:ptCount val="16"/>
                <c:pt idx="0">
                  <c:v>0</c:v>
                </c:pt>
                <c:pt idx="1">
                  <c:v>3528.6666666666665</c:v>
                </c:pt>
                <c:pt idx="2">
                  <c:v>4086.3333333333335</c:v>
                </c:pt>
                <c:pt idx="3">
                  <c:v>4418.333333333333</c:v>
                </c:pt>
                <c:pt idx="4">
                  <c:v>4570.333333333333</c:v>
                </c:pt>
                <c:pt idx="5">
                  <c:v>4749.333333333333</c:v>
                </c:pt>
                <c:pt idx="6">
                  <c:v>5093.333333333333</c:v>
                </c:pt>
                <c:pt idx="7">
                  <c:v>5137.5</c:v>
                </c:pt>
                <c:pt idx="8">
                  <c:v>5152</c:v>
                </c:pt>
                <c:pt idx="9">
                  <c:v>5292</c:v>
                </c:pt>
                <c:pt idx="10">
                  <c:v>5558.5</c:v>
                </c:pt>
                <c:pt idx="11">
                  <c:v>5678.5</c:v>
                </c:pt>
                <c:pt idx="12">
                  <c:v>5943</c:v>
                </c:pt>
                <c:pt idx="13">
                  <c:v>6241</c:v>
                </c:pt>
                <c:pt idx="14">
                  <c:v>6004</c:v>
                </c:pt>
                <c:pt idx="15">
                  <c:v>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6-4A43-A26C-0AF73C3A260C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4'!$AA$74,'Nodos = 4'!$Z$74:$Z$87)</c:f>
              <c:numCache>
                <c:formatCode>General</c:formatCode>
                <c:ptCount val="15"/>
                <c:pt idx="0">
                  <c:v>0</c:v>
                </c:pt>
                <c:pt idx="1">
                  <c:v>0.81</c:v>
                </c:pt>
                <c:pt idx="2">
                  <c:v>0.81</c:v>
                </c:pt>
                <c:pt idx="3">
                  <c:v>2.4</c:v>
                </c:pt>
                <c:pt idx="4">
                  <c:v>3.5833333333333335</c:v>
                </c:pt>
                <c:pt idx="5">
                  <c:v>3.9533333333333331</c:v>
                </c:pt>
                <c:pt idx="6">
                  <c:v>4.6033333333333335</c:v>
                </c:pt>
                <c:pt idx="7">
                  <c:v>7.1966666666666663</c:v>
                </c:pt>
                <c:pt idx="8">
                  <c:v>12.356666666666667</c:v>
                </c:pt>
                <c:pt idx="9">
                  <c:v>17.533333333333335</c:v>
                </c:pt>
                <c:pt idx="10">
                  <c:v>17.11</c:v>
                </c:pt>
                <c:pt idx="11">
                  <c:v>17.68</c:v>
                </c:pt>
                <c:pt idx="12">
                  <c:v>18.04</c:v>
                </c:pt>
                <c:pt idx="13">
                  <c:v>19.329999999999998</c:v>
                </c:pt>
                <c:pt idx="14">
                  <c:v>19.440000000000001</c:v>
                </c:pt>
              </c:numCache>
            </c:numRef>
          </c:xVal>
          <c:yVal>
            <c:numRef>
              <c:f>('Nodos = 4'!$AA$74,'Nodos = 4'!$Y$74:$Y$87)</c:f>
              <c:numCache>
                <c:formatCode>General</c:formatCode>
                <c:ptCount val="15"/>
                <c:pt idx="0">
                  <c:v>0</c:v>
                </c:pt>
                <c:pt idx="1">
                  <c:v>3122.6666666666665</c:v>
                </c:pt>
                <c:pt idx="2">
                  <c:v>4469</c:v>
                </c:pt>
                <c:pt idx="3">
                  <c:v>4591.333333333333</c:v>
                </c:pt>
                <c:pt idx="4">
                  <c:v>4716</c:v>
                </c:pt>
                <c:pt idx="5">
                  <c:v>4867.333333333333</c:v>
                </c:pt>
                <c:pt idx="6">
                  <c:v>5055.666666666667</c:v>
                </c:pt>
                <c:pt idx="7">
                  <c:v>5244.666666666667</c:v>
                </c:pt>
                <c:pt idx="8">
                  <c:v>5372.333333333333</c:v>
                </c:pt>
                <c:pt idx="9">
                  <c:v>5687.666666666667</c:v>
                </c:pt>
                <c:pt idx="10">
                  <c:v>5359</c:v>
                </c:pt>
                <c:pt idx="11">
                  <c:v>5648</c:v>
                </c:pt>
                <c:pt idx="12">
                  <c:v>5822</c:v>
                </c:pt>
                <c:pt idx="13">
                  <c:v>5859</c:v>
                </c:pt>
                <c:pt idx="14">
                  <c:v>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B6-4A43-A26C-0AF73C3A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17200"/>
        <c:axId val="2063418640"/>
      </c:scatterChart>
      <c:valAx>
        <c:axId val="20634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8640"/>
        <c:crosses val="autoZero"/>
        <c:crossBetween val="midCat"/>
      </c:valAx>
      <c:valAx>
        <c:axId val="20634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4'!$AA$92,'Nodos = 4'!$V$92:$V$104)</c:f>
              <c:numCache>
                <c:formatCode>General</c:formatCode>
                <c:ptCount val="14"/>
                <c:pt idx="0">
                  <c:v>0</c:v>
                </c:pt>
                <c:pt idx="1">
                  <c:v>0.15179999999999999</c:v>
                </c:pt>
                <c:pt idx="2">
                  <c:v>0.30733333333333335</c:v>
                </c:pt>
                <c:pt idx="3">
                  <c:v>0.51593333333333347</c:v>
                </c:pt>
                <c:pt idx="4">
                  <c:v>0.75039999999999996</c:v>
                </c:pt>
                <c:pt idx="5">
                  <c:v>0.77859999999999996</c:v>
                </c:pt>
                <c:pt idx="6">
                  <c:v>0.88419999999999999</c:v>
                </c:pt>
                <c:pt idx="7">
                  <c:v>0.94416666666666671</c:v>
                </c:pt>
                <c:pt idx="8">
                  <c:v>0.80254999999999999</c:v>
                </c:pt>
                <c:pt idx="9">
                  <c:v>0.95379999999999998</c:v>
                </c:pt>
                <c:pt idx="10">
                  <c:v>1.2979500000000002</c:v>
                </c:pt>
                <c:pt idx="11">
                  <c:v>1.3599000000000001</c:v>
                </c:pt>
                <c:pt idx="12">
                  <c:v>1.1898</c:v>
                </c:pt>
                <c:pt idx="13">
                  <c:v>1.2602</c:v>
                </c:pt>
              </c:numCache>
            </c:numRef>
          </c:xVal>
          <c:yVal>
            <c:numRef>
              <c:f>('Nodos = 4'!$AA$92,'Nodos = 4'!$U$92:$U$104)</c:f>
              <c:numCache>
                <c:formatCode>General</c:formatCode>
                <c:ptCount val="14"/>
                <c:pt idx="0">
                  <c:v>0</c:v>
                </c:pt>
                <c:pt idx="1">
                  <c:v>3368.6666666666665</c:v>
                </c:pt>
                <c:pt idx="2">
                  <c:v>4219.333333333333</c:v>
                </c:pt>
                <c:pt idx="3">
                  <c:v>4509</c:v>
                </c:pt>
                <c:pt idx="4">
                  <c:v>4695.666666666667</c:v>
                </c:pt>
                <c:pt idx="5">
                  <c:v>4754.333333333333</c:v>
                </c:pt>
                <c:pt idx="6">
                  <c:v>4942</c:v>
                </c:pt>
                <c:pt idx="7">
                  <c:v>5268</c:v>
                </c:pt>
                <c:pt idx="8">
                  <c:v>5312</c:v>
                </c:pt>
                <c:pt idx="9">
                  <c:v>5529</c:v>
                </c:pt>
                <c:pt idx="10">
                  <c:v>5772</c:v>
                </c:pt>
                <c:pt idx="11">
                  <c:v>5922.5</c:v>
                </c:pt>
                <c:pt idx="12">
                  <c:v>6073</c:v>
                </c:pt>
                <c:pt idx="13">
                  <c:v>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B3-4743-A8A6-56A6C8F88FC4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4'!$AA$92,'Nodos = 4'!$X$92:$X$105)</c:f>
              <c:numCache>
                <c:formatCode>General</c:formatCode>
                <c:ptCount val="15"/>
                <c:pt idx="0">
                  <c:v>0</c:v>
                </c:pt>
                <c:pt idx="1">
                  <c:v>4.4299999999999999E-2</c:v>
                </c:pt>
                <c:pt idx="2">
                  <c:v>0.13266666666666668</c:v>
                </c:pt>
                <c:pt idx="3">
                  <c:v>0.17723333333333335</c:v>
                </c:pt>
                <c:pt idx="4">
                  <c:v>0.20813333333333336</c:v>
                </c:pt>
                <c:pt idx="5">
                  <c:v>0.25286666666666663</c:v>
                </c:pt>
                <c:pt idx="6">
                  <c:v>0.26340000000000002</c:v>
                </c:pt>
                <c:pt idx="7">
                  <c:v>0.3556333333333333</c:v>
                </c:pt>
                <c:pt idx="8">
                  <c:v>0.43660000000000004</c:v>
                </c:pt>
                <c:pt idx="9">
                  <c:v>0.45519999999999999</c:v>
                </c:pt>
                <c:pt idx="10">
                  <c:v>0.50873333333333337</c:v>
                </c:pt>
                <c:pt idx="11">
                  <c:v>0.58910000000000007</c:v>
                </c:pt>
                <c:pt idx="12">
                  <c:v>0.58604999999999996</c:v>
                </c:pt>
                <c:pt idx="13">
                  <c:v>0.64094999999999991</c:v>
                </c:pt>
                <c:pt idx="14">
                  <c:v>0.65580000000000005</c:v>
                </c:pt>
              </c:numCache>
            </c:numRef>
          </c:xVal>
          <c:yVal>
            <c:numRef>
              <c:f>('Nodos = 4'!$AA$92,'Nodos = 4'!$W$92:$W$105)</c:f>
              <c:numCache>
                <c:formatCode>General</c:formatCode>
                <c:ptCount val="15"/>
                <c:pt idx="0">
                  <c:v>0</c:v>
                </c:pt>
                <c:pt idx="1">
                  <c:v>3559</c:v>
                </c:pt>
                <c:pt idx="2">
                  <c:v>4008.3333333333335</c:v>
                </c:pt>
                <c:pt idx="3">
                  <c:v>4194</c:v>
                </c:pt>
                <c:pt idx="4">
                  <c:v>4413</c:v>
                </c:pt>
                <c:pt idx="5">
                  <c:v>4562</c:v>
                </c:pt>
                <c:pt idx="6">
                  <c:v>4830.333333333333</c:v>
                </c:pt>
                <c:pt idx="7">
                  <c:v>5022</c:v>
                </c:pt>
                <c:pt idx="8">
                  <c:v>5205.333333333333</c:v>
                </c:pt>
                <c:pt idx="9">
                  <c:v>5381.666666666667</c:v>
                </c:pt>
                <c:pt idx="10">
                  <c:v>5485</c:v>
                </c:pt>
                <c:pt idx="11">
                  <c:v>5806.666666666667</c:v>
                </c:pt>
                <c:pt idx="12">
                  <c:v>5923</c:v>
                </c:pt>
                <c:pt idx="13">
                  <c:v>6276.5</c:v>
                </c:pt>
                <c:pt idx="14">
                  <c:v>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B3-4743-A8A6-56A6C8F88FC4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4'!$AA$92,'Nodos = 4'!$Z$92:$Z$105)</c:f>
              <c:numCache>
                <c:formatCode>General</c:formatCode>
                <c:ptCount val="15"/>
                <c:pt idx="0">
                  <c:v>0</c:v>
                </c:pt>
                <c:pt idx="1">
                  <c:v>0.83666666666666678</c:v>
                </c:pt>
                <c:pt idx="2">
                  <c:v>0.83666666666666678</c:v>
                </c:pt>
                <c:pt idx="3">
                  <c:v>2.1933333333333334</c:v>
                </c:pt>
                <c:pt idx="4">
                  <c:v>4.3966666666666665</c:v>
                </c:pt>
                <c:pt idx="5">
                  <c:v>5.2233333333333336</c:v>
                </c:pt>
                <c:pt idx="6">
                  <c:v>6.1066666666666665</c:v>
                </c:pt>
                <c:pt idx="7">
                  <c:v>7.4833333333333343</c:v>
                </c:pt>
                <c:pt idx="8">
                  <c:v>9.086666666666666</c:v>
                </c:pt>
                <c:pt idx="9">
                  <c:v>13.920000000000002</c:v>
                </c:pt>
                <c:pt idx="10">
                  <c:v>11.525</c:v>
                </c:pt>
                <c:pt idx="11">
                  <c:v>9.08</c:v>
                </c:pt>
                <c:pt idx="12">
                  <c:v>9.2899999999999991</c:v>
                </c:pt>
                <c:pt idx="13">
                  <c:v>11.24</c:v>
                </c:pt>
                <c:pt idx="14">
                  <c:v>11.64</c:v>
                </c:pt>
              </c:numCache>
            </c:numRef>
          </c:xVal>
          <c:yVal>
            <c:numRef>
              <c:f>('Nodos = 4'!$AA$92,'Nodos = 4'!$Y$92:$Y$105)</c:f>
              <c:numCache>
                <c:formatCode>General</c:formatCode>
                <c:ptCount val="15"/>
                <c:pt idx="0">
                  <c:v>0</c:v>
                </c:pt>
                <c:pt idx="1">
                  <c:v>3510.6666666666665</c:v>
                </c:pt>
                <c:pt idx="2">
                  <c:v>3971.3333333333335</c:v>
                </c:pt>
                <c:pt idx="3">
                  <c:v>4131.333333333333</c:v>
                </c:pt>
                <c:pt idx="4">
                  <c:v>4223.333333333333</c:v>
                </c:pt>
                <c:pt idx="5">
                  <c:v>4636</c:v>
                </c:pt>
                <c:pt idx="6">
                  <c:v>4719.333333333333</c:v>
                </c:pt>
                <c:pt idx="7">
                  <c:v>4859.666666666667</c:v>
                </c:pt>
                <c:pt idx="8">
                  <c:v>5138.333333333333</c:v>
                </c:pt>
                <c:pt idx="9">
                  <c:v>5517.333333333333</c:v>
                </c:pt>
                <c:pt idx="10">
                  <c:v>5836.5</c:v>
                </c:pt>
                <c:pt idx="11">
                  <c:v>5872</c:v>
                </c:pt>
                <c:pt idx="12">
                  <c:v>6208</c:v>
                </c:pt>
                <c:pt idx="13">
                  <c:v>6256</c:v>
                </c:pt>
                <c:pt idx="14">
                  <c:v>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B3-4743-A8A6-56A6C8F8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00880"/>
        <c:axId val="2063404720"/>
      </c:scatterChart>
      <c:valAx>
        <c:axId val="20634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04720"/>
        <c:crosses val="autoZero"/>
        <c:crossBetween val="midCat"/>
      </c:valAx>
      <c:valAx>
        <c:axId val="20634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0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4'!$AA$109,'Nodos = 4'!$V$109:$V$120)</c:f>
              <c:numCache>
                <c:formatCode>General</c:formatCode>
                <c:ptCount val="13"/>
                <c:pt idx="0">
                  <c:v>0</c:v>
                </c:pt>
                <c:pt idx="1">
                  <c:v>8.0833333333333326E-2</c:v>
                </c:pt>
                <c:pt idx="2">
                  <c:v>0.22343333333333329</c:v>
                </c:pt>
                <c:pt idx="3">
                  <c:v>0.312</c:v>
                </c:pt>
                <c:pt idx="4">
                  <c:v>0.34993333333333337</c:v>
                </c:pt>
                <c:pt idx="5">
                  <c:v>0.42195000000000005</c:v>
                </c:pt>
                <c:pt idx="6">
                  <c:v>0.44115000000000004</c:v>
                </c:pt>
                <c:pt idx="7">
                  <c:v>0.51045000000000007</c:v>
                </c:pt>
                <c:pt idx="8">
                  <c:v>0.59084999999999999</c:v>
                </c:pt>
                <c:pt idx="9">
                  <c:v>0.65359999999999996</c:v>
                </c:pt>
                <c:pt idx="10">
                  <c:v>0.7036</c:v>
                </c:pt>
                <c:pt idx="11">
                  <c:v>0.7228</c:v>
                </c:pt>
                <c:pt idx="12">
                  <c:v>0.82299999999999995</c:v>
                </c:pt>
              </c:numCache>
            </c:numRef>
          </c:xVal>
          <c:yVal>
            <c:numRef>
              <c:f>('Nodos = 4'!$AA$109,'Nodos = 4'!$U$109:$U$120)</c:f>
              <c:numCache>
                <c:formatCode>General</c:formatCode>
                <c:ptCount val="13"/>
                <c:pt idx="0">
                  <c:v>0</c:v>
                </c:pt>
                <c:pt idx="1">
                  <c:v>3328</c:v>
                </c:pt>
                <c:pt idx="2">
                  <c:v>3791.3333333333335</c:v>
                </c:pt>
                <c:pt idx="3">
                  <c:v>3925.3333333333335</c:v>
                </c:pt>
                <c:pt idx="4">
                  <c:v>4097.666666666667</c:v>
                </c:pt>
                <c:pt idx="5">
                  <c:v>4388.5</c:v>
                </c:pt>
                <c:pt idx="6">
                  <c:v>4695.5</c:v>
                </c:pt>
                <c:pt idx="7">
                  <c:v>4783.5</c:v>
                </c:pt>
                <c:pt idx="8">
                  <c:v>4896</c:v>
                </c:pt>
                <c:pt idx="9">
                  <c:v>5141</c:v>
                </c:pt>
                <c:pt idx="10">
                  <c:v>5246</c:v>
                </c:pt>
                <c:pt idx="11">
                  <c:v>5278</c:v>
                </c:pt>
                <c:pt idx="12">
                  <c:v>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6-48EE-9255-CBD7ECF27D99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4'!$AA$109,'Nodos = 4'!$X$109:$X$123)</c:f>
              <c:numCache>
                <c:formatCode>General</c:formatCode>
                <c:ptCount val="16"/>
                <c:pt idx="0">
                  <c:v>0</c:v>
                </c:pt>
                <c:pt idx="1">
                  <c:v>7.4799999999999991E-2</c:v>
                </c:pt>
                <c:pt idx="2">
                  <c:v>0.16306666666666667</c:v>
                </c:pt>
                <c:pt idx="3">
                  <c:v>0.31673333333333331</c:v>
                </c:pt>
                <c:pt idx="4">
                  <c:v>0.43030000000000007</c:v>
                </c:pt>
                <c:pt idx="5">
                  <c:v>0.50996666666666668</c:v>
                </c:pt>
                <c:pt idx="6">
                  <c:v>0.53459999999999996</c:v>
                </c:pt>
                <c:pt idx="7">
                  <c:v>0.66995000000000005</c:v>
                </c:pt>
                <c:pt idx="8">
                  <c:v>0.69134999999999991</c:v>
                </c:pt>
                <c:pt idx="9">
                  <c:v>0.5867</c:v>
                </c:pt>
                <c:pt idx="10">
                  <c:v>0.63619999999999999</c:v>
                </c:pt>
                <c:pt idx="11">
                  <c:v>0.66369999999999996</c:v>
                </c:pt>
                <c:pt idx="12">
                  <c:v>0.73170000000000002</c:v>
                </c:pt>
                <c:pt idx="13">
                  <c:v>0.82679999999999998</c:v>
                </c:pt>
                <c:pt idx="14">
                  <c:v>0.85440000000000005</c:v>
                </c:pt>
                <c:pt idx="15">
                  <c:v>0.9254</c:v>
                </c:pt>
              </c:numCache>
            </c:numRef>
          </c:xVal>
          <c:yVal>
            <c:numRef>
              <c:f>('Nodos = 4'!$AA$109,'Nodos = 4'!$W$109:$W$123)</c:f>
              <c:numCache>
                <c:formatCode>General</c:formatCode>
                <c:ptCount val="16"/>
                <c:pt idx="0">
                  <c:v>0</c:v>
                </c:pt>
                <c:pt idx="1">
                  <c:v>3550</c:v>
                </c:pt>
                <c:pt idx="2">
                  <c:v>4146.333333333333</c:v>
                </c:pt>
                <c:pt idx="3">
                  <c:v>4336.666666666667</c:v>
                </c:pt>
                <c:pt idx="4">
                  <c:v>4473.666666666667</c:v>
                </c:pt>
                <c:pt idx="5">
                  <c:v>4577.666666666667</c:v>
                </c:pt>
                <c:pt idx="6">
                  <c:v>4708.333333333333</c:v>
                </c:pt>
                <c:pt idx="7">
                  <c:v>5021.5</c:v>
                </c:pt>
                <c:pt idx="8">
                  <c:v>5165</c:v>
                </c:pt>
                <c:pt idx="9">
                  <c:v>4815</c:v>
                </c:pt>
                <c:pt idx="10">
                  <c:v>5199</c:v>
                </c:pt>
                <c:pt idx="11">
                  <c:v>5652</c:v>
                </c:pt>
                <c:pt idx="12">
                  <c:v>5814</c:v>
                </c:pt>
                <c:pt idx="13">
                  <c:v>5988</c:v>
                </c:pt>
                <c:pt idx="14">
                  <c:v>6457</c:v>
                </c:pt>
                <c:pt idx="15">
                  <c:v>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26-48EE-9255-CBD7ECF27D99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4'!$AA$109,'Nodos = 4'!$Z$109:$Z$119)</c:f>
              <c:numCache>
                <c:formatCode>General</c:formatCode>
                <c:ptCount val="12"/>
                <c:pt idx="0">
                  <c:v>0</c:v>
                </c:pt>
                <c:pt idx="1">
                  <c:v>0.98666666666666669</c:v>
                </c:pt>
                <c:pt idx="2">
                  <c:v>1.8099999999999998</c:v>
                </c:pt>
                <c:pt idx="3">
                  <c:v>4.1533333333333333</c:v>
                </c:pt>
                <c:pt idx="4">
                  <c:v>4.6566666666666663</c:v>
                </c:pt>
                <c:pt idx="5">
                  <c:v>5.2733333333333334</c:v>
                </c:pt>
                <c:pt idx="6">
                  <c:v>5.956666666666667</c:v>
                </c:pt>
                <c:pt idx="7">
                  <c:v>9.9666666666666668</c:v>
                </c:pt>
                <c:pt idx="8">
                  <c:v>10.9</c:v>
                </c:pt>
                <c:pt idx="9">
                  <c:v>11.984999999999999</c:v>
                </c:pt>
                <c:pt idx="10">
                  <c:v>12.145</c:v>
                </c:pt>
                <c:pt idx="11">
                  <c:v>11.67</c:v>
                </c:pt>
              </c:numCache>
            </c:numRef>
          </c:xVal>
          <c:yVal>
            <c:numRef>
              <c:f>('Nodos = 4'!$AA$109,'Nodos = 4'!$Y$109:$Y$119)</c:f>
              <c:numCache>
                <c:formatCode>General</c:formatCode>
                <c:ptCount val="12"/>
                <c:pt idx="0">
                  <c:v>0</c:v>
                </c:pt>
                <c:pt idx="1">
                  <c:v>3779.6666666666665</c:v>
                </c:pt>
                <c:pt idx="2">
                  <c:v>3933</c:v>
                </c:pt>
                <c:pt idx="3">
                  <c:v>4237</c:v>
                </c:pt>
                <c:pt idx="4">
                  <c:v>4412</c:v>
                </c:pt>
                <c:pt idx="5">
                  <c:v>4608.333333333333</c:v>
                </c:pt>
                <c:pt idx="6">
                  <c:v>4734.666666666667</c:v>
                </c:pt>
                <c:pt idx="7">
                  <c:v>4855.666666666667</c:v>
                </c:pt>
                <c:pt idx="8">
                  <c:v>5065.666666666667</c:v>
                </c:pt>
                <c:pt idx="9">
                  <c:v>4850</c:v>
                </c:pt>
                <c:pt idx="10">
                  <c:v>4882</c:v>
                </c:pt>
                <c:pt idx="11">
                  <c:v>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26-48EE-9255-CBD7ECF2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8656"/>
        <c:axId val="60170176"/>
      </c:scatterChart>
      <c:valAx>
        <c:axId val="601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176"/>
        <c:crosses val="autoZero"/>
        <c:crossBetween val="midCat"/>
      </c:valAx>
      <c:valAx>
        <c:axId val="60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Estocástico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('Nodos = 4'!$AA$127,'Nodos = 4'!$V$127:$V$140)</c:f>
              <c:numCache>
                <c:formatCode>General</c:formatCode>
                <c:ptCount val="15"/>
                <c:pt idx="0">
                  <c:v>0</c:v>
                </c:pt>
                <c:pt idx="1">
                  <c:v>0.1484</c:v>
                </c:pt>
                <c:pt idx="2">
                  <c:v>0.43983333333333335</c:v>
                </c:pt>
                <c:pt idx="3">
                  <c:v>0.69153333333333322</c:v>
                </c:pt>
                <c:pt idx="4">
                  <c:v>0.78943333333333321</c:v>
                </c:pt>
                <c:pt idx="5">
                  <c:v>0.9719000000000001</c:v>
                </c:pt>
                <c:pt idx="6">
                  <c:v>1.0540666666666667</c:v>
                </c:pt>
                <c:pt idx="7">
                  <c:v>1.0925666666666667</c:v>
                </c:pt>
                <c:pt idx="8">
                  <c:v>1.2247666666666666</c:v>
                </c:pt>
                <c:pt idx="9">
                  <c:v>1.2785666666666666</c:v>
                </c:pt>
                <c:pt idx="10">
                  <c:v>1.3958666666666666</c:v>
                </c:pt>
                <c:pt idx="11">
                  <c:v>1.4424333333333335</c:v>
                </c:pt>
                <c:pt idx="12">
                  <c:v>1.417</c:v>
                </c:pt>
                <c:pt idx="13">
                  <c:v>1.3604000000000001</c:v>
                </c:pt>
                <c:pt idx="14">
                  <c:v>1.3723000000000001</c:v>
                </c:pt>
              </c:numCache>
            </c:numRef>
          </c:xVal>
          <c:yVal>
            <c:numRef>
              <c:f>('Nodos = 4'!$AA$127,'Nodos = 4'!$U$127:$U$140)</c:f>
              <c:numCache>
                <c:formatCode>General</c:formatCode>
                <c:ptCount val="15"/>
                <c:pt idx="0">
                  <c:v>0</c:v>
                </c:pt>
                <c:pt idx="1">
                  <c:v>3058.6666666666665</c:v>
                </c:pt>
                <c:pt idx="2">
                  <c:v>3697.6666666666665</c:v>
                </c:pt>
                <c:pt idx="3">
                  <c:v>3893.3333333333335</c:v>
                </c:pt>
                <c:pt idx="4">
                  <c:v>4098.333333333333</c:v>
                </c:pt>
                <c:pt idx="5">
                  <c:v>4350</c:v>
                </c:pt>
                <c:pt idx="6">
                  <c:v>4528</c:v>
                </c:pt>
                <c:pt idx="7">
                  <c:v>4660</c:v>
                </c:pt>
                <c:pt idx="8">
                  <c:v>4734</c:v>
                </c:pt>
                <c:pt idx="9">
                  <c:v>4947.666666666667</c:v>
                </c:pt>
                <c:pt idx="10">
                  <c:v>5191</c:v>
                </c:pt>
                <c:pt idx="11">
                  <c:v>5363</c:v>
                </c:pt>
                <c:pt idx="12">
                  <c:v>5558.5</c:v>
                </c:pt>
                <c:pt idx="13">
                  <c:v>4965</c:v>
                </c:pt>
                <c:pt idx="14">
                  <c:v>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7-4473-930A-3B58E25CB590}"/>
            </c:ext>
          </c:extLst>
        </c:ser>
        <c:ser>
          <c:idx val="1"/>
          <c:order val="1"/>
          <c:tx>
            <c:v>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('Nodos = 4'!$AA$127,'Nodos = 4'!$X$127:$X$138)</c:f>
              <c:numCache>
                <c:formatCode>General</c:formatCode>
                <c:ptCount val="13"/>
                <c:pt idx="0">
                  <c:v>0</c:v>
                </c:pt>
                <c:pt idx="1">
                  <c:v>8.1699999999999995E-2</c:v>
                </c:pt>
                <c:pt idx="2">
                  <c:v>0.32693333333333335</c:v>
                </c:pt>
                <c:pt idx="3">
                  <c:v>0.5675</c:v>
                </c:pt>
                <c:pt idx="4">
                  <c:v>0.72350000000000003</c:v>
                </c:pt>
                <c:pt idx="5">
                  <c:v>0.84260000000000002</c:v>
                </c:pt>
                <c:pt idx="6">
                  <c:v>0.85629999999999995</c:v>
                </c:pt>
                <c:pt idx="7">
                  <c:v>0.88360000000000005</c:v>
                </c:pt>
                <c:pt idx="8">
                  <c:v>1.056</c:v>
                </c:pt>
                <c:pt idx="9">
                  <c:v>1.0810999999999999</c:v>
                </c:pt>
                <c:pt idx="10">
                  <c:v>1.1001000000000001</c:v>
                </c:pt>
                <c:pt idx="11">
                  <c:v>1.1102000000000001</c:v>
                </c:pt>
                <c:pt idx="12">
                  <c:v>1.1373</c:v>
                </c:pt>
              </c:numCache>
            </c:numRef>
          </c:xVal>
          <c:yVal>
            <c:numRef>
              <c:f>('Nodos = 4'!$AA$127,'Nodos = 4'!$W$127:$W$138)</c:f>
              <c:numCache>
                <c:formatCode>General</c:formatCode>
                <c:ptCount val="13"/>
                <c:pt idx="0">
                  <c:v>0</c:v>
                </c:pt>
                <c:pt idx="1">
                  <c:v>4416.666666666667</c:v>
                </c:pt>
                <c:pt idx="2">
                  <c:v>4476.666666666667</c:v>
                </c:pt>
                <c:pt idx="3">
                  <c:v>4659</c:v>
                </c:pt>
                <c:pt idx="4">
                  <c:v>4360.5</c:v>
                </c:pt>
                <c:pt idx="5">
                  <c:v>4782</c:v>
                </c:pt>
                <c:pt idx="6">
                  <c:v>5251</c:v>
                </c:pt>
                <c:pt idx="7">
                  <c:v>5375</c:v>
                </c:pt>
                <c:pt idx="8">
                  <c:v>5678</c:v>
                </c:pt>
                <c:pt idx="9">
                  <c:v>5873</c:v>
                </c:pt>
                <c:pt idx="10">
                  <c:v>6080</c:v>
                </c:pt>
                <c:pt idx="11">
                  <c:v>6325</c:v>
                </c:pt>
                <c:pt idx="12">
                  <c:v>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C7-4473-930A-3B58E25CB590}"/>
            </c:ext>
          </c:extLst>
        </c:ser>
        <c:ser>
          <c:idx val="2"/>
          <c:order val="2"/>
          <c:tx>
            <c:v>Spark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('Nodos = 4'!$AA$127,'Nodos = 4'!$Z$127:$Z$140)</c:f>
              <c:numCache>
                <c:formatCode>General</c:formatCode>
                <c:ptCount val="15"/>
                <c:pt idx="0">
                  <c:v>0</c:v>
                </c:pt>
                <c:pt idx="1">
                  <c:v>0.94666666666666666</c:v>
                </c:pt>
                <c:pt idx="2">
                  <c:v>3.1833333333333336</c:v>
                </c:pt>
                <c:pt idx="3">
                  <c:v>3.8166666666666664</c:v>
                </c:pt>
                <c:pt idx="4">
                  <c:v>4.7566666666666668</c:v>
                </c:pt>
                <c:pt idx="5">
                  <c:v>7.7033333333333331</c:v>
                </c:pt>
                <c:pt idx="6">
                  <c:v>8.1033333333333335</c:v>
                </c:pt>
                <c:pt idx="7">
                  <c:v>8.23</c:v>
                </c:pt>
                <c:pt idx="8">
                  <c:v>11.07</c:v>
                </c:pt>
                <c:pt idx="9">
                  <c:v>10.41</c:v>
                </c:pt>
                <c:pt idx="10">
                  <c:v>12.76</c:v>
                </c:pt>
                <c:pt idx="11">
                  <c:v>13.47</c:v>
                </c:pt>
                <c:pt idx="12">
                  <c:v>13.8</c:v>
                </c:pt>
                <c:pt idx="13">
                  <c:v>14.14</c:v>
                </c:pt>
                <c:pt idx="14">
                  <c:v>14.33</c:v>
                </c:pt>
              </c:numCache>
            </c:numRef>
          </c:xVal>
          <c:yVal>
            <c:numRef>
              <c:f>('Nodos = 4'!$AA$127,'Nodos = 4'!$Y$127:$Y$140)</c:f>
              <c:numCache>
                <c:formatCode>General</c:formatCode>
                <c:ptCount val="15"/>
                <c:pt idx="0">
                  <c:v>0</c:v>
                </c:pt>
                <c:pt idx="1">
                  <c:v>3472</c:v>
                </c:pt>
                <c:pt idx="2">
                  <c:v>4012.3333333333335</c:v>
                </c:pt>
                <c:pt idx="3">
                  <c:v>4265</c:v>
                </c:pt>
                <c:pt idx="4">
                  <c:v>4422.666666666667</c:v>
                </c:pt>
                <c:pt idx="5">
                  <c:v>4737.666666666667</c:v>
                </c:pt>
                <c:pt idx="6">
                  <c:v>4851.666666666667</c:v>
                </c:pt>
                <c:pt idx="7">
                  <c:v>4988.333333333333</c:v>
                </c:pt>
                <c:pt idx="8">
                  <c:v>4962</c:v>
                </c:pt>
                <c:pt idx="9">
                  <c:v>4728</c:v>
                </c:pt>
                <c:pt idx="10">
                  <c:v>4729</c:v>
                </c:pt>
                <c:pt idx="11">
                  <c:v>4960</c:v>
                </c:pt>
                <c:pt idx="12">
                  <c:v>5161</c:v>
                </c:pt>
                <c:pt idx="13">
                  <c:v>5174</c:v>
                </c:pt>
                <c:pt idx="14">
                  <c:v>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C7-4473-930A-3B58E25C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1616"/>
        <c:axId val="60234976"/>
      </c:scatterChart>
      <c:valAx>
        <c:axId val="60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4976"/>
        <c:crosses val="autoZero"/>
        <c:crossBetween val="midCat"/>
      </c:valAx>
      <c:valAx>
        <c:axId val="602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L" sz="1800">
                <a:effectLst/>
              </a:rPr>
              <a:t>Tiempo de ejecución Promedio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Estocástico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('Nodos = 4'!$V$8,'Nodos = 4'!$V$26,'Nodos = 4'!$V$52,'Nodos = 4'!$V$70,'Nodos = 4'!$V$81,'Nodos = 4'!$V$104,'Nodos = 4'!$V$120,'Nodos = 4'!$V$140)</c:f>
              <c:numCache>
                <c:formatCode>General</c:formatCode>
                <c:ptCount val="8"/>
                <c:pt idx="0">
                  <c:v>0.18989999999999999</c:v>
                </c:pt>
                <c:pt idx="1">
                  <c:v>0.79379999999999995</c:v>
                </c:pt>
                <c:pt idx="2">
                  <c:v>0.48670000000000002</c:v>
                </c:pt>
                <c:pt idx="3">
                  <c:v>1.575</c:v>
                </c:pt>
                <c:pt idx="4">
                  <c:v>0.29139999999999999</c:v>
                </c:pt>
                <c:pt idx="5">
                  <c:v>1.2602</c:v>
                </c:pt>
                <c:pt idx="6">
                  <c:v>0.82299999999999995</c:v>
                </c:pt>
                <c:pt idx="7">
                  <c:v>1.3723000000000001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FB-4AA4-8678-62B29D06FB14}"/>
            </c:ext>
          </c:extLst>
        </c:ser>
        <c:ser>
          <c:idx val="5"/>
          <c:order val="1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('Nodos = 4'!$X$8,'Nodos = 4'!$X$26,'Nodos = 4'!$X$45,'Nodos = 4'!$X$68,'Nodos = 4'!$X$88,'Nodos = 4'!$X$105,'Nodos = 4'!$X$123,'Nodos = 4'!$X$138)</c:f>
              <c:numCache>
                <c:formatCode>General</c:formatCode>
                <c:ptCount val="8"/>
                <c:pt idx="0">
                  <c:v>3.2099999999999997E-2</c:v>
                </c:pt>
                <c:pt idx="1">
                  <c:v>0.37569999999999998</c:v>
                </c:pt>
                <c:pt idx="2">
                  <c:v>0.2238</c:v>
                </c:pt>
                <c:pt idx="3">
                  <c:v>0.57499999999999996</c:v>
                </c:pt>
                <c:pt idx="4">
                  <c:v>0.57340000000000002</c:v>
                </c:pt>
                <c:pt idx="5">
                  <c:v>0.65580000000000005</c:v>
                </c:pt>
                <c:pt idx="6">
                  <c:v>0.9254</c:v>
                </c:pt>
                <c:pt idx="7">
                  <c:v>1.1373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FB-4AA4-8678-62B29D06FB14}"/>
            </c:ext>
          </c:extLst>
        </c:ser>
        <c:ser>
          <c:idx val="0"/>
          <c:order val="2"/>
          <c:tx>
            <c:v>Spark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('Nodos = 4'!$Z$8,'Nodos = 4'!$Z$32,'Nodos = 4'!$Z$45,'Nodos = 4'!$Z$67,'Nodos = 4'!$Z$87,'Nodos = 4'!$Z$105,'Nodos = 4'!$Z$119,'Nodos = 4'!$Z$140)</c:f>
              <c:numCache>
                <c:formatCode>General</c:formatCode>
                <c:ptCount val="8"/>
                <c:pt idx="0">
                  <c:v>0.8</c:v>
                </c:pt>
                <c:pt idx="1">
                  <c:v>5.4</c:v>
                </c:pt>
                <c:pt idx="2">
                  <c:v>5.68</c:v>
                </c:pt>
                <c:pt idx="3">
                  <c:v>12.1</c:v>
                </c:pt>
                <c:pt idx="4">
                  <c:v>19.440000000000001</c:v>
                </c:pt>
                <c:pt idx="5">
                  <c:v>11.64</c:v>
                </c:pt>
                <c:pt idx="6">
                  <c:v>11.67</c:v>
                </c:pt>
                <c:pt idx="7">
                  <c:v>14.33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FB-4AA4-8678-62B29D06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685184"/>
        <c:axId val="1343690464"/>
      </c:barChart>
      <c:catAx>
        <c:axId val="13436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90464"/>
        <c:crosses val="autoZero"/>
        <c:auto val="1"/>
        <c:lblAlgn val="ctr"/>
        <c:lblOffset val="100"/>
        <c:noMultiLvlLbl val="0"/>
      </c:catAx>
      <c:valAx>
        <c:axId val="13436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85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555812</xdr:colOff>
      <xdr:row>1</xdr:row>
      <xdr:rowOff>10004</xdr:rowOff>
    </xdr:from>
    <xdr:to>
      <xdr:col>36</xdr:col>
      <xdr:colOff>358589</xdr:colOff>
      <xdr:row>15</xdr:row>
      <xdr:rowOff>95496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DC284-4CCC-EBAA-CD1D-719AE25F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536618</xdr:colOff>
      <xdr:row>17</xdr:row>
      <xdr:rowOff>18244</xdr:rowOff>
    </xdr:from>
    <xdr:to>
      <xdr:col>36</xdr:col>
      <xdr:colOff>558085</xdr:colOff>
      <xdr:row>32</xdr:row>
      <xdr:rowOff>24684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A87A-09AB-8A06-DE94-014E4A7EB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590280</xdr:colOff>
      <xdr:row>35</xdr:row>
      <xdr:rowOff>61175</xdr:rowOff>
    </xdr:from>
    <xdr:to>
      <xdr:col>37</xdr:col>
      <xdr:colOff>96590</xdr:colOff>
      <xdr:row>52</xdr:row>
      <xdr:rowOff>10731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B468B-0D54-9177-3966-2616A015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493690</xdr:colOff>
      <xdr:row>55</xdr:row>
      <xdr:rowOff>28978</xdr:rowOff>
    </xdr:from>
    <xdr:to>
      <xdr:col>37</xdr:col>
      <xdr:colOff>418563</xdr:colOff>
      <xdr:row>70</xdr:row>
      <xdr:rowOff>24685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4E945-BD54-985C-DB39-AEA50E63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343437</xdr:colOff>
      <xdr:row>71</xdr:row>
      <xdr:rowOff>157766</xdr:rowOff>
    </xdr:from>
    <xdr:to>
      <xdr:col>37</xdr:col>
      <xdr:colOff>558084</xdr:colOff>
      <xdr:row>86</xdr:row>
      <xdr:rowOff>164205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7E263-232F-4E23-5CCD-7D762B82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139519</xdr:colOff>
      <xdr:row>91</xdr:row>
      <xdr:rowOff>50442</xdr:rowOff>
    </xdr:from>
    <xdr:to>
      <xdr:col>37</xdr:col>
      <xdr:colOff>525886</xdr:colOff>
      <xdr:row>106</xdr:row>
      <xdr:rowOff>35417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F720A3-B891-3AF1-39C5-F9B0518C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85859</xdr:colOff>
      <xdr:row>108</xdr:row>
      <xdr:rowOff>114836</xdr:rowOff>
    </xdr:from>
    <xdr:to>
      <xdr:col>37</xdr:col>
      <xdr:colOff>515155</xdr:colOff>
      <xdr:row>123</xdr:row>
      <xdr:rowOff>110543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5532B-3F9B-FEEE-5B4D-32DF93A0B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364901</xdr:colOff>
      <xdr:row>125</xdr:row>
      <xdr:rowOff>147034</xdr:rowOff>
    </xdr:from>
    <xdr:to>
      <xdr:col>37</xdr:col>
      <xdr:colOff>547352</xdr:colOff>
      <xdr:row>140</xdr:row>
      <xdr:rowOff>132009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0E6BF7-1896-8DFE-CE26-42B535F6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172329</xdr:colOff>
      <xdr:row>0</xdr:row>
      <xdr:rowOff>148718</xdr:rowOff>
    </xdr:from>
    <xdr:to>
      <xdr:col>51</xdr:col>
      <xdr:colOff>507146</xdr:colOff>
      <xdr:row>24</xdr:row>
      <xdr:rowOff>94129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22BA5-9081-7613-1BA9-E1EA11C1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372674</xdr:colOff>
      <xdr:row>33</xdr:row>
      <xdr:rowOff>103412</xdr:rowOff>
    </xdr:from>
    <xdr:to>
      <xdr:col>52</xdr:col>
      <xdr:colOff>93490</xdr:colOff>
      <xdr:row>54</xdr:row>
      <xdr:rowOff>104375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F75866-C0C4-53BF-EE33-407802F58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298739</xdr:colOff>
      <xdr:row>0</xdr:row>
      <xdr:rowOff>13855</xdr:rowOff>
    </xdr:from>
    <xdr:to>
      <xdr:col>35</xdr:col>
      <xdr:colOff>21648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29B69-E595-1767-EEE9-B1B014892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272762</xdr:colOff>
      <xdr:row>16</xdr:row>
      <xdr:rowOff>22514</xdr:rowOff>
    </xdr:from>
    <xdr:to>
      <xdr:col>34</xdr:col>
      <xdr:colOff>601807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515A1-8820-7A2A-DDAB-8A691A74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281420</xdr:colOff>
      <xdr:row>33</xdr:row>
      <xdr:rowOff>13854</xdr:rowOff>
    </xdr:from>
    <xdr:to>
      <xdr:col>35</xdr:col>
      <xdr:colOff>4329</xdr:colOff>
      <xdr:row>48</xdr:row>
      <xdr:rowOff>3463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2DA0A-70A1-D3EC-ED22-81069FDA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64943</xdr:colOff>
      <xdr:row>50</xdr:row>
      <xdr:rowOff>39832</xdr:rowOff>
    </xdr:from>
    <xdr:to>
      <xdr:col>34</xdr:col>
      <xdr:colOff>393988</xdr:colOff>
      <xdr:row>65</xdr:row>
      <xdr:rowOff>46759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1BC23-9658-CDAA-D799-EFFCBA98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220807</xdr:colOff>
      <xdr:row>68</xdr:row>
      <xdr:rowOff>91786</xdr:rowOff>
    </xdr:from>
    <xdr:to>
      <xdr:col>34</xdr:col>
      <xdr:colOff>549852</xdr:colOff>
      <xdr:row>83</xdr:row>
      <xdr:rowOff>98714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4FEAA-548D-81B1-9963-95F47D40C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82261</xdr:colOff>
      <xdr:row>89</xdr:row>
      <xdr:rowOff>5196</xdr:rowOff>
    </xdr:from>
    <xdr:to>
      <xdr:col>34</xdr:col>
      <xdr:colOff>411306</xdr:colOff>
      <xdr:row>104</xdr:row>
      <xdr:rowOff>12123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B5C2E-1A1E-E246-F41D-F23146401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134216</xdr:colOff>
      <xdr:row>106</xdr:row>
      <xdr:rowOff>117764</xdr:rowOff>
    </xdr:from>
    <xdr:to>
      <xdr:col>34</xdr:col>
      <xdr:colOff>463261</xdr:colOff>
      <xdr:row>121</xdr:row>
      <xdr:rowOff>116032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9375E-106C-9095-A717-21CE9CDF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99580</xdr:colOff>
      <xdr:row>123</xdr:row>
      <xdr:rowOff>169717</xdr:rowOff>
    </xdr:from>
    <xdr:to>
      <xdr:col>34</xdr:col>
      <xdr:colOff>428625</xdr:colOff>
      <xdr:row>138</xdr:row>
      <xdr:rowOff>167985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4E930B-81F1-EF68-E39B-7915063E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373157</xdr:colOff>
      <xdr:row>0</xdr:row>
      <xdr:rowOff>0</xdr:rowOff>
    </xdr:from>
    <xdr:to>
      <xdr:col>47</xdr:col>
      <xdr:colOff>44823</xdr:colOff>
      <xdr:row>22</xdr:row>
      <xdr:rowOff>62753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4A09BA-FD1E-6989-4714-3EBE5C07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370353</xdr:colOff>
      <xdr:row>22</xdr:row>
      <xdr:rowOff>123264</xdr:rowOff>
    </xdr:from>
    <xdr:to>
      <xdr:col>47</xdr:col>
      <xdr:colOff>35858</xdr:colOff>
      <xdr:row>43</xdr:row>
      <xdr:rowOff>98612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17B6AD-72D7-9A62-A92C-0CD5FAB6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30306</xdr:colOff>
      <xdr:row>1</xdr:row>
      <xdr:rowOff>57150</xdr:rowOff>
    </xdr:from>
    <xdr:to>
      <xdr:col>34</xdr:col>
      <xdr:colOff>359352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D566B-97AE-774F-978B-21F3AF34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125556</xdr:colOff>
      <xdr:row>16</xdr:row>
      <xdr:rowOff>91787</xdr:rowOff>
    </xdr:from>
    <xdr:to>
      <xdr:col>34</xdr:col>
      <xdr:colOff>454602</xdr:colOff>
      <xdr:row>31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7DE12-75CB-2813-C13E-822110CE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142874</xdr:colOff>
      <xdr:row>33</xdr:row>
      <xdr:rowOff>5195</xdr:rowOff>
    </xdr:from>
    <xdr:to>
      <xdr:col>34</xdr:col>
      <xdr:colOff>471920</xdr:colOff>
      <xdr:row>48</xdr:row>
      <xdr:rowOff>3464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1BBB2-5F09-41FF-46C4-71424C6EB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82260</xdr:colOff>
      <xdr:row>49</xdr:row>
      <xdr:rowOff>74468</xdr:rowOff>
    </xdr:from>
    <xdr:to>
      <xdr:col>34</xdr:col>
      <xdr:colOff>411306</xdr:colOff>
      <xdr:row>64</xdr:row>
      <xdr:rowOff>81395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08613-54C4-369D-4704-D415023B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82261</xdr:colOff>
      <xdr:row>67</xdr:row>
      <xdr:rowOff>13855</xdr:rowOff>
    </xdr:from>
    <xdr:to>
      <xdr:col>34</xdr:col>
      <xdr:colOff>411307</xdr:colOff>
      <xdr:row>82</xdr:row>
      <xdr:rowOff>12123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9341A-ED7D-9026-6C99-E2395EF2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99578</xdr:colOff>
      <xdr:row>83</xdr:row>
      <xdr:rowOff>135082</xdr:rowOff>
    </xdr:from>
    <xdr:to>
      <xdr:col>34</xdr:col>
      <xdr:colOff>428624</xdr:colOff>
      <xdr:row>98</xdr:row>
      <xdr:rowOff>150669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AD581B-9712-BC4A-39D9-171DFADC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82261</xdr:colOff>
      <xdr:row>100</xdr:row>
      <xdr:rowOff>178378</xdr:rowOff>
    </xdr:from>
    <xdr:to>
      <xdr:col>34</xdr:col>
      <xdr:colOff>411307</xdr:colOff>
      <xdr:row>115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6F26EB-5200-73DA-841B-414A8499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151533</xdr:colOff>
      <xdr:row>117</xdr:row>
      <xdr:rowOff>83127</xdr:rowOff>
    </xdr:from>
    <xdr:to>
      <xdr:col>34</xdr:col>
      <xdr:colOff>480579</xdr:colOff>
      <xdr:row>132</xdr:row>
      <xdr:rowOff>98713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6A431-7DCF-7067-88B5-BB617A7B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112057</xdr:colOff>
      <xdr:row>0</xdr:row>
      <xdr:rowOff>21771</xdr:rowOff>
    </xdr:from>
    <xdr:to>
      <xdr:col>46</xdr:col>
      <xdr:colOff>0</xdr:colOff>
      <xdr:row>17</xdr:row>
      <xdr:rowOff>28014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A59BC5-B691-E7B7-6B58-2F5B60CE4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134215</xdr:colOff>
      <xdr:row>17</xdr:row>
      <xdr:rowOff>138546</xdr:rowOff>
    </xdr:from>
    <xdr:to>
      <xdr:col>45</xdr:col>
      <xdr:colOff>566056</xdr:colOff>
      <xdr:row>36</xdr:row>
      <xdr:rowOff>21772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A70736-C915-66DB-ABEC-072A6007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264102</xdr:colOff>
      <xdr:row>2</xdr:row>
      <xdr:rowOff>13854</xdr:rowOff>
    </xdr:from>
    <xdr:to>
      <xdr:col>34</xdr:col>
      <xdr:colOff>593147</xdr:colOff>
      <xdr:row>17</xdr:row>
      <xdr:rowOff>3463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5FE07-1CD7-B971-67FE-6B0B991E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116898</xdr:colOff>
      <xdr:row>17</xdr:row>
      <xdr:rowOff>74468</xdr:rowOff>
    </xdr:from>
    <xdr:to>
      <xdr:col>34</xdr:col>
      <xdr:colOff>445943</xdr:colOff>
      <xdr:row>32</xdr:row>
      <xdr:rowOff>81395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1D060-3134-0E4C-6283-3549467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264102</xdr:colOff>
      <xdr:row>33</xdr:row>
      <xdr:rowOff>13855</xdr:rowOff>
    </xdr:from>
    <xdr:to>
      <xdr:col>34</xdr:col>
      <xdr:colOff>593147</xdr:colOff>
      <xdr:row>48</xdr:row>
      <xdr:rowOff>12124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5088D8-E5D9-CE18-D6F4-AEB03588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229466</xdr:colOff>
      <xdr:row>48</xdr:row>
      <xdr:rowOff>22514</xdr:rowOff>
    </xdr:from>
    <xdr:to>
      <xdr:col>34</xdr:col>
      <xdr:colOff>558511</xdr:colOff>
      <xdr:row>63</xdr:row>
      <xdr:rowOff>29441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D40FE-4F84-5094-2D1A-5C0BEDA90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264102</xdr:colOff>
      <xdr:row>66</xdr:row>
      <xdr:rowOff>83127</xdr:rowOff>
    </xdr:from>
    <xdr:to>
      <xdr:col>34</xdr:col>
      <xdr:colOff>593147</xdr:colOff>
      <xdr:row>81</xdr:row>
      <xdr:rowOff>98713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5751B-E6FD-6DDA-B92E-CC7694B0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255443</xdr:colOff>
      <xdr:row>84</xdr:row>
      <xdr:rowOff>143740</xdr:rowOff>
    </xdr:from>
    <xdr:to>
      <xdr:col>34</xdr:col>
      <xdr:colOff>584488</xdr:colOff>
      <xdr:row>99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E5D44B-AF4E-1BE9-DC51-4FF71110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21648</xdr:colOff>
      <xdr:row>102</xdr:row>
      <xdr:rowOff>143741</xdr:rowOff>
    </xdr:from>
    <xdr:to>
      <xdr:col>35</xdr:col>
      <xdr:colOff>350693</xdr:colOff>
      <xdr:row>117</xdr:row>
      <xdr:rowOff>150668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26DB-0338-9EF8-B11F-761F68E4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506556</xdr:colOff>
      <xdr:row>120</xdr:row>
      <xdr:rowOff>91786</xdr:rowOff>
    </xdr:from>
    <xdr:to>
      <xdr:col>35</xdr:col>
      <xdr:colOff>229465</xdr:colOff>
      <xdr:row>135</xdr:row>
      <xdr:rowOff>98714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757385-91C5-83DA-7028-A5AA3564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607296</xdr:colOff>
      <xdr:row>0</xdr:row>
      <xdr:rowOff>119744</xdr:rowOff>
    </xdr:from>
    <xdr:to>
      <xdr:col>46</xdr:col>
      <xdr:colOff>21772</xdr:colOff>
      <xdr:row>19</xdr:row>
      <xdr:rowOff>12166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72C3FA-AE0C-3E1A-1F38-05492A72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100150</xdr:colOff>
      <xdr:row>20</xdr:row>
      <xdr:rowOff>90350</xdr:rowOff>
    </xdr:from>
    <xdr:to>
      <xdr:col>46</xdr:col>
      <xdr:colOff>0</xdr:colOff>
      <xdr:row>40</xdr:row>
      <xdr:rowOff>97970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F91813-B7D9-F6E8-0F7E-3258D7D2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7232-933A-4BA0-B928-F6095E4D606F}">
  <dimension ref="B1:AA153"/>
  <sheetViews>
    <sheetView topLeftCell="A66" zoomScale="70" zoomScaleNormal="70" workbookViewId="0">
      <selection activeCell="R148" sqref="R148"/>
    </sheetView>
  </sheetViews>
  <sheetFormatPr defaultRowHeight="14.4" x14ac:dyDescent="0.3"/>
  <cols>
    <col min="2" max="2" width="8.44140625" bestFit="1" customWidth="1"/>
    <col min="3" max="3" width="14.5546875" bestFit="1" customWidth="1"/>
    <col min="4" max="4" width="8.44140625" bestFit="1" customWidth="1"/>
    <col min="5" max="5" width="14.5546875" bestFit="1" customWidth="1"/>
    <col min="6" max="6" width="8.44140625" bestFit="1" customWidth="1"/>
    <col min="7" max="7" width="14.5546875" bestFit="1" customWidth="1"/>
    <col min="8" max="8" width="8.44140625" bestFit="1" customWidth="1"/>
    <col min="9" max="9" width="14.5546875" bestFit="1" customWidth="1"/>
    <col min="10" max="10" width="8.44140625" bestFit="1" customWidth="1"/>
    <col min="11" max="11" width="14.5546875" bestFit="1" customWidth="1"/>
    <col min="12" max="12" width="8.44140625" bestFit="1" customWidth="1"/>
    <col min="13" max="13" width="14.5546875" bestFit="1" customWidth="1"/>
    <col min="14" max="14" width="8.44140625" bestFit="1" customWidth="1"/>
    <col min="15" max="15" width="14.5546875" bestFit="1" customWidth="1"/>
    <col min="16" max="16" width="8.44140625" bestFit="1" customWidth="1"/>
    <col min="17" max="17" width="14.5546875" bestFit="1" customWidth="1"/>
    <col min="18" max="18" width="8.44140625" bestFit="1" customWidth="1"/>
    <col min="19" max="19" width="14.5546875" bestFit="1" customWidth="1"/>
    <col min="20" max="20" width="9.6640625" bestFit="1" customWidth="1"/>
  </cols>
  <sheetData>
    <row r="1" spans="2:26" ht="15" thickBot="1" x14ac:dyDescent="0.35">
      <c r="B1">
        <v>0</v>
      </c>
      <c r="C1">
        <v>0</v>
      </c>
      <c r="U1">
        <v>0</v>
      </c>
      <c r="V1">
        <v>0</v>
      </c>
    </row>
    <row r="2" spans="2:26" ht="15" thickBot="1" x14ac:dyDescent="0.35">
      <c r="B2" s="167" t="s">
        <v>4</v>
      </c>
      <c r="C2" s="168"/>
      <c r="D2" s="168"/>
      <c r="E2" s="168"/>
      <c r="F2" s="168"/>
      <c r="G2" s="169"/>
      <c r="H2" s="177" t="s">
        <v>8</v>
      </c>
      <c r="I2" s="178"/>
      <c r="J2" s="178"/>
      <c r="K2" s="178"/>
      <c r="L2" s="178"/>
      <c r="M2" s="179"/>
      <c r="N2" s="184" t="s">
        <v>9</v>
      </c>
      <c r="O2" s="185"/>
      <c r="P2" s="185"/>
      <c r="Q2" s="185"/>
      <c r="R2" s="185"/>
      <c r="S2" s="186"/>
      <c r="U2" s="220" t="s">
        <v>18</v>
      </c>
      <c r="V2" s="221"/>
      <c r="W2" s="227" t="s">
        <v>8</v>
      </c>
      <c r="X2" s="228"/>
      <c r="Y2" s="231" t="s">
        <v>9</v>
      </c>
      <c r="Z2" s="232"/>
    </row>
    <row r="3" spans="2:26" ht="15" thickBot="1" x14ac:dyDescent="0.35">
      <c r="B3" s="170" t="s">
        <v>3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  <c r="U3" s="222"/>
      <c r="V3" s="223"/>
      <c r="W3" s="229"/>
      <c r="X3" s="230"/>
      <c r="Y3" s="233"/>
      <c r="Z3" s="234"/>
    </row>
    <row r="4" spans="2:26" ht="15" thickBot="1" x14ac:dyDescent="0.35">
      <c r="B4" s="163" t="s">
        <v>0</v>
      </c>
      <c r="C4" s="164"/>
      <c r="D4" s="165" t="s">
        <v>1</v>
      </c>
      <c r="E4" s="165"/>
      <c r="F4" s="165" t="s">
        <v>2</v>
      </c>
      <c r="G4" s="166"/>
      <c r="H4" s="180" t="s">
        <v>0</v>
      </c>
      <c r="I4" s="181"/>
      <c r="J4" s="182" t="s">
        <v>1</v>
      </c>
      <c r="K4" s="182"/>
      <c r="L4" s="182" t="s">
        <v>2</v>
      </c>
      <c r="M4" s="183"/>
      <c r="N4" s="187" t="s">
        <v>0</v>
      </c>
      <c r="O4" s="188"/>
      <c r="P4" s="189" t="s">
        <v>1</v>
      </c>
      <c r="Q4" s="189"/>
      <c r="R4" s="189" t="s">
        <v>2</v>
      </c>
      <c r="S4" s="190"/>
      <c r="U4" s="235" t="s">
        <v>16</v>
      </c>
      <c r="V4" s="236"/>
      <c r="W4" s="237" t="s">
        <v>16</v>
      </c>
      <c r="X4" s="238"/>
      <c r="Y4" s="239" t="s">
        <v>16</v>
      </c>
      <c r="Z4" s="240"/>
    </row>
    <row r="5" spans="2:26" x14ac:dyDescent="0.3">
      <c r="B5" s="1" t="s">
        <v>5</v>
      </c>
      <c r="C5" s="2" t="s">
        <v>6</v>
      </c>
      <c r="D5" s="2" t="s">
        <v>5</v>
      </c>
      <c r="E5" s="2" t="s">
        <v>6</v>
      </c>
      <c r="F5" s="2" t="s">
        <v>5</v>
      </c>
      <c r="G5" s="3" t="s">
        <v>6</v>
      </c>
      <c r="H5" s="33" t="s">
        <v>5</v>
      </c>
      <c r="I5" s="34" t="s">
        <v>6</v>
      </c>
      <c r="J5" s="34" t="s">
        <v>5</v>
      </c>
      <c r="K5" s="34" t="s">
        <v>6</v>
      </c>
      <c r="L5" s="34" t="s">
        <v>5</v>
      </c>
      <c r="M5" s="35" t="s">
        <v>6</v>
      </c>
      <c r="N5" s="57" t="s">
        <v>5</v>
      </c>
      <c r="O5" s="58" t="s">
        <v>6</v>
      </c>
      <c r="P5" s="58" t="s">
        <v>5</v>
      </c>
      <c r="Q5" s="58" t="s">
        <v>6</v>
      </c>
      <c r="R5" s="58" t="s">
        <v>5</v>
      </c>
      <c r="S5" s="59" t="s">
        <v>6</v>
      </c>
      <c r="U5" s="125" t="s">
        <v>5</v>
      </c>
      <c r="V5" s="126" t="s">
        <v>17</v>
      </c>
      <c r="W5" s="119" t="s">
        <v>5</v>
      </c>
      <c r="X5" s="120" t="s">
        <v>17</v>
      </c>
      <c r="Y5" s="117" t="s">
        <v>5</v>
      </c>
      <c r="Z5" s="118" t="s">
        <v>17</v>
      </c>
    </row>
    <row r="6" spans="2:26" x14ac:dyDescent="0.3">
      <c r="B6" s="4">
        <v>8888</v>
      </c>
      <c r="C6" s="5">
        <v>5.1400000000000001E-2</v>
      </c>
      <c r="D6" s="5">
        <v>7176</v>
      </c>
      <c r="E6" s="5">
        <v>3.9600000000000003E-2</v>
      </c>
      <c r="F6" s="5">
        <v>6386</v>
      </c>
      <c r="G6" s="6">
        <v>5.1799999999999999E-2</v>
      </c>
      <c r="H6" s="36">
        <v>5777</v>
      </c>
      <c r="I6" s="37">
        <v>1.83E-2</v>
      </c>
      <c r="J6" s="37">
        <v>8902</v>
      </c>
      <c r="K6" s="37">
        <v>1.6400000000000001E-2</v>
      </c>
      <c r="L6" s="37">
        <v>7114</v>
      </c>
      <c r="M6" s="38">
        <v>2.5999999999999999E-2</v>
      </c>
      <c r="N6" s="60">
        <v>6864</v>
      </c>
      <c r="O6" s="61">
        <v>0.84</v>
      </c>
      <c r="P6" s="61">
        <v>4820</v>
      </c>
      <c r="Q6" s="61">
        <v>0.8</v>
      </c>
      <c r="R6" s="61">
        <v>7480</v>
      </c>
      <c r="S6" s="62">
        <v>0.78</v>
      </c>
      <c r="U6" s="127">
        <f>AVERAGE(B6,D6,F6)</f>
        <v>7483.333333333333</v>
      </c>
      <c r="V6" s="128">
        <f>AVERAGE(C6,E6,G6)</f>
        <v>4.7599999999999996E-2</v>
      </c>
      <c r="W6" s="121">
        <f>AVERAGE(H6,J6,L6)</f>
        <v>7264.333333333333</v>
      </c>
      <c r="X6" s="122">
        <f>AVERAGE(I6,K6,M6)</f>
        <v>2.0233333333333336E-2</v>
      </c>
      <c r="Y6" s="131">
        <f>AVERAGE(N6,P6,R6)</f>
        <v>6388</v>
      </c>
      <c r="Z6" s="132">
        <f>AVERAGE(O6,Q6,S6)</f>
        <v>0.80666666666666664</v>
      </c>
    </row>
    <row r="7" spans="2:26" x14ac:dyDescent="0.3">
      <c r="B7" s="4">
        <v>9065</v>
      </c>
      <c r="C7" s="5">
        <v>0.2535</v>
      </c>
      <c r="D7" s="5">
        <v>8712</v>
      </c>
      <c r="E7" s="5">
        <v>5.21E-2</v>
      </c>
      <c r="F7" s="5">
        <v>8412</v>
      </c>
      <c r="G7" s="6">
        <v>7.4800000000000005E-2</v>
      </c>
      <c r="H7" s="36">
        <v>6198</v>
      </c>
      <c r="I7" s="37">
        <v>2.2800000000000001E-2</v>
      </c>
      <c r="J7" s="37"/>
      <c r="K7" s="37"/>
      <c r="L7" s="37">
        <v>8130</v>
      </c>
      <c r="M7" s="38">
        <v>3.3500000000000002E-2</v>
      </c>
      <c r="N7" s="60">
        <v>9809</v>
      </c>
      <c r="O7" s="61">
        <v>0.84</v>
      </c>
      <c r="P7" s="61">
        <v>7396</v>
      </c>
      <c r="Q7" s="61">
        <v>0.8</v>
      </c>
      <c r="R7" s="61">
        <v>8420</v>
      </c>
      <c r="S7" s="62">
        <v>0.78</v>
      </c>
      <c r="U7" s="127">
        <f t="shared" ref="U7:U70" si="0">AVERAGE(B7,D7,F7)</f>
        <v>8729.6666666666661</v>
      </c>
      <c r="V7" s="128">
        <f t="shared" ref="V7:V70" si="1">AVERAGE(C7,E7,G7)</f>
        <v>0.1268</v>
      </c>
      <c r="W7" s="121">
        <f t="shared" ref="W7:W68" si="2">AVERAGE(H7,J7,L7)</f>
        <v>7164</v>
      </c>
      <c r="X7" s="122">
        <f t="shared" ref="X7:X68" si="3">AVERAGE(I7,K7,M7)</f>
        <v>2.8150000000000001E-2</v>
      </c>
      <c r="Y7" s="131">
        <f t="shared" ref="Y7:Y67" si="4">AVERAGE(N7,P7,R7)</f>
        <v>8541.6666666666661</v>
      </c>
      <c r="Z7" s="132">
        <f t="shared" ref="Z7:Z67" si="5">AVERAGE(O7,Q7,S7)</f>
        <v>0.80666666666666664</v>
      </c>
    </row>
    <row r="8" spans="2:26" ht="15" thickBot="1" x14ac:dyDescent="0.35">
      <c r="B8" s="7">
        <v>9288</v>
      </c>
      <c r="C8" s="8">
        <v>0.28789999999999999</v>
      </c>
      <c r="D8" s="8">
        <v>8951</v>
      </c>
      <c r="E8" s="8">
        <v>9.1899999999999996E-2</v>
      </c>
      <c r="F8" s="8"/>
      <c r="G8" s="9"/>
      <c r="H8" s="39">
        <v>6358</v>
      </c>
      <c r="I8" s="40">
        <v>3.2099999999999997E-2</v>
      </c>
      <c r="J8" s="40"/>
      <c r="K8" s="40"/>
      <c r="L8" s="40"/>
      <c r="M8" s="41"/>
      <c r="N8" s="63"/>
      <c r="O8" s="64"/>
      <c r="P8" s="64">
        <v>8875</v>
      </c>
      <c r="Q8" s="64">
        <v>0.8</v>
      </c>
      <c r="R8" s="64"/>
      <c r="S8" s="65"/>
      <c r="U8" s="127">
        <f t="shared" si="0"/>
        <v>9119.5</v>
      </c>
      <c r="V8" s="128">
        <f t="shared" si="1"/>
        <v>0.18989999999999999</v>
      </c>
      <c r="W8" s="121">
        <f t="shared" si="2"/>
        <v>6358</v>
      </c>
      <c r="X8" s="122">
        <f t="shared" si="3"/>
        <v>3.2099999999999997E-2</v>
      </c>
      <c r="Y8" s="131">
        <f t="shared" si="4"/>
        <v>8875</v>
      </c>
      <c r="Z8" s="132">
        <f t="shared" si="5"/>
        <v>0.8</v>
      </c>
    </row>
    <row r="9" spans="2:26" ht="15" thickBot="1" x14ac:dyDescent="0.35">
      <c r="B9" s="191" t="s">
        <v>7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3"/>
      <c r="U9" s="127"/>
      <c r="V9" s="128"/>
      <c r="W9" s="121"/>
      <c r="X9" s="122"/>
      <c r="Y9" s="131"/>
      <c r="Z9" s="132"/>
    </row>
    <row r="10" spans="2:26" x14ac:dyDescent="0.3">
      <c r="B10" s="173" t="s">
        <v>0</v>
      </c>
      <c r="C10" s="174"/>
      <c r="D10" s="175" t="s">
        <v>1</v>
      </c>
      <c r="E10" s="175"/>
      <c r="F10" s="175" t="s">
        <v>2</v>
      </c>
      <c r="G10" s="176"/>
      <c r="H10" s="200" t="s">
        <v>0</v>
      </c>
      <c r="I10" s="201"/>
      <c r="J10" s="198" t="s">
        <v>1</v>
      </c>
      <c r="K10" s="198"/>
      <c r="L10" s="198" t="s">
        <v>2</v>
      </c>
      <c r="M10" s="199"/>
      <c r="N10" s="194" t="s">
        <v>0</v>
      </c>
      <c r="O10" s="195"/>
      <c r="P10" s="196" t="s">
        <v>1</v>
      </c>
      <c r="Q10" s="196"/>
      <c r="R10" s="196" t="s">
        <v>2</v>
      </c>
      <c r="S10" s="197"/>
      <c r="U10" s="127"/>
      <c r="V10" s="128"/>
      <c r="W10" s="121"/>
      <c r="X10" s="122"/>
      <c r="Y10" s="131"/>
      <c r="Z10" s="132"/>
    </row>
    <row r="11" spans="2:26" ht="15" thickBot="1" x14ac:dyDescent="0.35">
      <c r="B11" s="14" t="s">
        <v>5</v>
      </c>
      <c r="C11" s="15" t="s">
        <v>6</v>
      </c>
      <c r="D11" s="15" t="s">
        <v>5</v>
      </c>
      <c r="E11" s="15" t="s">
        <v>6</v>
      </c>
      <c r="F11" s="15" t="s">
        <v>5</v>
      </c>
      <c r="G11" s="16" t="s">
        <v>6</v>
      </c>
      <c r="H11" s="42" t="s">
        <v>5</v>
      </c>
      <c r="I11" s="43" t="s">
        <v>6</v>
      </c>
      <c r="J11" s="43" t="s">
        <v>5</v>
      </c>
      <c r="K11" s="43" t="s">
        <v>6</v>
      </c>
      <c r="L11" s="43" t="s">
        <v>5</v>
      </c>
      <c r="M11" s="44" t="s">
        <v>6</v>
      </c>
      <c r="N11" s="66" t="s">
        <v>5</v>
      </c>
      <c r="O11" s="67" t="s">
        <v>6</v>
      </c>
      <c r="P11" s="67" t="s">
        <v>5</v>
      </c>
      <c r="Q11" s="67" t="s">
        <v>6</v>
      </c>
      <c r="R11" s="67" t="s">
        <v>5</v>
      </c>
      <c r="S11" s="68" t="s">
        <v>6</v>
      </c>
      <c r="U11" s="127"/>
      <c r="V11" s="128"/>
      <c r="W11" s="121"/>
      <c r="X11" s="122"/>
      <c r="Y11" s="131"/>
      <c r="Z11" s="132"/>
    </row>
    <row r="12" spans="2:26" x14ac:dyDescent="0.3">
      <c r="B12" s="17">
        <v>2710</v>
      </c>
      <c r="C12" s="18">
        <v>0.10150000000000001</v>
      </c>
      <c r="D12" s="18">
        <v>5618</v>
      </c>
      <c r="E12" s="18">
        <v>9.6500000000000002E-2</v>
      </c>
      <c r="F12" s="18">
        <v>4053</v>
      </c>
      <c r="G12" s="19">
        <v>9.5899999999999999E-2</v>
      </c>
      <c r="H12" s="45">
        <v>5277</v>
      </c>
      <c r="I12" s="46">
        <v>2.75E-2</v>
      </c>
      <c r="J12" s="46">
        <v>5433</v>
      </c>
      <c r="K12" s="46">
        <v>2.5600000000000001E-2</v>
      </c>
      <c r="L12" s="46">
        <v>5042</v>
      </c>
      <c r="M12" s="47">
        <v>2.4400000000000002E-2</v>
      </c>
      <c r="N12" s="69">
        <v>4968</v>
      </c>
      <c r="O12" s="70">
        <v>0.85</v>
      </c>
      <c r="P12" s="70">
        <v>3554</v>
      </c>
      <c r="Q12" s="70">
        <v>0.83</v>
      </c>
      <c r="R12" s="70">
        <v>4963</v>
      </c>
      <c r="S12" s="71">
        <v>0.89</v>
      </c>
      <c r="U12" s="127">
        <f t="shared" si="0"/>
        <v>4127</v>
      </c>
      <c r="V12" s="128">
        <f t="shared" si="1"/>
        <v>9.796666666666666E-2</v>
      </c>
      <c r="W12" s="121">
        <f t="shared" si="2"/>
        <v>5250.666666666667</v>
      </c>
      <c r="X12" s="122">
        <f t="shared" si="3"/>
        <v>2.5833333333333333E-2</v>
      </c>
      <c r="Y12" s="131">
        <f t="shared" si="4"/>
        <v>4495</v>
      </c>
      <c r="Z12" s="132">
        <f t="shared" si="5"/>
        <v>0.85666666666666658</v>
      </c>
    </row>
    <row r="13" spans="2:26" x14ac:dyDescent="0.3">
      <c r="B13" s="4">
        <v>4145</v>
      </c>
      <c r="C13" s="5">
        <v>0.1547</v>
      </c>
      <c r="D13" s="5"/>
      <c r="E13" s="5"/>
      <c r="F13" s="5">
        <v>4620</v>
      </c>
      <c r="G13" s="20">
        <v>0.15129999999999999</v>
      </c>
      <c r="H13" s="36">
        <v>5504</v>
      </c>
      <c r="I13" s="37">
        <v>0.08</v>
      </c>
      <c r="J13" s="37">
        <v>5779</v>
      </c>
      <c r="K13" s="37">
        <v>9.7600000000000006E-2</v>
      </c>
      <c r="L13" s="37">
        <v>5221</v>
      </c>
      <c r="M13" s="38">
        <v>8.1600000000000006E-2</v>
      </c>
      <c r="N13" s="72">
        <v>5092</v>
      </c>
      <c r="O13" s="61">
        <v>0.85</v>
      </c>
      <c r="P13" s="61">
        <v>6667</v>
      </c>
      <c r="Q13" s="61">
        <v>0.83</v>
      </c>
      <c r="R13" s="61">
        <v>5235</v>
      </c>
      <c r="S13" s="62">
        <v>0.89</v>
      </c>
      <c r="U13" s="127">
        <f t="shared" si="0"/>
        <v>4382.5</v>
      </c>
      <c r="V13" s="128">
        <f t="shared" si="1"/>
        <v>0.153</v>
      </c>
      <c r="W13" s="121">
        <f t="shared" si="2"/>
        <v>5501.333333333333</v>
      </c>
      <c r="X13" s="122">
        <f t="shared" si="3"/>
        <v>8.6399999999999991E-2</v>
      </c>
      <c r="Y13" s="131">
        <f t="shared" si="4"/>
        <v>5664.666666666667</v>
      </c>
      <c r="Z13" s="132">
        <f t="shared" si="5"/>
        <v>0.85666666666666658</v>
      </c>
    </row>
    <row r="14" spans="2:26" x14ac:dyDescent="0.3">
      <c r="B14" s="4">
        <v>4459</v>
      </c>
      <c r="C14" s="5">
        <v>0.25169999999999998</v>
      </c>
      <c r="D14" s="5"/>
      <c r="E14" s="5"/>
      <c r="F14" s="5">
        <v>6254</v>
      </c>
      <c r="G14" s="20">
        <v>0.20849999999999999</v>
      </c>
      <c r="H14" s="36">
        <v>5956</v>
      </c>
      <c r="I14" s="37">
        <v>8.3199999999999996E-2</v>
      </c>
      <c r="J14" s="37">
        <v>6266</v>
      </c>
      <c r="K14" s="37">
        <v>0.1168</v>
      </c>
      <c r="L14" s="37">
        <v>5434</v>
      </c>
      <c r="M14" s="38">
        <v>0.1263</v>
      </c>
      <c r="N14" s="72">
        <v>5443</v>
      </c>
      <c r="O14" s="61">
        <v>1.68</v>
      </c>
      <c r="P14" s="61">
        <v>6723</v>
      </c>
      <c r="Q14" s="61">
        <v>1.87</v>
      </c>
      <c r="R14" s="61">
        <v>5315</v>
      </c>
      <c r="S14" s="62">
        <v>1.72</v>
      </c>
      <c r="U14" s="127">
        <f t="shared" si="0"/>
        <v>5356.5</v>
      </c>
      <c r="V14" s="128">
        <f t="shared" si="1"/>
        <v>0.23009999999999997</v>
      </c>
      <c r="W14" s="121">
        <f t="shared" si="2"/>
        <v>5885.333333333333</v>
      </c>
      <c r="X14" s="122">
        <f t="shared" si="3"/>
        <v>0.10876666666666668</v>
      </c>
      <c r="Y14" s="131">
        <f t="shared" si="4"/>
        <v>5827</v>
      </c>
      <c r="Z14" s="132">
        <f t="shared" si="5"/>
        <v>1.7566666666666666</v>
      </c>
    </row>
    <row r="15" spans="2:26" x14ac:dyDescent="0.3">
      <c r="B15" s="4">
        <v>4616</v>
      </c>
      <c r="C15" s="5">
        <v>0.2863</v>
      </c>
      <c r="D15" s="5"/>
      <c r="E15" s="5"/>
      <c r="F15" s="5">
        <v>6330</v>
      </c>
      <c r="G15" s="20">
        <v>0.26850000000000002</v>
      </c>
      <c r="H15" s="36">
        <v>6324</v>
      </c>
      <c r="I15" s="37">
        <v>9.3799999999999994E-2</v>
      </c>
      <c r="J15" s="37">
        <v>6468</v>
      </c>
      <c r="K15" s="37">
        <v>0.1333</v>
      </c>
      <c r="L15" s="37">
        <v>5446</v>
      </c>
      <c r="M15" s="38">
        <v>0.14990000000000001</v>
      </c>
      <c r="N15" s="72">
        <v>5505</v>
      </c>
      <c r="O15" s="61">
        <v>3.8</v>
      </c>
      <c r="P15" s="61">
        <v>7140</v>
      </c>
      <c r="Q15" s="61">
        <v>4.45</v>
      </c>
      <c r="R15" s="61">
        <v>5395</v>
      </c>
      <c r="S15" s="62">
        <v>2.2599999999999998</v>
      </c>
      <c r="U15" s="127">
        <f t="shared" si="0"/>
        <v>5473</v>
      </c>
      <c r="V15" s="128">
        <f t="shared" si="1"/>
        <v>0.27739999999999998</v>
      </c>
      <c r="W15" s="121">
        <f t="shared" si="2"/>
        <v>6079.333333333333</v>
      </c>
      <c r="X15" s="122">
        <f t="shared" si="3"/>
        <v>0.12566666666666668</v>
      </c>
      <c r="Y15" s="131">
        <f t="shared" si="4"/>
        <v>6013.333333333333</v>
      </c>
      <c r="Z15" s="132">
        <f t="shared" si="5"/>
        <v>3.5033333333333334</v>
      </c>
    </row>
    <row r="16" spans="2:26" x14ac:dyDescent="0.3">
      <c r="B16" s="4">
        <v>4839</v>
      </c>
      <c r="C16" s="5">
        <v>0.30370000000000003</v>
      </c>
      <c r="D16" s="5"/>
      <c r="E16" s="5"/>
      <c r="F16" s="5">
        <v>6351</v>
      </c>
      <c r="G16" s="20">
        <v>0.30930000000000002</v>
      </c>
      <c r="H16" s="36">
        <v>6561</v>
      </c>
      <c r="I16" s="37">
        <v>0.106</v>
      </c>
      <c r="J16" s="37">
        <v>6482</v>
      </c>
      <c r="K16" s="37">
        <v>0.15040000000000001</v>
      </c>
      <c r="L16" s="37">
        <v>5861</v>
      </c>
      <c r="M16" s="38">
        <v>0.16420000000000001</v>
      </c>
      <c r="N16" s="72">
        <v>5966</v>
      </c>
      <c r="O16" s="61">
        <v>4.43</v>
      </c>
      <c r="P16" s="61"/>
      <c r="Q16" s="61"/>
      <c r="R16" s="61">
        <v>5534</v>
      </c>
      <c r="S16" s="62">
        <v>2.75</v>
      </c>
      <c r="U16" s="127">
        <f t="shared" si="0"/>
        <v>5595</v>
      </c>
      <c r="V16" s="128">
        <f t="shared" si="1"/>
        <v>0.30649999999999999</v>
      </c>
      <c r="W16" s="121">
        <f t="shared" si="2"/>
        <v>6301.333333333333</v>
      </c>
      <c r="X16" s="122">
        <f t="shared" si="3"/>
        <v>0.14020000000000002</v>
      </c>
      <c r="Y16" s="131">
        <f t="shared" si="4"/>
        <v>5750</v>
      </c>
      <c r="Z16" s="132">
        <f t="shared" si="5"/>
        <v>3.59</v>
      </c>
    </row>
    <row r="17" spans="2:26" x14ac:dyDescent="0.3">
      <c r="B17" s="4">
        <v>5153</v>
      </c>
      <c r="C17" s="5">
        <v>0.35830000000000001</v>
      </c>
      <c r="D17" s="5"/>
      <c r="E17" s="5"/>
      <c r="F17" s="5">
        <v>6409</v>
      </c>
      <c r="G17" s="20">
        <v>0.31690000000000002</v>
      </c>
      <c r="H17" s="36">
        <v>6972</v>
      </c>
      <c r="I17" s="37">
        <v>0.1082</v>
      </c>
      <c r="J17" s="37">
        <v>6808</v>
      </c>
      <c r="K17" s="37">
        <v>0.16470000000000001</v>
      </c>
      <c r="L17" s="37">
        <v>5874</v>
      </c>
      <c r="M17" s="38">
        <v>0.21490000000000001</v>
      </c>
      <c r="N17" s="72">
        <v>6075</v>
      </c>
      <c r="O17" s="61">
        <v>5.85</v>
      </c>
      <c r="P17" s="61"/>
      <c r="Q17" s="61"/>
      <c r="R17" s="61">
        <v>5549</v>
      </c>
      <c r="S17" s="62">
        <v>2.85</v>
      </c>
      <c r="U17" s="127">
        <f t="shared" si="0"/>
        <v>5781</v>
      </c>
      <c r="V17" s="128">
        <f t="shared" si="1"/>
        <v>0.33760000000000001</v>
      </c>
      <c r="W17" s="121">
        <f t="shared" si="2"/>
        <v>6551.333333333333</v>
      </c>
      <c r="X17" s="122">
        <f t="shared" si="3"/>
        <v>0.16259999999999999</v>
      </c>
      <c r="Y17" s="131">
        <f t="shared" si="4"/>
        <v>5812</v>
      </c>
      <c r="Z17" s="132">
        <f t="shared" si="5"/>
        <v>4.3499999999999996</v>
      </c>
    </row>
    <row r="18" spans="2:26" x14ac:dyDescent="0.3">
      <c r="B18" s="4">
        <v>5276</v>
      </c>
      <c r="C18" s="5">
        <v>0.37019999999999997</v>
      </c>
      <c r="D18" s="5"/>
      <c r="E18" s="5"/>
      <c r="F18" s="5">
        <v>6695</v>
      </c>
      <c r="G18" s="20">
        <v>0.33600000000000002</v>
      </c>
      <c r="H18" s="36">
        <v>7403</v>
      </c>
      <c r="I18" s="37">
        <v>0.1103</v>
      </c>
      <c r="J18" s="37">
        <v>7050</v>
      </c>
      <c r="K18" s="37">
        <v>0.21110000000000001</v>
      </c>
      <c r="L18" s="37">
        <v>6103</v>
      </c>
      <c r="M18" s="38">
        <v>0.21929999999999999</v>
      </c>
      <c r="N18" s="72"/>
      <c r="O18" s="61"/>
      <c r="P18" s="61"/>
      <c r="Q18" s="61"/>
      <c r="R18" s="61">
        <v>5964</v>
      </c>
      <c r="S18" s="62">
        <v>2.87</v>
      </c>
      <c r="U18" s="127">
        <f t="shared" si="0"/>
        <v>5985.5</v>
      </c>
      <c r="V18" s="128">
        <f t="shared" si="1"/>
        <v>0.35309999999999997</v>
      </c>
      <c r="W18" s="121">
        <f t="shared" si="2"/>
        <v>6852</v>
      </c>
      <c r="X18" s="122">
        <f t="shared" si="3"/>
        <v>0.18023333333333333</v>
      </c>
      <c r="Y18" s="131">
        <f t="shared" si="4"/>
        <v>5964</v>
      </c>
      <c r="Z18" s="132">
        <f t="shared" si="5"/>
        <v>2.87</v>
      </c>
    </row>
    <row r="19" spans="2:26" x14ac:dyDescent="0.3">
      <c r="B19" s="4">
        <v>5789</v>
      </c>
      <c r="C19" s="5">
        <v>0.376</v>
      </c>
      <c r="D19" s="5"/>
      <c r="E19" s="5"/>
      <c r="F19" s="5">
        <v>6782</v>
      </c>
      <c r="G19" s="20">
        <v>0.3478</v>
      </c>
      <c r="H19" s="36">
        <v>7466</v>
      </c>
      <c r="I19" s="37">
        <v>0.1157</v>
      </c>
      <c r="J19" s="37">
        <v>7526</v>
      </c>
      <c r="K19" s="37">
        <v>0.22939999999999999</v>
      </c>
      <c r="L19" s="37">
        <v>6274</v>
      </c>
      <c r="M19" s="38">
        <v>0.2215</v>
      </c>
      <c r="N19" s="72"/>
      <c r="O19" s="61"/>
      <c r="P19" s="61"/>
      <c r="Q19" s="61"/>
      <c r="R19" s="61">
        <v>6418</v>
      </c>
      <c r="S19" s="62">
        <v>3.11</v>
      </c>
      <c r="U19" s="127">
        <f t="shared" si="0"/>
        <v>6285.5</v>
      </c>
      <c r="V19" s="128">
        <f t="shared" si="1"/>
        <v>0.3619</v>
      </c>
      <c r="W19" s="121">
        <f t="shared" si="2"/>
        <v>7088.666666666667</v>
      </c>
      <c r="X19" s="122">
        <f t="shared" si="3"/>
        <v>0.18886666666666665</v>
      </c>
      <c r="Y19" s="131">
        <f t="shared" si="4"/>
        <v>6418</v>
      </c>
      <c r="Z19" s="132">
        <f t="shared" si="5"/>
        <v>3.11</v>
      </c>
    </row>
    <row r="20" spans="2:26" x14ac:dyDescent="0.3">
      <c r="B20" s="4">
        <v>5883</v>
      </c>
      <c r="C20" s="5">
        <v>0.38540000000000002</v>
      </c>
      <c r="D20" s="5"/>
      <c r="E20" s="5"/>
      <c r="F20" s="5">
        <v>6862</v>
      </c>
      <c r="G20" s="20">
        <v>0.41389999999999999</v>
      </c>
      <c r="H20" s="36">
        <v>7841</v>
      </c>
      <c r="I20" s="37">
        <v>0.13120000000000001</v>
      </c>
      <c r="J20" s="37">
        <v>7938</v>
      </c>
      <c r="K20" s="37">
        <v>0.2833</v>
      </c>
      <c r="L20" s="37">
        <v>6350</v>
      </c>
      <c r="M20" s="38">
        <v>0.2243</v>
      </c>
      <c r="N20" s="72"/>
      <c r="O20" s="61"/>
      <c r="P20" s="61"/>
      <c r="Q20" s="61"/>
      <c r="R20" s="61">
        <v>6601</v>
      </c>
      <c r="S20" s="62">
        <v>3.13</v>
      </c>
      <c r="U20" s="127">
        <f t="shared" si="0"/>
        <v>6372.5</v>
      </c>
      <c r="V20" s="128">
        <f t="shared" si="1"/>
        <v>0.39965000000000001</v>
      </c>
      <c r="W20" s="121">
        <f t="shared" si="2"/>
        <v>7376.333333333333</v>
      </c>
      <c r="X20" s="122">
        <f t="shared" si="3"/>
        <v>0.21293333333333334</v>
      </c>
      <c r="Y20" s="131">
        <f t="shared" si="4"/>
        <v>6601</v>
      </c>
      <c r="Z20" s="132">
        <f t="shared" si="5"/>
        <v>3.13</v>
      </c>
    </row>
    <row r="21" spans="2:26" x14ac:dyDescent="0.3">
      <c r="B21" s="4">
        <v>6050</v>
      </c>
      <c r="C21" s="5">
        <v>0.39489999999999997</v>
      </c>
      <c r="D21" s="5"/>
      <c r="E21" s="5"/>
      <c r="F21" s="5">
        <v>6897</v>
      </c>
      <c r="G21" s="20">
        <v>0.4194</v>
      </c>
      <c r="H21" s="36">
        <v>8261</v>
      </c>
      <c r="I21" s="37">
        <v>0.1555</v>
      </c>
      <c r="J21" s="37"/>
      <c r="K21" s="37"/>
      <c r="L21" s="37">
        <v>6483</v>
      </c>
      <c r="M21" s="38">
        <v>0.24279999999999999</v>
      </c>
      <c r="N21" s="72"/>
      <c r="O21" s="61"/>
      <c r="P21" s="61"/>
      <c r="Q21" s="61"/>
      <c r="R21" s="61">
        <v>6869</v>
      </c>
      <c r="S21" s="62">
        <v>3.21</v>
      </c>
      <c r="U21" s="127">
        <f t="shared" si="0"/>
        <v>6473.5</v>
      </c>
      <c r="V21" s="128">
        <f t="shared" si="1"/>
        <v>0.40715000000000001</v>
      </c>
      <c r="W21" s="121">
        <f t="shared" si="2"/>
        <v>7372</v>
      </c>
      <c r="X21" s="122">
        <f t="shared" si="3"/>
        <v>0.19914999999999999</v>
      </c>
      <c r="Y21" s="131">
        <f t="shared" si="4"/>
        <v>6869</v>
      </c>
      <c r="Z21" s="132">
        <f t="shared" si="5"/>
        <v>3.21</v>
      </c>
    </row>
    <row r="22" spans="2:26" x14ac:dyDescent="0.3">
      <c r="B22" s="4">
        <v>6252</v>
      </c>
      <c r="C22" s="5">
        <v>0.43290000000000001</v>
      </c>
      <c r="D22" s="5"/>
      <c r="E22" s="5"/>
      <c r="F22" s="5">
        <v>6968</v>
      </c>
      <c r="G22" s="20">
        <v>0.42909999999999998</v>
      </c>
      <c r="H22" s="36">
        <v>8718</v>
      </c>
      <c r="I22" s="37">
        <v>0.22700000000000001</v>
      </c>
      <c r="J22" s="37"/>
      <c r="K22" s="37"/>
      <c r="L22" s="37">
        <v>6689</v>
      </c>
      <c r="M22" s="38">
        <v>0.26279999999999998</v>
      </c>
      <c r="N22" s="72"/>
      <c r="O22" s="61"/>
      <c r="P22" s="61"/>
      <c r="Q22" s="61"/>
      <c r="R22" s="61">
        <v>7196</v>
      </c>
      <c r="S22" s="62">
        <v>3.38</v>
      </c>
      <c r="U22" s="127">
        <f t="shared" si="0"/>
        <v>6610</v>
      </c>
      <c r="V22" s="128">
        <f t="shared" si="1"/>
        <v>0.43099999999999999</v>
      </c>
      <c r="W22" s="121">
        <f t="shared" si="2"/>
        <v>7703.5</v>
      </c>
      <c r="X22" s="122">
        <f t="shared" si="3"/>
        <v>0.24490000000000001</v>
      </c>
      <c r="Y22" s="131">
        <f t="shared" si="4"/>
        <v>7196</v>
      </c>
      <c r="Z22" s="132">
        <f t="shared" si="5"/>
        <v>3.38</v>
      </c>
    </row>
    <row r="23" spans="2:26" x14ac:dyDescent="0.3">
      <c r="B23" s="4">
        <v>6454</v>
      </c>
      <c r="C23" s="5">
        <v>0.4632</v>
      </c>
      <c r="D23" s="5"/>
      <c r="E23" s="5"/>
      <c r="F23" s="5">
        <v>7077</v>
      </c>
      <c r="G23" s="20">
        <v>0.71719999999999995</v>
      </c>
      <c r="H23" s="36">
        <v>8725</v>
      </c>
      <c r="I23" s="37">
        <v>0.24010000000000001</v>
      </c>
      <c r="J23" s="37"/>
      <c r="K23" s="37"/>
      <c r="L23" s="37">
        <v>7101</v>
      </c>
      <c r="M23" s="38">
        <v>0.29049999999999998</v>
      </c>
      <c r="N23" s="72"/>
      <c r="O23" s="61"/>
      <c r="P23" s="61"/>
      <c r="Q23" s="61"/>
      <c r="R23" s="61">
        <v>7504</v>
      </c>
      <c r="S23" s="62">
        <v>3.45</v>
      </c>
      <c r="U23" s="127">
        <f t="shared" si="0"/>
        <v>6765.5</v>
      </c>
      <c r="V23" s="128">
        <f t="shared" si="1"/>
        <v>0.59019999999999995</v>
      </c>
      <c r="W23" s="121">
        <f t="shared" si="2"/>
        <v>7913</v>
      </c>
      <c r="X23" s="122">
        <f t="shared" si="3"/>
        <v>0.26529999999999998</v>
      </c>
      <c r="Y23" s="131">
        <f t="shared" si="4"/>
        <v>7504</v>
      </c>
      <c r="Z23" s="132">
        <f t="shared" si="5"/>
        <v>3.45</v>
      </c>
    </row>
    <row r="24" spans="2:26" x14ac:dyDescent="0.3">
      <c r="B24" s="4">
        <v>6689</v>
      </c>
      <c r="C24" s="5">
        <v>0.74009999999999998</v>
      </c>
      <c r="D24" s="5"/>
      <c r="E24" s="5"/>
      <c r="F24" s="5"/>
      <c r="G24" s="20"/>
      <c r="H24" s="36">
        <v>8938</v>
      </c>
      <c r="I24" s="37">
        <v>0.29430000000000001</v>
      </c>
      <c r="J24" s="37"/>
      <c r="K24" s="37"/>
      <c r="L24" s="37">
        <v>7117</v>
      </c>
      <c r="M24" s="38">
        <v>0.30620000000000003</v>
      </c>
      <c r="N24" s="72"/>
      <c r="O24" s="61"/>
      <c r="P24" s="61"/>
      <c r="Q24" s="61"/>
      <c r="R24" s="61">
        <v>7661</v>
      </c>
      <c r="S24" s="62">
        <v>4.09</v>
      </c>
      <c r="U24" s="127">
        <f t="shared" si="0"/>
        <v>6689</v>
      </c>
      <c r="V24" s="128">
        <f t="shared" si="1"/>
        <v>0.74009999999999998</v>
      </c>
      <c r="W24" s="121">
        <f t="shared" si="2"/>
        <v>8027.5</v>
      </c>
      <c r="X24" s="122">
        <f t="shared" si="3"/>
        <v>0.30025000000000002</v>
      </c>
      <c r="Y24" s="131">
        <f t="shared" si="4"/>
        <v>7661</v>
      </c>
      <c r="Z24" s="132">
        <f t="shared" si="5"/>
        <v>4.09</v>
      </c>
    </row>
    <row r="25" spans="2:26" x14ac:dyDescent="0.3">
      <c r="B25" s="4">
        <v>7000</v>
      </c>
      <c r="C25" s="5">
        <v>0.75429999999999997</v>
      </c>
      <c r="D25" s="5"/>
      <c r="E25" s="5"/>
      <c r="F25" s="5"/>
      <c r="G25" s="20"/>
      <c r="H25" s="36">
        <v>9406</v>
      </c>
      <c r="I25" s="37">
        <v>0.30959999999999999</v>
      </c>
      <c r="J25" s="37"/>
      <c r="K25" s="37"/>
      <c r="L25" s="37"/>
      <c r="M25" s="38"/>
      <c r="N25" s="72"/>
      <c r="O25" s="61"/>
      <c r="P25" s="61"/>
      <c r="Q25" s="61"/>
      <c r="R25" s="61">
        <v>8014</v>
      </c>
      <c r="S25" s="62">
        <v>4.1100000000000003</v>
      </c>
      <c r="U25" s="127">
        <f t="shared" si="0"/>
        <v>7000</v>
      </c>
      <c r="V25" s="128">
        <f t="shared" si="1"/>
        <v>0.75429999999999997</v>
      </c>
      <c r="W25" s="121">
        <f t="shared" si="2"/>
        <v>9406</v>
      </c>
      <c r="X25" s="122">
        <f t="shared" si="3"/>
        <v>0.30959999999999999</v>
      </c>
      <c r="Y25" s="131">
        <f t="shared" si="4"/>
        <v>8014</v>
      </c>
      <c r="Z25" s="132">
        <f t="shared" si="5"/>
        <v>4.1100000000000003</v>
      </c>
    </row>
    <row r="26" spans="2:26" x14ac:dyDescent="0.3">
      <c r="B26" s="4">
        <v>7296</v>
      </c>
      <c r="C26" s="5">
        <v>0.79379999999999995</v>
      </c>
      <c r="D26" s="5"/>
      <c r="E26" s="5"/>
      <c r="F26" s="5"/>
      <c r="G26" s="20"/>
      <c r="H26" s="36">
        <v>9625</v>
      </c>
      <c r="I26" s="37">
        <v>0.37569999999999998</v>
      </c>
      <c r="J26" s="37"/>
      <c r="K26" s="37"/>
      <c r="L26" s="37"/>
      <c r="M26" s="38"/>
      <c r="N26" s="72"/>
      <c r="O26" s="61"/>
      <c r="P26" s="61"/>
      <c r="Q26" s="61"/>
      <c r="R26" s="61">
        <v>8345</v>
      </c>
      <c r="S26" s="62">
        <v>4.2</v>
      </c>
      <c r="U26" s="127">
        <f t="shared" si="0"/>
        <v>7296</v>
      </c>
      <c r="V26" s="128">
        <f t="shared" si="1"/>
        <v>0.79379999999999995</v>
      </c>
      <c r="W26" s="121">
        <f t="shared" si="2"/>
        <v>9625</v>
      </c>
      <c r="X26" s="122">
        <f t="shared" si="3"/>
        <v>0.37569999999999998</v>
      </c>
      <c r="Y26" s="131">
        <f t="shared" si="4"/>
        <v>8345</v>
      </c>
      <c r="Z26" s="132">
        <f t="shared" si="5"/>
        <v>4.2</v>
      </c>
    </row>
    <row r="27" spans="2:26" x14ac:dyDescent="0.3">
      <c r="B27" s="4"/>
      <c r="C27" s="5"/>
      <c r="D27" s="5"/>
      <c r="E27" s="5"/>
      <c r="F27" s="5"/>
      <c r="G27" s="20"/>
      <c r="H27" s="36"/>
      <c r="I27" s="37"/>
      <c r="J27" s="37"/>
      <c r="K27" s="37"/>
      <c r="L27" s="37"/>
      <c r="M27" s="38"/>
      <c r="N27" s="72"/>
      <c r="O27" s="61"/>
      <c r="P27" s="61"/>
      <c r="Q27" s="61"/>
      <c r="R27" s="61">
        <v>8821</v>
      </c>
      <c r="S27" s="62">
        <v>4.22</v>
      </c>
      <c r="U27" s="127"/>
      <c r="V27" s="128"/>
      <c r="W27" s="121"/>
      <c r="X27" s="122"/>
      <c r="Y27" s="131">
        <f t="shared" si="4"/>
        <v>8821</v>
      </c>
      <c r="Z27" s="132">
        <f t="shared" si="5"/>
        <v>4.22</v>
      </c>
    </row>
    <row r="28" spans="2:26" x14ac:dyDescent="0.3">
      <c r="B28" s="4"/>
      <c r="C28" s="5"/>
      <c r="D28" s="5"/>
      <c r="E28" s="5"/>
      <c r="F28" s="5"/>
      <c r="G28" s="20"/>
      <c r="H28" s="36"/>
      <c r="I28" s="37"/>
      <c r="J28" s="37"/>
      <c r="K28" s="37"/>
      <c r="L28" s="37"/>
      <c r="M28" s="38"/>
      <c r="N28" s="72"/>
      <c r="O28" s="61"/>
      <c r="P28" s="61"/>
      <c r="Q28" s="61"/>
      <c r="R28" s="61">
        <v>8982</v>
      </c>
      <c r="S28" s="62">
        <v>4.58</v>
      </c>
      <c r="U28" s="127"/>
      <c r="V28" s="128"/>
      <c r="W28" s="121"/>
      <c r="X28" s="122"/>
      <c r="Y28" s="131">
        <f t="shared" si="4"/>
        <v>8982</v>
      </c>
      <c r="Z28" s="132">
        <f t="shared" si="5"/>
        <v>4.58</v>
      </c>
    </row>
    <row r="29" spans="2:26" x14ac:dyDescent="0.3">
      <c r="B29" s="4"/>
      <c r="C29" s="5"/>
      <c r="D29" s="5"/>
      <c r="E29" s="5"/>
      <c r="F29" s="5"/>
      <c r="G29" s="20"/>
      <c r="H29" s="36"/>
      <c r="I29" s="37"/>
      <c r="J29" s="37"/>
      <c r="K29" s="37"/>
      <c r="L29" s="37"/>
      <c r="M29" s="38"/>
      <c r="N29" s="72"/>
      <c r="O29" s="61"/>
      <c r="P29" s="61"/>
      <c r="Q29" s="61"/>
      <c r="R29" s="61">
        <v>9218</v>
      </c>
      <c r="S29" s="62">
        <v>4.66</v>
      </c>
      <c r="U29" s="127"/>
      <c r="V29" s="128"/>
      <c r="W29" s="121"/>
      <c r="X29" s="122"/>
      <c r="Y29" s="131">
        <f t="shared" si="4"/>
        <v>9218</v>
      </c>
      <c r="Z29" s="132">
        <f t="shared" si="5"/>
        <v>4.66</v>
      </c>
    </row>
    <row r="30" spans="2:26" x14ac:dyDescent="0.3">
      <c r="B30" s="4"/>
      <c r="C30" s="5"/>
      <c r="D30" s="5"/>
      <c r="E30" s="5"/>
      <c r="F30" s="5"/>
      <c r="G30" s="20"/>
      <c r="H30" s="36"/>
      <c r="I30" s="37"/>
      <c r="J30" s="37"/>
      <c r="K30" s="37"/>
      <c r="L30" s="37"/>
      <c r="M30" s="38"/>
      <c r="N30" s="72"/>
      <c r="O30" s="61"/>
      <c r="P30" s="61"/>
      <c r="Q30" s="61"/>
      <c r="R30" s="61">
        <v>9260</v>
      </c>
      <c r="S30" s="62">
        <v>4.72</v>
      </c>
      <c r="U30" s="127"/>
      <c r="V30" s="128"/>
      <c r="W30" s="121"/>
      <c r="X30" s="122"/>
      <c r="Y30" s="131">
        <f t="shared" si="4"/>
        <v>9260</v>
      </c>
      <c r="Z30" s="132">
        <f t="shared" si="5"/>
        <v>4.72</v>
      </c>
    </row>
    <row r="31" spans="2:26" x14ac:dyDescent="0.3">
      <c r="B31" s="4"/>
      <c r="C31" s="5"/>
      <c r="D31" s="5"/>
      <c r="E31" s="5"/>
      <c r="F31" s="5"/>
      <c r="G31" s="20"/>
      <c r="H31" s="36"/>
      <c r="I31" s="37"/>
      <c r="J31" s="37"/>
      <c r="K31" s="37"/>
      <c r="L31" s="37"/>
      <c r="M31" s="38"/>
      <c r="N31" s="72"/>
      <c r="O31" s="61"/>
      <c r="P31" s="61"/>
      <c r="Q31" s="61"/>
      <c r="R31" s="61">
        <v>9630</v>
      </c>
      <c r="S31" s="62">
        <v>5.14</v>
      </c>
      <c r="U31" s="127"/>
      <c r="V31" s="128"/>
      <c r="W31" s="121"/>
      <c r="X31" s="122"/>
      <c r="Y31" s="131">
        <f t="shared" si="4"/>
        <v>9630</v>
      </c>
      <c r="Z31" s="132">
        <f t="shared" si="5"/>
        <v>5.14</v>
      </c>
    </row>
    <row r="32" spans="2:26" x14ac:dyDescent="0.3">
      <c r="B32" s="4"/>
      <c r="C32" s="5"/>
      <c r="D32" s="5"/>
      <c r="E32" s="5"/>
      <c r="F32" s="5"/>
      <c r="G32" s="20"/>
      <c r="H32" s="36"/>
      <c r="I32" s="37"/>
      <c r="J32" s="37"/>
      <c r="K32" s="37"/>
      <c r="L32" s="37"/>
      <c r="M32" s="38"/>
      <c r="N32" s="72"/>
      <c r="O32" s="61"/>
      <c r="P32" s="61"/>
      <c r="Q32" s="61"/>
      <c r="R32" s="61">
        <v>9796</v>
      </c>
      <c r="S32" s="62">
        <v>5.4</v>
      </c>
      <c r="U32" s="127"/>
      <c r="V32" s="128"/>
      <c r="W32" s="121"/>
      <c r="X32" s="122"/>
      <c r="Y32" s="131">
        <f t="shared" si="4"/>
        <v>9796</v>
      </c>
      <c r="Z32" s="132">
        <f t="shared" si="5"/>
        <v>5.4</v>
      </c>
    </row>
    <row r="33" spans="2:26" x14ac:dyDescent="0.3">
      <c r="B33" s="4"/>
      <c r="C33" s="5"/>
      <c r="D33" s="5"/>
      <c r="E33" s="5"/>
      <c r="F33" s="5"/>
      <c r="G33" s="20"/>
      <c r="H33" s="36"/>
      <c r="I33" s="37"/>
      <c r="J33" s="37"/>
      <c r="K33" s="37"/>
      <c r="L33" s="37"/>
      <c r="M33" s="38"/>
      <c r="N33" s="72"/>
      <c r="O33" s="61"/>
      <c r="P33" s="61"/>
      <c r="Q33" s="61"/>
      <c r="R33" s="61"/>
      <c r="S33" s="62"/>
      <c r="U33" s="127"/>
      <c r="V33" s="128"/>
      <c r="W33" s="121"/>
      <c r="X33" s="122"/>
      <c r="Y33" s="131"/>
      <c r="Z33" s="132"/>
    </row>
    <row r="34" spans="2:26" ht="15" thickBot="1" x14ac:dyDescent="0.35">
      <c r="B34" s="7"/>
      <c r="C34" s="8"/>
      <c r="D34" s="8"/>
      <c r="E34" s="8"/>
      <c r="F34" s="8"/>
      <c r="G34" s="21"/>
      <c r="H34" s="39"/>
      <c r="I34" s="40"/>
      <c r="J34" s="40"/>
      <c r="K34" s="40"/>
      <c r="L34" s="40"/>
      <c r="M34" s="41"/>
      <c r="N34" s="73"/>
      <c r="O34" s="64"/>
      <c r="P34" s="64"/>
      <c r="Q34" s="64"/>
      <c r="R34" s="64"/>
      <c r="S34" s="65"/>
      <c r="U34" s="127"/>
      <c r="V34" s="128"/>
      <c r="W34" s="121"/>
      <c r="X34" s="122"/>
      <c r="Y34" s="131"/>
      <c r="Z34" s="132"/>
    </row>
    <row r="35" spans="2:26" ht="15" thickBot="1" x14ac:dyDescent="0.35">
      <c r="B35" s="224" t="s">
        <v>10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6"/>
      <c r="U35" s="127"/>
      <c r="V35" s="128"/>
      <c r="W35" s="121"/>
      <c r="X35" s="122"/>
      <c r="Y35" s="131"/>
      <c r="Z35" s="132"/>
    </row>
    <row r="36" spans="2:26" x14ac:dyDescent="0.3">
      <c r="B36" s="173" t="s">
        <v>0</v>
      </c>
      <c r="C36" s="174"/>
      <c r="D36" s="175" t="s">
        <v>1</v>
      </c>
      <c r="E36" s="175"/>
      <c r="F36" s="175" t="s">
        <v>2</v>
      </c>
      <c r="G36" s="176"/>
      <c r="H36" s="200" t="s">
        <v>0</v>
      </c>
      <c r="I36" s="201"/>
      <c r="J36" s="198" t="s">
        <v>1</v>
      </c>
      <c r="K36" s="198"/>
      <c r="L36" s="198" t="s">
        <v>2</v>
      </c>
      <c r="M36" s="199"/>
      <c r="N36" s="194" t="s">
        <v>0</v>
      </c>
      <c r="O36" s="195"/>
      <c r="P36" s="196" t="s">
        <v>1</v>
      </c>
      <c r="Q36" s="196"/>
      <c r="R36" s="196" t="s">
        <v>2</v>
      </c>
      <c r="S36" s="197"/>
      <c r="U36" s="127"/>
      <c r="V36" s="128"/>
      <c r="W36" s="121"/>
      <c r="X36" s="122"/>
      <c r="Y36" s="131"/>
      <c r="Z36" s="132"/>
    </row>
    <row r="37" spans="2:26" x14ac:dyDescent="0.3">
      <c r="B37" s="22" t="s">
        <v>5</v>
      </c>
      <c r="C37" s="23" t="s">
        <v>6</v>
      </c>
      <c r="D37" s="23" t="s">
        <v>5</v>
      </c>
      <c r="E37" s="23" t="s">
        <v>6</v>
      </c>
      <c r="F37" s="23" t="s">
        <v>5</v>
      </c>
      <c r="G37" s="24" t="s">
        <v>6</v>
      </c>
      <c r="H37" s="48" t="s">
        <v>5</v>
      </c>
      <c r="I37" s="49" t="s">
        <v>6</v>
      </c>
      <c r="J37" s="49" t="s">
        <v>5</v>
      </c>
      <c r="K37" s="49" t="s">
        <v>6</v>
      </c>
      <c r="L37" s="49" t="s">
        <v>5</v>
      </c>
      <c r="M37" s="50" t="s">
        <v>6</v>
      </c>
      <c r="N37" s="74" t="s">
        <v>5</v>
      </c>
      <c r="O37" s="75" t="s">
        <v>6</v>
      </c>
      <c r="P37" s="75" t="s">
        <v>5</v>
      </c>
      <c r="Q37" s="75" t="s">
        <v>6</v>
      </c>
      <c r="R37" s="75" t="s">
        <v>5</v>
      </c>
      <c r="S37" s="76" t="s">
        <v>6</v>
      </c>
      <c r="U37" s="127"/>
      <c r="V37" s="128"/>
      <c r="W37" s="121"/>
      <c r="X37" s="122"/>
      <c r="Y37" s="131"/>
      <c r="Z37" s="132"/>
    </row>
    <row r="38" spans="2:26" x14ac:dyDescent="0.3">
      <c r="B38" s="4">
        <v>4819</v>
      </c>
      <c r="C38" s="5">
        <v>7.2800000000000004E-2</v>
      </c>
      <c r="D38" s="5">
        <v>3223</v>
      </c>
      <c r="E38" s="5">
        <v>4.1000000000000002E-2</v>
      </c>
      <c r="F38" s="5">
        <v>4137</v>
      </c>
      <c r="G38" s="20">
        <v>6.2399999999999997E-2</v>
      </c>
      <c r="H38" s="36">
        <v>5186</v>
      </c>
      <c r="I38" s="37">
        <v>3.49E-2</v>
      </c>
      <c r="J38" s="37">
        <v>4165</v>
      </c>
      <c r="K38" s="37">
        <v>2.46E-2</v>
      </c>
      <c r="L38" s="37">
        <v>2294</v>
      </c>
      <c r="M38" s="38">
        <v>2.52E-2</v>
      </c>
      <c r="N38" s="72">
        <v>4489</v>
      </c>
      <c r="O38" s="61">
        <v>0.86</v>
      </c>
      <c r="P38" s="61">
        <v>3974</v>
      </c>
      <c r="Q38" s="61">
        <v>0.79</v>
      </c>
      <c r="R38" s="61">
        <v>5347</v>
      </c>
      <c r="S38" s="62">
        <v>0.84</v>
      </c>
      <c r="U38" s="127">
        <f t="shared" si="0"/>
        <v>4059.6666666666665</v>
      </c>
      <c r="V38" s="128">
        <f t="shared" si="1"/>
        <v>5.8733333333333339E-2</v>
      </c>
      <c r="W38" s="121">
        <f t="shared" si="2"/>
        <v>3881.6666666666665</v>
      </c>
      <c r="X38" s="122">
        <f t="shared" si="3"/>
        <v>2.8233333333333333E-2</v>
      </c>
      <c r="Y38" s="131">
        <f t="shared" si="4"/>
        <v>4603.333333333333</v>
      </c>
      <c r="Z38" s="132">
        <f t="shared" si="5"/>
        <v>0.83</v>
      </c>
    </row>
    <row r="39" spans="2:26" x14ac:dyDescent="0.3">
      <c r="B39" s="4">
        <v>5683</v>
      </c>
      <c r="C39" s="5">
        <v>0.1152</v>
      </c>
      <c r="D39" s="5">
        <v>5135</v>
      </c>
      <c r="E39" s="5">
        <v>6.5100000000000005E-2</v>
      </c>
      <c r="F39" s="5">
        <v>4180</v>
      </c>
      <c r="G39" s="20">
        <v>0.1053</v>
      </c>
      <c r="H39" s="36">
        <v>5361</v>
      </c>
      <c r="I39" s="37">
        <v>0.1125</v>
      </c>
      <c r="J39" s="37">
        <v>5268</v>
      </c>
      <c r="K39" s="37">
        <v>4.1599999999999998E-2</v>
      </c>
      <c r="L39" s="37">
        <v>4542</v>
      </c>
      <c r="M39" s="38">
        <v>4.2599999999999999E-2</v>
      </c>
      <c r="N39" s="72">
        <v>4523</v>
      </c>
      <c r="O39" s="61">
        <v>0.86</v>
      </c>
      <c r="P39" s="61">
        <v>4115</v>
      </c>
      <c r="Q39" s="61">
        <v>0.79</v>
      </c>
      <c r="R39" s="61">
        <v>6227</v>
      </c>
      <c r="S39" s="62">
        <v>0.84</v>
      </c>
      <c r="U39" s="127">
        <f t="shared" si="0"/>
        <v>4999.333333333333</v>
      </c>
      <c r="V39" s="128">
        <f t="shared" si="1"/>
        <v>9.5200000000000007E-2</v>
      </c>
      <c r="W39" s="121">
        <f t="shared" si="2"/>
        <v>5057</v>
      </c>
      <c r="X39" s="122">
        <f t="shared" si="3"/>
        <v>6.5566666666666676E-2</v>
      </c>
      <c r="Y39" s="131">
        <f t="shared" si="4"/>
        <v>4955</v>
      </c>
      <c r="Z39" s="132">
        <f t="shared" si="5"/>
        <v>0.83</v>
      </c>
    </row>
    <row r="40" spans="2:26" x14ac:dyDescent="0.3">
      <c r="B40" s="4">
        <v>5957</v>
      </c>
      <c r="C40" s="5">
        <v>0.2893</v>
      </c>
      <c r="D40" s="5">
        <v>5713</v>
      </c>
      <c r="E40" s="5">
        <v>9.5600000000000004E-2</v>
      </c>
      <c r="F40" s="5">
        <v>4322</v>
      </c>
      <c r="G40" s="20">
        <v>0.1731</v>
      </c>
      <c r="H40" s="36">
        <v>5619</v>
      </c>
      <c r="I40" s="37">
        <v>0.13469999999999999</v>
      </c>
      <c r="J40" s="37">
        <v>5557</v>
      </c>
      <c r="K40" s="37">
        <v>6.0499999999999998E-2</v>
      </c>
      <c r="L40" s="37">
        <v>4911</v>
      </c>
      <c r="M40" s="38">
        <v>7.6999999999999999E-2</v>
      </c>
      <c r="N40" s="72">
        <v>4538</v>
      </c>
      <c r="O40" s="61">
        <v>1.1000000000000001</v>
      </c>
      <c r="P40" s="61">
        <v>4400</v>
      </c>
      <c r="Q40" s="61">
        <v>2.57</v>
      </c>
      <c r="R40" s="61">
        <v>6353</v>
      </c>
      <c r="S40" s="62">
        <v>2.8</v>
      </c>
      <c r="U40" s="127">
        <f t="shared" si="0"/>
        <v>5330.666666666667</v>
      </c>
      <c r="V40" s="128">
        <f t="shared" si="1"/>
        <v>0.18600000000000003</v>
      </c>
      <c r="W40" s="121">
        <f t="shared" si="2"/>
        <v>5362.333333333333</v>
      </c>
      <c r="X40" s="122">
        <f t="shared" si="3"/>
        <v>9.0733333333333333E-2</v>
      </c>
      <c r="Y40" s="131">
        <f t="shared" si="4"/>
        <v>5097</v>
      </c>
      <c r="Z40" s="132">
        <f t="shared" si="5"/>
        <v>2.1566666666666667</v>
      </c>
    </row>
    <row r="41" spans="2:26" x14ac:dyDescent="0.3">
      <c r="B41" s="4">
        <v>6326</v>
      </c>
      <c r="C41" s="5">
        <v>0.29859999999999998</v>
      </c>
      <c r="D41" s="5">
        <v>5938</v>
      </c>
      <c r="E41" s="5">
        <v>0.1588</v>
      </c>
      <c r="F41" s="5">
        <v>4484</v>
      </c>
      <c r="G41" s="20">
        <v>0.19950000000000001</v>
      </c>
      <c r="H41" s="36">
        <v>5913</v>
      </c>
      <c r="I41" s="37">
        <v>0.15709999999999999</v>
      </c>
      <c r="J41" s="37">
        <v>5967</v>
      </c>
      <c r="K41" s="37">
        <v>0.315</v>
      </c>
      <c r="L41" s="37">
        <v>5131</v>
      </c>
      <c r="M41" s="38">
        <v>8.5999999999999993E-2</v>
      </c>
      <c r="N41" s="72">
        <v>4649</v>
      </c>
      <c r="O41" s="61">
        <v>1.69</v>
      </c>
      <c r="P41" s="61">
        <v>4859</v>
      </c>
      <c r="Q41" s="61">
        <v>2.67</v>
      </c>
      <c r="R41" s="61">
        <v>6443</v>
      </c>
      <c r="S41" s="62">
        <v>4.17</v>
      </c>
      <c r="U41" s="127">
        <f t="shared" si="0"/>
        <v>5582.666666666667</v>
      </c>
      <c r="V41" s="128">
        <f t="shared" si="1"/>
        <v>0.21896666666666667</v>
      </c>
      <c r="W41" s="121">
        <f t="shared" si="2"/>
        <v>5670.333333333333</v>
      </c>
      <c r="X41" s="122">
        <f t="shared" si="3"/>
        <v>0.1860333333333333</v>
      </c>
      <c r="Y41" s="131">
        <f t="shared" si="4"/>
        <v>5317</v>
      </c>
      <c r="Z41" s="132">
        <f t="shared" si="5"/>
        <v>2.8433333333333333</v>
      </c>
    </row>
    <row r="42" spans="2:26" x14ac:dyDescent="0.3">
      <c r="B42" s="4">
        <v>6485</v>
      </c>
      <c r="C42" s="5">
        <v>0.3115</v>
      </c>
      <c r="D42" s="5">
        <v>6084</v>
      </c>
      <c r="E42" s="5">
        <v>0.16300000000000001</v>
      </c>
      <c r="F42" s="5">
        <v>4760</v>
      </c>
      <c r="G42" s="20">
        <v>0.25600000000000001</v>
      </c>
      <c r="H42" s="36">
        <v>6006</v>
      </c>
      <c r="I42" s="37">
        <v>0.17449999999999999</v>
      </c>
      <c r="J42" s="37">
        <v>5996</v>
      </c>
      <c r="K42" s="37">
        <v>0.32850000000000001</v>
      </c>
      <c r="L42" s="37">
        <v>5229</v>
      </c>
      <c r="M42" s="38">
        <v>9.8500000000000004E-2</v>
      </c>
      <c r="N42" s="72">
        <v>5013</v>
      </c>
      <c r="O42" s="61">
        <v>3.18</v>
      </c>
      <c r="P42" s="61">
        <v>4930</v>
      </c>
      <c r="Q42" s="61">
        <v>3.87</v>
      </c>
      <c r="R42" s="61">
        <v>6547</v>
      </c>
      <c r="S42" s="62">
        <v>4.8</v>
      </c>
      <c r="U42" s="127">
        <f t="shared" si="0"/>
        <v>5776.333333333333</v>
      </c>
      <c r="V42" s="128">
        <f t="shared" si="1"/>
        <v>0.24350000000000002</v>
      </c>
      <c r="W42" s="121">
        <f t="shared" si="2"/>
        <v>5743.666666666667</v>
      </c>
      <c r="X42" s="122">
        <f t="shared" si="3"/>
        <v>0.20050000000000001</v>
      </c>
      <c r="Y42" s="131">
        <f t="shared" si="4"/>
        <v>5496.666666666667</v>
      </c>
      <c r="Z42" s="132">
        <f t="shared" si="5"/>
        <v>3.9500000000000006</v>
      </c>
    </row>
    <row r="43" spans="2:26" x14ac:dyDescent="0.3">
      <c r="B43" s="4">
        <v>6768</v>
      </c>
      <c r="C43" s="5">
        <v>0.46760000000000002</v>
      </c>
      <c r="D43" s="5">
        <v>6258</v>
      </c>
      <c r="E43" s="5">
        <v>0.30919999999999997</v>
      </c>
      <c r="F43" s="5">
        <v>4994</v>
      </c>
      <c r="G43" s="20">
        <v>0.26840000000000003</v>
      </c>
      <c r="H43" s="36">
        <v>6268</v>
      </c>
      <c r="I43" s="37">
        <v>0.35539999999999999</v>
      </c>
      <c r="J43" s="37"/>
      <c r="K43" s="37"/>
      <c r="L43" s="37">
        <v>5348</v>
      </c>
      <c r="M43" s="38">
        <v>0.1203</v>
      </c>
      <c r="N43" s="72"/>
      <c r="O43" s="61"/>
      <c r="P43" s="61">
        <v>5234</v>
      </c>
      <c r="Q43" s="61">
        <v>4.71</v>
      </c>
      <c r="R43" s="61">
        <v>6689</v>
      </c>
      <c r="S43" s="62">
        <v>5.16</v>
      </c>
      <c r="U43" s="127">
        <f t="shared" si="0"/>
        <v>6006.666666666667</v>
      </c>
      <c r="V43" s="128">
        <f t="shared" si="1"/>
        <v>0.34839999999999999</v>
      </c>
      <c r="W43" s="121">
        <f t="shared" si="2"/>
        <v>5808</v>
      </c>
      <c r="X43" s="122">
        <f t="shared" si="3"/>
        <v>0.23785000000000001</v>
      </c>
      <c r="Y43" s="131">
        <f t="shared" si="4"/>
        <v>5961.5</v>
      </c>
      <c r="Z43" s="132">
        <f t="shared" si="5"/>
        <v>4.9350000000000005</v>
      </c>
    </row>
    <row r="44" spans="2:26" x14ac:dyDescent="0.3">
      <c r="B44" s="4"/>
      <c r="C44" s="5"/>
      <c r="D44" s="5">
        <v>6483</v>
      </c>
      <c r="E44" s="5">
        <v>0.47449999999999998</v>
      </c>
      <c r="F44" s="5">
        <v>5224</v>
      </c>
      <c r="G44" s="20">
        <v>0.2762</v>
      </c>
      <c r="H44" s="36">
        <v>6608</v>
      </c>
      <c r="I44" s="37">
        <v>0.39710000000000001</v>
      </c>
      <c r="J44" s="37"/>
      <c r="K44" s="37"/>
      <c r="L44" s="37">
        <v>5481</v>
      </c>
      <c r="M44" s="38">
        <v>0.12670000000000001</v>
      </c>
      <c r="N44" s="72"/>
      <c r="O44" s="61"/>
      <c r="P44" s="61">
        <v>5254</v>
      </c>
      <c r="Q44" s="61">
        <v>5.0599999999999996</v>
      </c>
      <c r="R44" s="61"/>
      <c r="S44" s="62"/>
      <c r="U44" s="127">
        <f t="shared" si="0"/>
        <v>5853.5</v>
      </c>
      <c r="V44" s="128">
        <f t="shared" si="1"/>
        <v>0.37534999999999996</v>
      </c>
      <c r="W44" s="121">
        <f t="shared" si="2"/>
        <v>6044.5</v>
      </c>
      <c r="X44" s="122">
        <f t="shared" si="3"/>
        <v>0.26190000000000002</v>
      </c>
      <c r="Y44" s="131">
        <f t="shared" si="4"/>
        <v>5254</v>
      </c>
      <c r="Z44" s="132">
        <f t="shared" si="5"/>
        <v>5.0599999999999996</v>
      </c>
    </row>
    <row r="45" spans="2:26" x14ac:dyDescent="0.3">
      <c r="B45" s="4"/>
      <c r="C45" s="5"/>
      <c r="D45" s="5"/>
      <c r="E45" s="5"/>
      <c r="F45" s="5">
        <v>5503</v>
      </c>
      <c r="G45" s="20">
        <v>0.29609999999999997</v>
      </c>
      <c r="H45" s="36"/>
      <c r="I45" s="37"/>
      <c r="J45" s="37"/>
      <c r="K45" s="37"/>
      <c r="L45" s="37">
        <v>5491</v>
      </c>
      <c r="M45" s="38">
        <v>0.2238</v>
      </c>
      <c r="N45" s="72"/>
      <c r="O45" s="61"/>
      <c r="P45" s="61">
        <v>5460</v>
      </c>
      <c r="Q45" s="61">
        <v>5.68</v>
      </c>
      <c r="R45" s="61"/>
      <c r="S45" s="62"/>
      <c r="U45" s="127">
        <f t="shared" si="0"/>
        <v>5503</v>
      </c>
      <c r="V45" s="128">
        <f t="shared" si="1"/>
        <v>0.29609999999999997</v>
      </c>
      <c r="W45" s="121">
        <f t="shared" si="2"/>
        <v>5491</v>
      </c>
      <c r="X45" s="122">
        <f t="shared" si="3"/>
        <v>0.2238</v>
      </c>
      <c r="Y45" s="131">
        <f t="shared" si="4"/>
        <v>5460</v>
      </c>
      <c r="Z45" s="132">
        <f t="shared" si="5"/>
        <v>5.68</v>
      </c>
    </row>
    <row r="46" spans="2:26" x14ac:dyDescent="0.3">
      <c r="B46" s="4"/>
      <c r="C46" s="5"/>
      <c r="D46" s="5"/>
      <c r="E46" s="5"/>
      <c r="F46" s="5">
        <v>5744</v>
      </c>
      <c r="G46" s="20">
        <v>0.3014</v>
      </c>
      <c r="H46" s="36"/>
      <c r="I46" s="37"/>
      <c r="J46" s="37"/>
      <c r="K46" s="37"/>
      <c r="L46" s="37"/>
      <c r="M46" s="38"/>
      <c r="N46" s="72"/>
      <c r="O46" s="61"/>
      <c r="P46" s="61"/>
      <c r="Q46" s="61"/>
      <c r="R46" s="61"/>
      <c r="S46" s="62"/>
      <c r="U46" s="127">
        <f t="shared" si="0"/>
        <v>5744</v>
      </c>
      <c r="V46" s="128">
        <f t="shared" si="1"/>
        <v>0.3014</v>
      </c>
      <c r="W46" s="121"/>
      <c r="X46" s="122"/>
      <c r="Y46" s="131"/>
      <c r="Z46" s="132"/>
    </row>
    <row r="47" spans="2:26" x14ac:dyDescent="0.3">
      <c r="B47" s="4"/>
      <c r="C47" s="5"/>
      <c r="D47" s="5"/>
      <c r="E47" s="5"/>
      <c r="F47" s="5">
        <v>6058</v>
      </c>
      <c r="G47" s="20">
        <v>0.31919999999999998</v>
      </c>
      <c r="H47" s="36"/>
      <c r="I47" s="37"/>
      <c r="J47" s="37"/>
      <c r="K47" s="37"/>
      <c r="L47" s="37"/>
      <c r="M47" s="38"/>
      <c r="N47" s="72"/>
      <c r="O47" s="61"/>
      <c r="P47" s="61"/>
      <c r="Q47" s="61"/>
      <c r="R47" s="61"/>
      <c r="S47" s="62"/>
      <c r="U47" s="127">
        <f t="shared" si="0"/>
        <v>6058</v>
      </c>
      <c r="V47" s="128">
        <f t="shared" si="1"/>
        <v>0.31919999999999998</v>
      </c>
      <c r="W47" s="121"/>
      <c r="X47" s="122"/>
      <c r="Y47" s="131"/>
      <c r="Z47" s="132"/>
    </row>
    <row r="48" spans="2:26" x14ac:dyDescent="0.3">
      <c r="B48" s="4"/>
      <c r="C48" s="5"/>
      <c r="D48" s="5"/>
      <c r="E48" s="5"/>
      <c r="F48" s="5">
        <v>6176</v>
      </c>
      <c r="G48" s="20">
        <v>0.33600000000000002</v>
      </c>
      <c r="H48" s="36"/>
      <c r="I48" s="37"/>
      <c r="J48" s="37"/>
      <c r="K48" s="37"/>
      <c r="L48" s="37"/>
      <c r="M48" s="38"/>
      <c r="N48" s="72"/>
      <c r="O48" s="61"/>
      <c r="P48" s="61"/>
      <c r="Q48" s="61"/>
      <c r="R48" s="61"/>
      <c r="S48" s="62"/>
      <c r="U48" s="127">
        <f t="shared" si="0"/>
        <v>6176</v>
      </c>
      <c r="V48" s="128">
        <f t="shared" si="1"/>
        <v>0.33600000000000002</v>
      </c>
      <c r="W48" s="121"/>
      <c r="X48" s="122"/>
      <c r="Y48" s="131"/>
      <c r="Z48" s="132"/>
    </row>
    <row r="49" spans="2:27" x14ac:dyDescent="0.3">
      <c r="B49" s="4"/>
      <c r="C49" s="5"/>
      <c r="D49" s="5"/>
      <c r="E49" s="5"/>
      <c r="F49" s="5">
        <v>6569</v>
      </c>
      <c r="G49" s="20">
        <v>0.35520000000000002</v>
      </c>
      <c r="H49" s="36"/>
      <c r="I49" s="37"/>
      <c r="J49" s="37"/>
      <c r="K49" s="37"/>
      <c r="L49" s="37"/>
      <c r="M49" s="38"/>
      <c r="N49" s="72"/>
      <c r="O49" s="61"/>
      <c r="P49" s="61"/>
      <c r="Q49" s="61"/>
      <c r="R49" s="61"/>
      <c r="S49" s="62"/>
      <c r="U49" s="127">
        <f t="shared" si="0"/>
        <v>6569</v>
      </c>
      <c r="V49" s="128">
        <f t="shared" si="1"/>
        <v>0.35520000000000002</v>
      </c>
      <c r="W49" s="121"/>
      <c r="X49" s="122"/>
      <c r="Y49" s="131"/>
      <c r="Z49" s="132"/>
    </row>
    <row r="50" spans="2:27" x14ac:dyDescent="0.3">
      <c r="B50" s="4"/>
      <c r="C50" s="5"/>
      <c r="D50" s="5"/>
      <c r="E50" s="5"/>
      <c r="F50" s="5">
        <v>6806</v>
      </c>
      <c r="G50" s="20">
        <v>0.40629999999999999</v>
      </c>
      <c r="H50" s="36"/>
      <c r="I50" s="37"/>
      <c r="J50" s="37"/>
      <c r="K50" s="37"/>
      <c r="L50" s="37"/>
      <c r="M50" s="38"/>
      <c r="N50" s="72"/>
      <c r="O50" s="61"/>
      <c r="P50" s="61"/>
      <c r="Q50" s="61"/>
      <c r="R50" s="61"/>
      <c r="S50" s="62"/>
      <c r="U50" s="127">
        <f t="shared" si="0"/>
        <v>6806</v>
      </c>
      <c r="V50" s="128">
        <f t="shared" si="1"/>
        <v>0.40629999999999999</v>
      </c>
      <c r="W50" s="121"/>
      <c r="X50" s="122"/>
      <c r="Y50" s="131"/>
      <c r="Z50" s="132"/>
    </row>
    <row r="51" spans="2:27" x14ac:dyDescent="0.3">
      <c r="B51" s="4"/>
      <c r="C51" s="5"/>
      <c r="D51" s="5"/>
      <c r="E51" s="5"/>
      <c r="F51" s="5">
        <v>6968</v>
      </c>
      <c r="G51" s="20">
        <v>0.45979999999999999</v>
      </c>
      <c r="H51" s="36"/>
      <c r="I51" s="37"/>
      <c r="J51" s="37"/>
      <c r="K51" s="37"/>
      <c r="L51" s="37"/>
      <c r="M51" s="38"/>
      <c r="N51" s="72"/>
      <c r="O51" s="61"/>
      <c r="P51" s="61"/>
      <c r="Q51" s="61"/>
      <c r="R51" s="61"/>
      <c r="S51" s="62"/>
      <c r="U51" s="127">
        <f t="shared" si="0"/>
        <v>6968</v>
      </c>
      <c r="V51" s="128">
        <f t="shared" si="1"/>
        <v>0.45979999999999999</v>
      </c>
      <c r="W51" s="121"/>
      <c r="X51" s="122"/>
      <c r="Y51" s="131"/>
      <c r="Z51" s="132"/>
    </row>
    <row r="52" spans="2:27" ht="15" thickBot="1" x14ac:dyDescent="0.35">
      <c r="B52" s="7"/>
      <c r="C52" s="8"/>
      <c r="D52" s="8"/>
      <c r="E52" s="8"/>
      <c r="F52" s="8">
        <v>7074</v>
      </c>
      <c r="G52" s="21">
        <v>0.48670000000000002</v>
      </c>
      <c r="H52" s="39"/>
      <c r="I52" s="40"/>
      <c r="J52" s="40"/>
      <c r="K52" s="40"/>
      <c r="L52" s="40"/>
      <c r="M52" s="41"/>
      <c r="N52" s="73"/>
      <c r="O52" s="64"/>
      <c r="P52" s="64"/>
      <c r="Q52" s="64"/>
      <c r="R52" s="64"/>
      <c r="S52" s="65"/>
      <c r="U52" s="127">
        <f t="shared" si="0"/>
        <v>7074</v>
      </c>
      <c r="V52" s="128">
        <f t="shared" si="1"/>
        <v>0.48670000000000002</v>
      </c>
      <c r="W52" s="121"/>
      <c r="X52" s="122"/>
      <c r="Y52" s="131"/>
      <c r="Z52" s="132"/>
    </row>
    <row r="53" spans="2:27" ht="15" thickBot="1" x14ac:dyDescent="0.35">
      <c r="B53" s="224" t="s">
        <v>11</v>
      </c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6"/>
      <c r="U53" s="127"/>
      <c r="V53" s="128"/>
      <c r="W53" s="121"/>
      <c r="X53" s="122"/>
      <c r="Y53" s="131"/>
      <c r="Z53" s="132"/>
    </row>
    <row r="54" spans="2:27" x14ac:dyDescent="0.3">
      <c r="B54" s="173" t="s">
        <v>0</v>
      </c>
      <c r="C54" s="174"/>
      <c r="D54" s="175" t="s">
        <v>1</v>
      </c>
      <c r="E54" s="175"/>
      <c r="F54" s="175" t="s">
        <v>2</v>
      </c>
      <c r="G54" s="176"/>
      <c r="H54" s="200" t="s">
        <v>0</v>
      </c>
      <c r="I54" s="201"/>
      <c r="J54" s="198" t="s">
        <v>1</v>
      </c>
      <c r="K54" s="198"/>
      <c r="L54" s="198" t="s">
        <v>2</v>
      </c>
      <c r="M54" s="199"/>
      <c r="N54" s="194" t="s">
        <v>0</v>
      </c>
      <c r="O54" s="195"/>
      <c r="P54" s="196" t="s">
        <v>1</v>
      </c>
      <c r="Q54" s="196"/>
      <c r="R54" s="196" t="s">
        <v>2</v>
      </c>
      <c r="S54" s="197"/>
      <c r="U54" s="127"/>
      <c r="V54" s="128"/>
      <c r="W54" s="121"/>
      <c r="X54" s="122"/>
      <c r="Y54" s="131"/>
      <c r="Z54" s="132"/>
    </row>
    <row r="55" spans="2:27" x14ac:dyDescent="0.3">
      <c r="B55" s="22" t="s">
        <v>5</v>
      </c>
      <c r="C55" s="23" t="s">
        <v>6</v>
      </c>
      <c r="D55" s="23" t="s">
        <v>5</v>
      </c>
      <c r="E55" s="23" t="s">
        <v>6</v>
      </c>
      <c r="F55" s="23" t="s">
        <v>5</v>
      </c>
      <c r="G55" s="24" t="s">
        <v>6</v>
      </c>
      <c r="H55" s="48" t="s">
        <v>5</v>
      </c>
      <c r="I55" s="49" t="s">
        <v>6</v>
      </c>
      <c r="J55" s="49" t="s">
        <v>5</v>
      </c>
      <c r="K55" s="49" t="s">
        <v>6</v>
      </c>
      <c r="L55" s="49" t="s">
        <v>5</v>
      </c>
      <c r="M55" s="50" t="s">
        <v>6</v>
      </c>
      <c r="N55" s="74" t="s">
        <v>5</v>
      </c>
      <c r="O55" s="75" t="s">
        <v>6</v>
      </c>
      <c r="P55" s="75" t="s">
        <v>5</v>
      </c>
      <c r="Q55" s="75" t="s">
        <v>6</v>
      </c>
      <c r="R55" s="75" t="s">
        <v>5</v>
      </c>
      <c r="S55" s="76" t="s">
        <v>6</v>
      </c>
      <c r="U55" s="127"/>
      <c r="V55" s="128"/>
      <c r="W55" s="121"/>
      <c r="X55" s="122"/>
      <c r="Y55" s="131"/>
      <c r="Z55" s="132"/>
    </row>
    <row r="56" spans="2:27" x14ac:dyDescent="0.3">
      <c r="B56" s="4">
        <v>4357</v>
      </c>
      <c r="C56" s="5">
        <v>0.1729</v>
      </c>
      <c r="D56" s="5">
        <v>4766</v>
      </c>
      <c r="E56" s="5">
        <v>0.16950000000000001</v>
      </c>
      <c r="F56" s="5">
        <v>3089</v>
      </c>
      <c r="G56" s="20">
        <v>0.1216</v>
      </c>
      <c r="H56" s="36">
        <v>4283</v>
      </c>
      <c r="I56" s="37">
        <v>4.5499999999999999E-2</v>
      </c>
      <c r="J56" s="37">
        <v>3035</v>
      </c>
      <c r="K56" s="37">
        <v>4.65E-2</v>
      </c>
      <c r="L56" s="37">
        <v>4911</v>
      </c>
      <c r="M56" s="38">
        <v>4.3700000000000003E-2</v>
      </c>
      <c r="N56" s="72">
        <v>3520</v>
      </c>
      <c r="O56" s="61">
        <v>0.81</v>
      </c>
      <c r="P56" s="61">
        <v>3978</v>
      </c>
      <c r="Q56" s="61">
        <v>0.86</v>
      </c>
      <c r="R56" s="61">
        <v>3028</v>
      </c>
      <c r="S56" s="62">
        <v>0.82</v>
      </c>
      <c r="U56" s="127">
        <f t="shared" si="0"/>
        <v>4070.6666666666665</v>
      </c>
      <c r="V56" s="128">
        <f t="shared" si="1"/>
        <v>0.15466666666666667</v>
      </c>
      <c r="W56" s="121">
        <f t="shared" si="2"/>
        <v>4076.3333333333335</v>
      </c>
      <c r="X56" s="122">
        <f t="shared" si="3"/>
        <v>4.5233333333333327E-2</v>
      </c>
      <c r="Y56" s="131">
        <f t="shared" si="4"/>
        <v>3508.6666666666665</v>
      </c>
      <c r="Z56" s="132">
        <f t="shared" si="5"/>
        <v>0.83</v>
      </c>
      <c r="AA56">
        <v>0</v>
      </c>
    </row>
    <row r="57" spans="2:27" x14ac:dyDescent="0.3">
      <c r="B57" s="4">
        <v>4633</v>
      </c>
      <c r="C57" s="5">
        <v>0.65229999999999999</v>
      </c>
      <c r="D57" s="5">
        <v>4964</v>
      </c>
      <c r="E57" s="5">
        <v>0.7046</v>
      </c>
      <c r="F57" s="5">
        <v>3637</v>
      </c>
      <c r="G57" s="20">
        <v>0.22120000000000001</v>
      </c>
      <c r="H57" s="36">
        <v>4678</v>
      </c>
      <c r="I57" s="37">
        <v>0.1908</v>
      </c>
      <c r="J57" s="37">
        <v>4840</v>
      </c>
      <c r="K57" s="37">
        <v>8.5999999999999993E-2</v>
      </c>
      <c r="L57" s="37">
        <v>4916</v>
      </c>
      <c r="M57" s="38">
        <v>0.17730000000000001</v>
      </c>
      <c r="N57" s="72">
        <v>5916</v>
      </c>
      <c r="O57" s="61">
        <v>0.81</v>
      </c>
      <c r="P57" s="61">
        <v>4502</v>
      </c>
      <c r="Q57" s="61">
        <v>0.86</v>
      </c>
      <c r="R57" s="61">
        <v>3311</v>
      </c>
      <c r="S57" s="62">
        <v>0.82</v>
      </c>
      <c r="U57" s="127">
        <f t="shared" si="0"/>
        <v>4411.333333333333</v>
      </c>
      <c r="V57" s="128">
        <f t="shared" si="1"/>
        <v>0.52603333333333335</v>
      </c>
      <c r="W57" s="121">
        <f t="shared" si="2"/>
        <v>4811.333333333333</v>
      </c>
      <c r="X57" s="122">
        <f t="shared" si="3"/>
        <v>0.15136666666666668</v>
      </c>
      <c r="Y57" s="131">
        <f t="shared" si="4"/>
        <v>4576.333333333333</v>
      </c>
      <c r="Z57" s="132">
        <f t="shared" si="5"/>
        <v>0.83</v>
      </c>
    </row>
    <row r="58" spans="2:27" x14ac:dyDescent="0.3">
      <c r="B58" s="4">
        <v>4717</v>
      </c>
      <c r="C58" s="5">
        <v>0.89839999999999998</v>
      </c>
      <c r="D58" s="5">
        <v>5232</v>
      </c>
      <c r="E58" s="5">
        <v>0.74890000000000001</v>
      </c>
      <c r="F58" s="5">
        <v>4213</v>
      </c>
      <c r="G58" s="20">
        <v>0.35010000000000002</v>
      </c>
      <c r="H58" s="36">
        <v>4820</v>
      </c>
      <c r="I58" s="37">
        <v>0.2054</v>
      </c>
      <c r="J58" s="37">
        <v>5109</v>
      </c>
      <c r="K58" s="37">
        <v>0.1797</v>
      </c>
      <c r="L58" s="37">
        <v>4925</v>
      </c>
      <c r="M58" s="38">
        <v>0.1797</v>
      </c>
      <c r="N58" s="72">
        <v>6103</v>
      </c>
      <c r="O58" s="61">
        <v>7.98</v>
      </c>
      <c r="P58" s="61">
        <v>4526</v>
      </c>
      <c r="Q58" s="61">
        <v>1.27</v>
      </c>
      <c r="R58" s="61">
        <v>4177</v>
      </c>
      <c r="S58" s="62">
        <v>0.82</v>
      </c>
      <c r="U58" s="127">
        <f t="shared" si="0"/>
        <v>4720.666666666667</v>
      </c>
      <c r="V58" s="128">
        <f t="shared" si="1"/>
        <v>0.66580000000000006</v>
      </c>
      <c r="W58" s="121">
        <f t="shared" si="2"/>
        <v>4951.333333333333</v>
      </c>
      <c r="X58" s="122">
        <f t="shared" si="3"/>
        <v>0.18826666666666667</v>
      </c>
      <c r="Y58" s="131">
        <f t="shared" si="4"/>
        <v>4935.333333333333</v>
      </c>
      <c r="Z58" s="132">
        <f t="shared" si="5"/>
        <v>3.3566666666666669</v>
      </c>
    </row>
    <row r="59" spans="2:27" x14ac:dyDescent="0.3">
      <c r="B59" s="4">
        <v>4944</v>
      </c>
      <c r="C59" s="5">
        <v>0.92610000000000003</v>
      </c>
      <c r="D59" s="5">
        <v>5268</v>
      </c>
      <c r="E59" s="5">
        <v>0.84989999999999999</v>
      </c>
      <c r="F59" s="5">
        <v>4239</v>
      </c>
      <c r="G59" s="20">
        <v>0.47070000000000001</v>
      </c>
      <c r="H59" s="36">
        <v>5018</v>
      </c>
      <c r="I59" s="37">
        <v>0.22309999999999999</v>
      </c>
      <c r="J59" s="37">
        <v>5424</v>
      </c>
      <c r="K59" s="37">
        <v>0.2429</v>
      </c>
      <c r="L59" s="37">
        <v>4943</v>
      </c>
      <c r="M59" s="38">
        <v>0.184</v>
      </c>
      <c r="N59" s="72"/>
      <c r="O59" s="61"/>
      <c r="P59" s="61">
        <v>4795</v>
      </c>
      <c r="Q59" s="61">
        <v>3.92</v>
      </c>
      <c r="R59" s="61">
        <v>4375</v>
      </c>
      <c r="S59" s="62">
        <v>1.94</v>
      </c>
      <c r="U59" s="127">
        <f t="shared" si="0"/>
        <v>4817</v>
      </c>
      <c r="V59" s="128">
        <f t="shared" si="1"/>
        <v>0.74890000000000001</v>
      </c>
      <c r="W59" s="121">
        <f t="shared" si="2"/>
        <v>5128.333333333333</v>
      </c>
      <c r="X59" s="122">
        <f t="shared" si="3"/>
        <v>0.21666666666666665</v>
      </c>
      <c r="Y59" s="131">
        <f t="shared" si="4"/>
        <v>4585</v>
      </c>
      <c r="Z59" s="132">
        <f t="shared" si="5"/>
        <v>2.9299999999999997</v>
      </c>
    </row>
    <row r="60" spans="2:27" x14ac:dyDescent="0.3">
      <c r="B60" s="4">
        <v>5164</v>
      </c>
      <c r="C60" s="5">
        <v>0.93569999999999998</v>
      </c>
      <c r="D60" s="5">
        <v>5635</v>
      </c>
      <c r="E60" s="5">
        <v>0.88100000000000001</v>
      </c>
      <c r="F60" s="5">
        <v>4493</v>
      </c>
      <c r="G60" s="20">
        <v>0.69299999999999995</v>
      </c>
      <c r="H60" s="36">
        <v>5488</v>
      </c>
      <c r="I60" s="37">
        <v>0.27639999999999998</v>
      </c>
      <c r="J60" s="37">
        <v>5648</v>
      </c>
      <c r="K60" s="37">
        <v>0.3085</v>
      </c>
      <c r="L60" s="37">
        <v>5021</v>
      </c>
      <c r="M60" s="38">
        <v>0.1865</v>
      </c>
      <c r="N60" s="72"/>
      <c r="O60" s="61"/>
      <c r="P60" s="61">
        <v>4891</v>
      </c>
      <c r="Q60" s="61">
        <v>4.41</v>
      </c>
      <c r="R60" s="61">
        <v>4750</v>
      </c>
      <c r="S60" s="62">
        <v>3.27</v>
      </c>
      <c r="U60" s="127">
        <f t="shared" si="0"/>
        <v>5097.333333333333</v>
      </c>
      <c r="V60" s="128">
        <f t="shared" si="1"/>
        <v>0.83656666666666668</v>
      </c>
      <c r="W60" s="121">
        <f t="shared" si="2"/>
        <v>5385.666666666667</v>
      </c>
      <c r="X60" s="122">
        <f t="shared" si="3"/>
        <v>0.25713333333333332</v>
      </c>
      <c r="Y60" s="131">
        <f t="shared" si="4"/>
        <v>4820.5</v>
      </c>
      <c r="Z60" s="132">
        <f t="shared" si="5"/>
        <v>3.84</v>
      </c>
    </row>
    <row r="61" spans="2:27" x14ac:dyDescent="0.3">
      <c r="B61" s="4">
        <v>5510</v>
      </c>
      <c r="C61" s="5">
        <v>1.0955999999999999</v>
      </c>
      <c r="D61" s="5">
        <v>5716</v>
      </c>
      <c r="E61" s="5">
        <v>1.1662999999999999</v>
      </c>
      <c r="F61" s="5">
        <v>4681</v>
      </c>
      <c r="G61" s="20">
        <v>0.80710000000000004</v>
      </c>
      <c r="H61" s="36">
        <v>5745</v>
      </c>
      <c r="I61" s="37">
        <v>0.30830000000000002</v>
      </c>
      <c r="J61" s="37">
        <v>6024</v>
      </c>
      <c r="K61" s="37">
        <v>0.4541</v>
      </c>
      <c r="L61" s="37">
        <v>5431</v>
      </c>
      <c r="M61" s="38">
        <v>0.19070000000000001</v>
      </c>
      <c r="N61" s="72"/>
      <c r="O61" s="61"/>
      <c r="P61" s="61">
        <v>5381</v>
      </c>
      <c r="Q61" s="61">
        <v>4.49</v>
      </c>
      <c r="R61" s="61">
        <v>4949</v>
      </c>
      <c r="S61" s="62">
        <v>6.09</v>
      </c>
      <c r="U61" s="127">
        <f t="shared" si="0"/>
        <v>5302.333333333333</v>
      </c>
      <c r="V61" s="128">
        <f t="shared" si="1"/>
        <v>1.0229999999999999</v>
      </c>
      <c r="W61" s="121">
        <f t="shared" si="2"/>
        <v>5733.333333333333</v>
      </c>
      <c r="X61" s="122">
        <f t="shared" si="3"/>
        <v>0.31769999999999998</v>
      </c>
      <c r="Y61" s="131">
        <f t="shared" si="4"/>
        <v>5165</v>
      </c>
      <c r="Z61" s="132">
        <f t="shared" si="5"/>
        <v>5.29</v>
      </c>
    </row>
    <row r="62" spans="2:27" x14ac:dyDescent="0.3">
      <c r="B62" s="4">
        <v>5852</v>
      </c>
      <c r="C62" s="5">
        <v>1.2539</v>
      </c>
      <c r="D62" s="5">
        <v>5915</v>
      </c>
      <c r="E62" s="5">
        <v>1.2645999999999999</v>
      </c>
      <c r="F62" s="5">
        <v>4753</v>
      </c>
      <c r="G62" s="20">
        <v>0.82750000000000001</v>
      </c>
      <c r="H62" s="36">
        <v>5776</v>
      </c>
      <c r="I62" s="37">
        <v>0.33100000000000002</v>
      </c>
      <c r="J62" s="37">
        <v>6227</v>
      </c>
      <c r="K62" s="37">
        <v>0.54249999999999998</v>
      </c>
      <c r="L62" s="37">
        <v>5462</v>
      </c>
      <c r="M62" s="38">
        <v>0.2165</v>
      </c>
      <c r="N62" s="72"/>
      <c r="O62" s="61"/>
      <c r="P62" s="61">
        <v>5699</v>
      </c>
      <c r="Q62" s="61">
        <v>5.97</v>
      </c>
      <c r="R62" s="61">
        <v>5097</v>
      </c>
      <c r="S62" s="62">
        <v>8.6300000000000008</v>
      </c>
      <c r="U62" s="127">
        <f t="shared" si="0"/>
        <v>5506.666666666667</v>
      </c>
      <c r="V62" s="128">
        <f t="shared" si="1"/>
        <v>1.1153333333333333</v>
      </c>
      <c r="W62" s="121">
        <f t="shared" si="2"/>
        <v>5821.666666666667</v>
      </c>
      <c r="X62" s="122">
        <f t="shared" si="3"/>
        <v>0.36333333333333329</v>
      </c>
      <c r="Y62" s="131">
        <f t="shared" si="4"/>
        <v>5398</v>
      </c>
      <c r="Z62" s="132">
        <f t="shared" si="5"/>
        <v>7.3000000000000007</v>
      </c>
    </row>
    <row r="63" spans="2:27" x14ac:dyDescent="0.3">
      <c r="B63" s="4">
        <v>5889</v>
      </c>
      <c r="C63" s="5">
        <v>1.3315999999999999</v>
      </c>
      <c r="D63" s="5">
        <v>6226</v>
      </c>
      <c r="E63" s="5">
        <v>1.3198000000000001</v>
      </c>
      <c r="F63" s="5">
        <v>5113</v>
      </c>
      <c r="G63" s="20">
        <v>0.9093</v>
      </c>
      <c r="H63" s="36">
        <v>5983</v>
      </c>
      <c r="I63" s="37">
        <v>0.34410000000000002</v>
      </c>
      <c r="J63" s="37"/>
      <c r="K63" s="37"/>
      <c r="L63" s="37">
        <v>5733</v>
      </c>
      <c r="M63" s="38">
        <v>0.2203</v>
      </c>
      <c r="N63" s="72"/>
      <c r="O63" s="61"/>
      <c r="P63" s="61">
        <v>6099</v>
      </c>
      <c r="Q63" s="61">
        <v>6.19</v>
      </c>
      <c r="R63" s="61">
        <v>5162</v>
      </c>
      <c r="S63" s="62">
        <v>9.81</v>
      </c>
      <c r="U63" s="127">
        <f t="shared" si="0"/>
        <v>5742.666666666667</v>
      </c>
      <c r="V63" s="128">
        <f t="shared" si="1"/>
        <v>1.1868999999999998</v>
      </c>
      <c r="W63" s="121">
        <f t="shared" si="2"/>
        <v>5858</v>
      </c>
      <c r="X63" s="122">
        <f t="shared" si="3"/>
        <v>0.28220000000000001</v>
      </c>
      <c r="Y63" s="131">
        <f t="shared" si="4"/>
        <v>5630.5</v>
      </c>
      <c r="Z63" s="132">
        <f t="shared" si="5"/>
        <v>8</v>
      </c>
    </row>
    <row r="64" spans="2:27" x14ac:dyDescent="0.3">
      <c r="B64" s="4"/>
      <c r="C64" s="5"/>
      <c r="D64" s="5">
        <v>6448</v>
      </c>
      <c r="E64" s="5">
        <v>1.4603999999999999</v>
      </c>
      <c r="F64" s="5">
        <v>5425</v>
      </c>
      <c r="G64" s="20">
        <v>0.91869999999999996</v>
      </c>
      <c r="H64" s="36">
        <v>6015</v>
      </c>
      <c r="I64" s="37">
        <v>0.41760000000000003</v>
      </c>
      <c r="J64" s="37"/>
      <c r="K64" s="37"/>
      <c r="L64" s="37">
        <v>5770</v>
      </c>
      <c r="M64" s="38">
        <v>0.37640000000000001</v>
      </c>
      <c r="N64" s="72"/>
      <c r="O64" s="61"/>
      <c r="P64" s="61">
        <v>6490</v>
      </c>
      <c r="Q64" s="61">
        <v>7.64</v>
      </c>
      <c r="R64" s="61"/>
      <c r="S64" s="62"/>
      <c r="U64" s="127">
        <f t="shared" si="0"/>
        <v>5936.5</v>
      </c>
      <c r="V64" s="128">
        <f t="shared" si="1"/>
        <v>1.1895499999999999</v>
      </c>
      <c r="W64" s="121">
        <f t="shared" si="2"/>
        <v>5892.5</v>
      </c>
      <c r="X64" s="122">
        <f t="shared" si="3"/>
        <v>0.39700000000000002</v>
      </c>
      <c r="Y64" s="131">
        <f t="shared" si="4"/>
        <v>6490</v>
      </c>
      <c r="Z64" s="132">
        <f t="shared" si="5"/>
        <v>7.64</v>
      </c>
    </row>
    <row r="65" spans="2:27" x14ac:dyDescent="0.3">
      <c r="B65" s="4"/>
      <c r="C65" s="5"/>
      <c r="D65" s="5"/>
      <c r="E65" s="5"/>
      <c r="F65" s="5">
        <v>5622</v>
      </c>
      <c r="G65" s="20">
        <v>1.0831</v>
      </c>
      <c r="H65" s="36">
        <v>6373</v>
      </c>
      <c r="I65" s="37">
        <v>0.46729999999999999</v>
      </c>
      <c r="J65" s="37"/>
      <c r="K65" s="37"/>
      <c r="L65" s="37">
        <v>6024</v>
      </c>
      <c r="M65" s="38">
        <v>0.41699999999999998</v>
      </c>
      <c r="N65" s="72"/>
      <c r="O65" s="61"/>
      <c r="P65" s="61">
        <v>6932</v>
      </c>
      <c r="Q65" s="61">
        <v>9.99</v>
      </c>
      <c r="R65" s="61"/>
      <c r="S65" s="62"/>
      <c r="U65" s="127">
        <f t="shared" si="0"/>
        <v>5622</v>
      </c>
      <c r="V65" s="128">
        <f t="shared" si="1"/>
        <v>1.0831</v>
      </c>
      <c r="W65" s="121">
        <f t="shared" si="2"/>
        <v>6198.5</v>
      </c>
      <c r="X65" s="122">
        <f t="shared" si="3"/>
        <v>0.44214999999999999</v>
      </c>
      <c r="Y65" s="131">
        <f t="shared" si="4"/>
        <v>6932</v>
      </c>
      <c r="Z65" s="132">
        <f t="shared" si="5"/>
        <v>9.99</v>
      </c>
    </row>
    <row r="66" spans="2:27" x14ac:dyDescent="0.3">
      <c r="B66" s="4"/>
      <c r="C66" s="5"/>
      <c r="D66" s="5"/>
      <c r="E66" s="5"/>
      <c r="F66" s="5">
        <v>5721</v>
      </c>
      <c r="G66" s="20">
        <v>1.1158999999999999</v>
      </c>
      <c r="H66" s="36">
        <v>6469</v>
      </c>
      <c r="I66" s="37">
        <v>0.4829</v>
      </c>
      <c r="J66" s="37"/>
      <c r="K66" s="37"/>
      <c r="L66" s="37">
        <v>6399</v>
      </c>
      <c r="M66" s="38">
        <v>0.49409999999999998</v>
      </c>
      <c r="N66" s="72"/>
      <c r="O66" s="61"/>
      <c r="P66" s="61">
        <v>7142</v>
      </c>
      <c r="Q66" s="61">
        <v>10.84</v>
      </c>
      <c r="R66" s="61"/>
      <c r="S66" s="62"/>
      <c r="U66" s="127">
        <f t="shared" si="0"/>
        <v>5721</v>
      </c>
      <c r="V66" s="128">
        <f t="shared" si="1"/>
        <v>1.1158999999999999</v>
      </c>
      <c r="W66" s="121">
        <f t="shared" si="2"/>
        <v>6434</v>
      </c>
      <c r="X66" s="122">
        <f t="shared" si="3"/>
        <v>0.48849999999999999</v>
      </c>
      <c r="Y66" s="131">
        <f t="shared" si="4"/>
        <v>7142</v>
      </c>
      <c r="Z66" s="132">
        <f t="shared" si="5"/>
        <v>10.84</v>
      </c>
    </row>
    <row r="67" spans="2:27" x14ac:dyDescent="0.3">
      <c r="B67" s="4"/>
      <c r="C67" s="5"/>
      <c r="D67" s="5"/>
      <c r="E67" s="5"/>
      <c r="F67" s="5">
        <v>6070</v>
      </c>
      <c r="G67" s="20">
        <v>1.2004999999999999</v>
      </c>
      <c r="H67" s="36">
        <v>6622</v>
      </c>
      <c r="I67" s="37">
        <v>0.50860000000000005</v>
      </c>
      <c r="J67" s="37"/>
      <c r="K67" s="37"/>
      <c r="L67" s="37">
        <v>6456</v>
      </c>
      <c r="M67" s="38">
        <v>0.51390000000000002</v>
      </c>
      <c r="N67" s="72"/>
      <c r="O67" s="61"/>
      <c r="P67" s="61">
        <v>7308</v>
      </c>
      <c r="Q67" s="61">
        <v>12.1</v>
      </c>
      <c r="R67" s="61"/>
      <c r="S67" s="62"/>
      <c r="U67" s="127">
        <f t="shared" si="0"/>
        <v>6070</v>
      </c>
      <c r="V67" s="128">
        <f t="shared" si="1"/>
        <v>1.2004999999999999</v>
      </c>
      <c r="W67" s="121">
        <f t="shared" si="2"/>
        <v>6539</v>
      </c>
      <c r="X67" s="122">
        <f t="shared" si="3"/>
        <v>0.51124999999999998</v>
      </c>
      <c r="Y67" s="131">
        <f t="shared" si="4"/>
        <v>7308</v>
      </c>
      <c r="Z67" s="132">
        <f t="shared" si="5"/>
        <v>12.1</v>
      </c>
    </row>
    <row r="68" spans="2:27" x14ac:dyDescent="0.3">
      <c r="B68" s="4"/>
      <c r="C68" s="5"/>
      <c r="D68" s="5"/>
      <c r="E68" s="5"/>
      <c r="F68" s="5">
        <v>6381</v>
      </c>
      <c r="G68" s="20">
        <v>1.3778999999999999</v>
      </c>
      <c r="H68" s="36">
        <v>6826</v>
      </c>
      <c r="I68" s="37">
        <v>0.54359999999999997</v>
      </c>
      <c r="J68" s="37"/>
      <c r="K68" s="37"/>
      <c r="L68" s="37">
        <v>6858</v>
      </c>
      <c r="M68" s="38">
        <v>0.60640000000000005</v>
      </c>
      <c r="N68" s="72"/>
      <c r="O68" s="61"/>
      <c r="P68" s="61"/>
      <c r="Q68" s="61"/>
      <c r="R68" s="61"/>
      <c r="S68" s="62"/>
      <c r="U68" s="127">
        <f t="shared" si="0"/>
        <v>6381</v>
      </c>
      <c r="V68" s="128">
        <f t="shared" si="1"/>
        <v>1.3778999999999999</v>
      </c>
      <c r="W68" s="121">
        <f t="shared" si="2"/>
        <v>6842</v>
      </c>
      <c r="X68" s="122">
        <f t="shared" si="3"/>
        <v>0.57499999999999996</v>
      </c>
      <c r="Y68" s="131"/>
      <c r="Z68" s="132"/>
    </row>
    <row r="69" spans="2:27" x14ac:dyDescent="0.3">
      <c r="B69" s="4"/>
      <c r="C69" s="5"/>
      <c r="D69" s="5"/>
      <c r="E69" s="5"/>
      <c r="F69" s="5">
        <v>6459</v>
      </c>
      <c r="G69" s="20">
        <v>1.4225000000000001</v>
      </c>
      <c r="H69" s="36"/>
      <c r="I69" s="37"/>
      <c r="J69" s="37"/>
      <c r="K69" s="37"/>
      <c r="L69" s="37"/>
      <c r="M69" s="38"/>
      <c r="N69" s="72"/>
      <c r="O69" s="61"/>
      <c r="P69" s="61"/>
      <c r="Q69" s="61"/>
      <c r="R69" s="61"/>
      <c r="S69" s="62"/>
      <c r="U69" s="127">
        <f t="shared" si="0"/>
        <v>6459</v>
      </c>
      <c r="V69" s="128">
        <f t="shared" si="1"/>
        <v>1.4225000000000001</v>
      </c>
      <c r="W69" s="121"/>
      <c r="X69" s="122"/>
      <c r="Y69" s="131"/>
      <c r="Z69" s="132"/>
    </row>
    <row r="70" spans="2:27" ht="15" thickBot="1" x14ac:dyDescent="0.35">
      <c r="B70" s="7"/>
      <c r="C70" s="8"/>
      <c r="D70" s="8"/>
      <c r="E70" s="8"/>
      <c r="F70" s="8">
        <v>6832</v>
      </c>
      <c r="G70" s="21">
        <v>1.575</v>
      </c>
      <c r="H70" s="51"/>
      <c r="I70" s="52"/>
      <c r="J70" s="52"/>
      <c r="K70" s="52"/>
      <c r="L70" s="52"/>
      <c r="M70" s="53"/>
      <c r="N70" s="73"/>
      <c r="O70" s="64"/>
      <c r="P70" s="64"/>
      <c r="Q70" s="64"/>
      <c r="R70" s="64"/>
      <c r="S70" s="65"/>
      <c r="U70" s="127">
        <f t="shared" si="0"/>
        <v>6832</v>
      </c>
      <c r="V70" s="128">
        <f t="shared" si="1"/>
        <v>1.575</v>
      </c>
      <c r="W70" s="121"/>
      <c r="X70" s="122"/>
      <c r="Y70" s="131"/>
      <c r="Z70" s="132"/>
    </row>
    <row r="71" spans="2:27" ht="15" thickBot="1" x14ac:dyDescent="0.35">
      <c r="B71" s="170" t="s">
        <v>12</v>
      </c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2"/>
      <c r="U71" s="127"/>
      <c r="V71" s="128"/>
      <c r="W71" s="121"/>
      <c r="X71" s="122"/>
      <c r="Y71" s="131"/>
      <c r="Z71" s="132"/>
    </row>
    <row r="72" spans="2:27" x14ac:dyDescent="0.3">
      <c r="B72" s="208" t="s">
        <v>0</v>
      </c>
      <c r="C72" s="209"/>
      <c r="D72" s="206" t="s">
        <v>1</v>
      </c>
      <c r="E72" s="206"/>
      <c r="F72" s="206" t="s">
        <v>2</v>
      </c>
      <c r="G72" s="207"/>
      <c r="H72" s="200" t="s">
        <v>0</v>
      </c>
      <c r="I72" s="201"/>
      <c r="J72" s="198" t="s">
        <v>1</v>
      </c>
      <c r="K72" s="198"/>
      <c r="L72" s="198" t="s">
        <v>2</v>
      </c>
      <c r="M72" s="199"/>
      <c r="N72" s="204" t="s">
        <v>0</v>
      </c>
      <c r="O72" s="205"/>
      <c r="P72" s="202" t="s">
        <v>1</v>
      </c>
      <c r="Q72" s="202"/>
      <c r="R72" s="202" t="s">
        <v>2</v>
      </c>
      <c r="S72" s="203"/>
      <c r="U72" s="127"/>
      <c r="V72" s="128"/>
      <c r="W72" s="121"/>
      <c r="X72" s="122"/>
      <c r="Y72" s="131"/>
      <c r="Z72" s="132"/>
    </row>
    <row r="73" spans="2:27" x14ac:dyDescent="0.3">
      <c r="B73" s="22" t="s">
        <v>5</v>
      </c>
      <c r="C73" s="23" t="s">
        <v>6</v>
      </c>
      <c r="D73" s="23" t="s">
        <v>5</v>
      </c>
      <c r="E73" s="23" t="s">
        <v>6</v>
      </c>
      <c r="F73" s="23" t="s">
        <v>5</v>
      </c>
      <c r="G73" s="25" t="s">
        <v>6</v>
      </c>
      <c r="H73" s="48" t="s">
        <v>5</v>
      </c>
      <c r="I73" s="49" t="s">
        <v>6</v>
      </c>
      <c r="J73" s="49" t="s">
        <v>5</v>
      </c>
      <c r="K73" s="49" t="s">
        <v>6</v>
      </c>
      <c r="L73" s="49" t="s">
        <v>5</v>
      </c>
      <c r="M73" s="50" t="s">
        <v>6</v>
      </c>
      <c r="N73" s="77" t="s">
        <v>5</v>
      </c>
      <c r="O73" s="75" t="s">
        <v>6</v>
      </c>
      <c r="P73" s="75" t="s">
        <v>5</v>
      </c>
      <c r="Q73" s="75" t="s">
        <v>6</v>
      </c>
      <c r="R73" s="75" t="s">
        <v>5</v>
      </c>
      <c r="S73" s="76" t="s">
        <v>6</v>
      </c>
      <c r="U73" s="127"/>
      <c r="V73" s="128"/>
      <c r="W73" s="121"/>
      <c r="X73" s="122"/>
      <c r="Y73" s="131"/>
      <c r="Z73" s="132"/>
    </row>
    <row r="74" spans="2:27" x14ac:dyDescent="0.3">
      <c r="B74" s="4">
        <v>4038</v>
      </c>
      <c r="C74" s="5">
        <v>5.4899999999999997E-2</v>
      </c>
      <c r="D74" s="5">
        <v>4214</v>
      </c>
      <c r="E74" s="5">
        <v>5.6800000000000003E-2</v>
      </c>
      <c r="F74" s="5">
        <v>2998</v>
      </c>
      <c r="G74" s="6">
        <v>4.2099999999999999E-2</v>
      </c>
      <c r="H74" s="36">
        <v>3681</v>
      </c>
      <c r="I74" s="37">
        <v>4.2900000000000001E-2</v>
      </c>
      <c r="J74" s="37">
        <v>4378</v>
      </c>
      <c r="K74" s="37">
        <v>5.2299999999999999E-2</v>
      </c>
      <c r="L74" s="37">
        <v>2527</v>
      </c>
      <c r="M74" s="38">
        <v>4.1599999999999998E-2</v>
      </c>
      <c r="N74" s="60">
        <v>2856</v>
      </c>
      <c r="O74" s="61">
        <v>0.84</v>
      </c>
      <c r="P74" s="61">
        <v>3488</v>
      </c>
      <c r="Q74" s="61">
        <v>0.8</v>
      </c>
      <c r="R74" s="61">
        <v>3024</v>
      </c>
      <c r="S74" s="62">
        <v>0.79</v>
      </c>
      <c r="U74" s="127">
        <f t="shared" ref="U74:U134" si="6">AVERAGE(B74,D74,F74)</f>
        <v>3750</v>
      </c>
      <c r="V74" s="128">
        <f t="shared" ref="V74:V134" si="7">AVERAGE(C74,E74,G74)</f>
        <v>5.1266666666666662E-2</v>
      </c>
      <c r="W74" s="121">
        <f t="shared" ref="W74:W134" si="8">AVERAGE(H74,J74,L74)</f>
        <v>3528.6666666666665</v>
      </c>
      <c r="X74" s="122">
        <f t="shared" ref="X74:X134" si="9">AVERAGE(I74,K74,M74)</f>
        <v>4.5600000000000002E-2</v>
      </c>
      <c r="Y74" s="131">
        <f t="shared" ref="Y74:Y134" si="10">AVERAGE(N74,P74,R74)</f>
        <v>3122.6666666666665</v>
      </c>
      <c r="Z74" s="132">
        <f t="shared" ref="Z74:Z134" si="11">AVERAGE(O74,Q74,S74)</f>
        <v>0.81</v>
      </c>
      <c r="AA74">
        <v>0</v>
      </c>
    </row>
    <row r="75" spans="2:27" x14ac:dyDescent="0.3">
      <c r="B75" s="4">
        <v>4988</v>
      </c>
      <c r="C75" s="5">
        <v>0.13150000000000001</v>
      </c>
      <c r="D75" s="5">
        <v>4278</v>
      </c>
      <c r="E75" s="5">
        <v>0.26219999999999999</v>
      </c>
      <c r="F75" s="5">
        <v>3423</v>
      </c>
      <c r="G75" s="6">
        <v>7.5399999999999995E-2</v>
      </c>
      <c r="H75" s="36">
        <v>3709</v>
      </c>
      <c r="I75" s="37">
        <v>0.17419999999999999</v>
      </c>
      <c r="J75" s="37">
        <v>5003</v>
      </c>
      <c r="K75" s="37">
        <v>0.1699</v>
      </c>
      <c r="L75" s="37">
        <v>3547</v>
      </c>
      <c r="M75" s="38">
        <v>7.8799999999999995E-2</v>
      </c>
      <c r="N75" s="60">
        <v>4733</v>
      </c>
      <c r="O75" s="61">
        <v>0.84</v>
      </c>
      <c r="P75" s="61">
        <v>4346</v>
      </c>
      <c r="Q75" s="61">
        <v>0.8</v>
      </c>
      <c r="R75" s="61">
        <v>4328</v>
      </c>
      <c r="S75" s="62">
        <v>0.79</v>
      </c>
      <c r="U75" s="127">
        <f t="shared" si="6"/>
        <v>4229.666666666667</v>
      </c>
      <c r="V75" s="128">
        <f t="shared" si="7"/>
        <v>0.15636666666666665</v>
      </c>
      <c r="W75" s="121">
        <f t="shared" si="8"/>
        <v>4086.3333333333335</v>
      </c>
      <c r="X75" s="122">
        <f t="shared" si="9"/>
        <v>0.14096666666666666</v>
      </c>
      <c r="Y75" s="131">
        <f t="shared" si="10"/>
        <v>4469</v>
      </c>
      <c r="Z75" s="132">
        <f t="shared" si="11"/>
        <v>0.81</v>
      </c>
    </row>
    <row r="76" spans="2:27" x14ac:dyDescent="0.3">
      <c r="B76" s="4">
        <v>5331</v>
      </c>
      <c r="C76" s="5">
        <v>0.21010000000000001</v>
      </c>
      <c r="D76" s="5">
        <v>4624</v>
      </c>
      <c r="E76" s="5">
        <v>0.4723</v>
      </c>
      <c r="F76" s="5">
        <v>4320</v>
      </c>
      <c r="G76" s="6">
        <v>0.13789999999999999</v>
      </c>
      <c r="H76" s="36">
        <v>4096</v>
      </c>
      <c r="I76" s="37">
        <v>0.19539999999999999</v>
      </c>
      <c r="J76" s="37">
        <v>5202</v>
      </c>
      <c r="K76" s="37">
        <v>0.24859999999999999</v>
      </c>
      <c r="L76" s="37">
        <v>3957</v>
      </c>
      <c r="M76" s="38">
        <v>0.15640000000000001</v>
      </c>
      <c r="N76" s="60">
        <v>4794</v>
      </c>
      <c r="O76" s="61">
        <v>2.4500000000000002</v>
      </c>
      <c r="P76" s="61">
        <v>4458</v>
      </c>
      <c r="Q76" s="61">
        <v>3.96</v>
      </c>
      <c r="R76" s="61">
        <v>4522</v>
      </c>
      <c r="S76" s="62">
        <v>0.79</v>
      </c>
      <c r="U76" s="127">
        <f t="shared" si="6"/>
        <v>4758.333333333333</v>
      </c>
      <c r="V76" s="128">
        <f t="shared" si="7"/>
        <v>0.27343333333333336</v>
      </c>
      <c r="W76" s="121">
        <f t="shared" si="8"/>
        <v>4418.333333333333</v>
      </c>
      <c r="X76" s="122">
        <f t="shared" si="9"/>
        <v>0.2001333333333333</v>
      </c>
      <c r="Y76" s="131">
        <f t="shared" si="10"/>
        <v>4591.333333333333</v>
      </c>
      <c r="Z76" s="132">
        <f t="shared" si="11"/>
        <v>2.4</v>
      </c>
    </row>
    <row r="77" spans="2:27" x14ac:dyDescent="0.3">
      <c r="B77" s="4">
        <v>5826</v>
      </c>
      <c r="C77" s="5">
        <v>0.25309999999999999</v>
      </c>
      <c r="D77" s="5">
        <v>4651</v>
      </c>
      <c r="E77" s="5">
        <v>0.4924</v>
      </c>
      <c r="F77" s="5">
        <v>4576</v>
      </c>
      <c r="G77" s="6">
        <v>0.17180000000000001</v>
      </c>
      <c r="H77" s="36">
        <v>4512</v>
      </c>
      <c r="I77" s="37">
        <v>0.2455</v>
      </c>
      <c r="J77" s="37">
        <v>5227</v>
      </c>
      <c r="K77" s="37">
        <v>0.26690000000000003</v>
      </c>
      <c r="L77" s="37">
        <v>3972</v>
      </c>
      <c r="M77" s="38">
        <v>0.16009999999999999</v>
      </c>
      <c r="N77" s="60">
        <v>4857</v>
      </c>
      <c r="O77" s="61">
        <v>2.9</v>
      </c>
      <c r="P77" s="61">
        <v>4594</v>
      </c>
      <c r="Q77" s="61">
        <v>6.13</v>
      </c>
      <c r="R77" s="61">
        <v>4697</v>
      </c>
      <c r="S77" s="62">
        <v>1.72</v>
      </c>
      <c r="U77" s="127">
        <f t="shared" si="6"/>
        <v>5017.666666666667</v>
      </c>
      <c r="V77" s="128">
        <f t="shared" si="7"/>
        <v>0.30576666666666669</v>
      </c>
      <c r="W77" s="121">
        <f t="shared" si="8"/>
        <v>4570.333333333333</v>
      </c>
      <c r="X77" s="122">
        <f t="shared" si="9"/>
        <v>0.22416666666666665</v>
      </c>
      <c r="Y77" s="131">
        <f t="shared" si="10"/>
        <v>4716</v>
      </c>
      <c r="Z77" s="132">
        <f t="shared" si="11"/>
        <v>3.5833333333333335</v>
      </c>
    </row>
    <row r="78" spans="2:27" x14ac:dyDescent="0.3">
      <c r="B78" s="4">
        <v>5974</v>
      </c>
      <c r="C78" s="5">
        <v>0.35070000000000001</v>
      </c>
      <c r="D78" s="5">
        <v>5047</v>
      </c>
      <c r="E78" s="5">
        <v>0.49959999999999999</v>
      </c>
      <c r="F78" s="5">
        <v>4753</v>
      </c>
      <c r="G78" s="6">
        <v>0.18160000000000001</v>
      </c>
      <c r="H78" s="36">
        <v>4577</v>
      </c>
      <c r="I78" s="37">
        <v>0.26679999999999998</v>
      </c>
      <c r="J78" s="37">
        <v>5324</v>
      </c>
      <c r="K78" s="37">
        <v>0.28249999999999997</v>
      </c>
      <c r="L78" s="37">
        <v>4347</v>
      </c>
      <c r="M78" s="38">
        <v>0.21310000000000001</v>
      </c>
      <c r="N78" s="60">
        <v>5143</v>
      </c>
      <c r="O78" s="61">
        <v>3.45</v>
      </c>
      <c r="P78" s="61">
        <v>4691</v>
      </c>
      <c r="Q78" s="61">
        <v>6.47</v>
      </c>
      <c r="R78" s="61">
        <v>4768</v>
      </c>
      <c r="S78" s="62">
        <v>1.94</v>
      </c>
      <c r="U78" s="127">
        <f t="shared" si="6"/>
        <v>5258</v>
      </c>
      <c r="V78" s="128">
        <f t="shared" si="7"/>
        <v>0.3439666666666667</v>
      </c>
      <c r="W78" s="121">
        <f t="shared" si="8"/>
        <v>4749.333333333333</v>
      </c>
      <c r="X78" s="122">
        <f t="shared" si="9"/>
        <v>0.25413333333333332</v>
      </c>
      <c r="Y78" s="131">
        <f t="shared" si="10"/>
        <v>4867.333333333333</v>
      </c>
      <c r="Z78" s="132">
        <f t="shared" si="11"/>
        <v>3.9533333333333331</v>
      </c>
    </row>
    <row r="79" spans="2:27" x14ac:dyDescent="0.3">
      <c r="B79" s="4">
        <v>6354</v>
      </c>
      <c r="C79" s="5">
        <v>0.37830000000000003</v>
      </c>
      <c r="D79" s="5"/>
      <c r="E79" s="5"/>
      <c r="F79" s="5">
        <v>4756</v>
      </c>
      <c r="G79" s="6">
        <v>0.22509999999999999</v>
      </c>
      <c r="H79" s="36">
        <v>4974</v>
      </c>
      <c r="I79" s="37">
        <v>0.30609999999999998</v>
      </c>
      <c r="J79" s="37">
        <v>5588</v>
      </c>
      <c r="K79" s="37">
        <v>0.4052</v>
      </c>
      <c r="L79" s="37">
        <v>4718</v>
      </c>
      <c r="M79" s="38">
        <v>0.24970000000000001</v>
      </c>
      <c r="N79" s="60">
        <v>5149</v>
      </c>
      <c r="O79" s="61">
        <v>4.3499999999999996</v>
      </c>
      <c r="P79" s="61">
        <v>4849</v>
      </c>
      <c r="Q79" s="61">
        <v>7.32</v>
      </c>
      <c r="R79" s="61">
        <v>5169</v>
      </c>
      <c r="S79" s="62">
        <v>2.14</v>
      </c>
      <c r="U79" s="127">
        <f t="shared" si="6"/>
        <v>5555</v>
      </c>
      <c r="V79" s="128">
        <f t="shared" si="7"/>
        <v>0.30170000000000002</v>
      </c>
      <c r="W79" s="121">
        <f t="shared" si="8"/>
        <v>5093.333333333333</v>
      </c>
      <c r="X79" s="122">
        <f t="shared" si="9"/>
        <v>0.32033333333333336</v>
      </c>
      <c r="Y79" s="131">
        <f t="shared" si="10"/>
        <v>5055.666666666667</v>
      </c>
      <c r="Z79" s="132">
        <f t="shared" si="11"/>
        <v>4.6033333333333335</v>
      </c>
    </row>
    <row r="80" spans="2:27" x14ac:dyDescent="0.3">
      <c r="B80" s="4">
        <v>6412</v>
      </c>
      <c r="C80" s="5">
        <v>0.38040000000000002</v>
      </c>
      <c r="D80" s="5"/>
      <c r="E80" s="5"/>
      <c r="F80" s="5">
        <v>5038</v>
      </c>
      <c r="G80" s="6">
        <v>0.22670000000000001</v>
      </c>
      <c r="H80" s="36">
        <v>5474</v>
      </c>
      <c r="I80" s="37">
        <v>0.32990000000000003</v>
      </c>
      <c r="J80" s="37"/>
      <c r="K80" s="37"/>
      <c r="L80" s="37">
        <v>4801</v>
      </c>
      <c r="M80" s="38">
        <v>0.26069999999999999</v>
      </c>
      <c r="N80" s="60">
        <v>5457</v>
      </c>
      <c r="O80" s="61">
        <v>11.42</v>
      </c>
      <c r="P80" s="61">
        <v>5035</v>
      </c>
      <c r="Q80" s="61">
        <v>7.65</v>
      </c>
      <c r="R80" s="61">
        <v>5242</v>
      </c>
      <c r="S80" s="62">
        <v>2.52</v>
      </c>
      <c r="U80" s="127">
        <f t="shared" si="6"/>
        <v>5725</v>
      </c>
      <c r="V80" s="128">
        <f t="shared" si="7"/>
        <v>0.30354999999999999</v>
      </c>
      <c r="W80" s="121">
        <f t="shared" si="8"/>
        <v>5137.5</v>
      </c>
      <c r="X80" s="122">
        <f t="shared" si="9"/>
        <v>0.29530000000000001</v>
      </c>
      <c r="Y80" s="131">
        <f t="shared" si="10"/>
        <v>5244.666666666667</v>
      </c>
      <c r="Z80" s="132">
        <f t="shared" si="11"/>
        <v>7.1966666666666663</v>
      </c>
    </row>
    <row r="81" spans="2:27" x14ac:dyDescent="0.3">
      <c r="B81" s="4"/>
      <c r="C81" s="5"/>
      <c r="D81" s="5"/>
      <c r="E81" s="5"/>
      <c r="F81" s="5">
        <v>5423</v>
      </c>
      <c r="G81" s="6">
        <v>0.29139999999999999</v>
      </c>
      <c r="H81" s="36">
        <v>5490</v>
      </c>
      <c r="I81" s="37">
        <v>0.39739999999999998</v>
      </c>
      <c r="J81" s="37"/>
      <c r="K81" s="37"/>
      <c r="L81" s="37">
        <v>4814</v>
      </c>
      <c r="M81" s="38">
        <v>0.2928</v>
      </c>
      <c r="N81" s="60">
        <v>5495</v>
      </c>
      <c r="O81" s="61">
        <v>17.02</v>
      </c>
      <c r="P81" s="61">
        <v>5089</v>
      </c>
      <c r="Q81" s="61">
        <v>13.13</v>
      </c>
      <c r="R81" s="61">
        <v>5533</v>
      </c>
      <c r="S81" s="62">
        <v>6.92</v>
      </c>
      <c r="U81" s="127">
        <f t="shared" si="6"/>
        <v>5423</v>
      </c>
      <c r="V81" s="128">
        <f t="shared" si="7"/>
        <v>0.29139999999999999</v>
      </c>
      <c r="W81" s="121">
        <f t="shared" si="8"/>
        <v>5152</v>
      </c>
      <c r="X81" s="122">
        <f t="shared" si="9"/>
        <v>0.34509999999999996</v>
      </c>
      <c r="Y81" s="131">
        <f t="shared" si="10"/>
        <v>5372.333333333333</v>
      </c>
      <c r="Z81" s="132">
        <f t="shared" si="11"/>
        <v>12.356666666666667</v>
      </c>
    </row>
    <row r="82" spans="2:27" x14ac:dyDescent="0.3">
      <c r="B82" s="4"/>
      <c r="C82" s="5"/>
      <c r="D82" s="5"/>
      <c r="E82" s="5"/>
      <c r="F82" s="5"/>
      <c r="G82" s="6"/>
      <c r="H82" s="36">
        <v>5649</v>
      </c>
      <c r="I82" s="37">
        <v>0.39910000000000001</v>
      </c>
      <c r="J82" s="37"/>
      <c r="K82" s="37"/>
      <c r="L82" s="37">
        <v>4935</v>
      </c>
      <c r="M82" s="38">
        <v>0.29849999999999999</v>
      </c>
      <c r="N82" s="60">
        <v>5839</v>
      </c>
      <c r="O82" s="61">
        <v>18.399999999999999</v>
      </c>
      <c r="P82" s="61">
        <v>5219</v>
      </c>
      <c r="Q82" s="61">
        <v>16.690000000000001</v>
      </c>
      <c r="R82" s="61">
        <v>6005</v>
      </c>
      <c r="S82" s="62">
        <v>17.510000000000002</v>
      </c>
      <c r="U82" s="127"/>
      <c r="V82" s="128"/>
      <c r="W82" s="121">
        <f t="shared" si="8"/>
        <v>5292</v>
      </c>
      <c r="X82" s="122">
        <f t="shared" si="9"/>
        <v>0.3488</v>
      </c>
      <c r="Y82" s="131">
        <f t="shared" si="10"/>
        <v>5687.666666666667</v>
      </c>
      <c r="Z82" s="132">
        <f t="shared" si="11"/>
        <v>17.533333333333335</v>
      </c>
    </row>
    <row r="83" spans="2:27" x14ac:dyDescent="0.3">
      <c r="B83" s="4"/>
      <c r="C83" s="5"/>
      <c r="D83" s="5"/>
      <c r="E83" s="5"/>
      <c r="F83" s="5"/>
      <c r="G83" s="6"/>
      <c r="H83" s="36">
        <v>5916</v>
      </c>
      <c r="I83" s="37">
        <v>0.40579999999999999</v>
      </c>
      <c r="J83" s="37"/>
      <c r="K83" s="37"/>
      <c r="L83" s="37">
        <v>5201</v>
      </c>
      <c r="M83" s="38">
        <v>0.30659999999999998</v>
      </c>
      <c r="N83" s="60"/>
      <c r="O83" s="61"/>
      <c r="P83" s="61">
        <v>5359</v>
      </c>
      <c r="Q83" s="61">
        <v>17.11</v>
      </c>
      <c r="R83" s="61"/>
      <c r="S83" s="62"/>
      <c r="U83" s="127"/>
      <c r="V83" s="128"/>
      <c r="W83" s="121">
        <f t="shared" si="8"/>
        <v>5558.5</v>
      </c>
      <c r="X83" s="122">
        <f t="shared" si="9"/>
        <v>0.35619999999999996</v>
      </c>
      <c r="Y83" s="131">
        <f t="shared" si="10"/>
        <v>5359</v>
      </c>
      <c r="Z83" s="132">
        <f t="shared" si="11"/>
        <v>17.11</v>
      </c>
    </row>
    <row r="84" spans="2:27" x14ac:dyDescent="0.3">
      <c r="B84" s="4"/>
      <c r="C84" s="5"/>
      <c r="D84" s="5"/>
      <c r="E84" s="5"/>
      <c r="F84" s="5"/>
      <c r="G84" s="6"/>
      <c r="H84" s="36">
        <v>6017</v>
      </c>
      <c r="I84" s="37">
        <v>0.42899999999999999</v>
      </c>
      <c r="J84" s="37"/>
      <c r="K84" s="37"/>
      <c r="L84" s="37">
        <v>5340</v>
      </c>
      <c r="M84" s="38">
        <v>0.3518</v>
      </c>
      <c r="N84" s="60"/>
      <c r="O84" s="61"/>
      <c r="P84" s="61">
        <v>5648</v>
      </c>
      <c r="Q84" s="61">
        <v>17.68</v>
      </c>
      <c r="R84" s="61"/>
      <c r="S84" s="62"/>
      <c r="U84" s="127"/>
      <c r="V84" s="128"/>
      <c r="W84" s="121">
        <f t="shared" si="8"/>
        <v>5678.5</v>
      </c>
      <c r="X84" s="122">
        <f t="shared" si="9"/>
        <v>0.39039999999999997</v>
      </c>
      <c r="Y84" s="131">
        <f t="shared" si="10"/>
        <v>5648</v>
      </c>
      <c r="Z84" s="132">
        <f t="shared" si="11"/>
        <v>17.68</v>
      </c>
    </row>
    <row r="85" spans="2:27" x14ac:dyDescent="0.3">
      <c r="B85" s="4"/>
      <c r="C85" s="5"/>
      <c r="D85" s="5"/>
      <c r="E85" s="5"/>
      <c r="F85" s="5"/>
      <c r="G85" s="6"/>
      <c r="H85" s="36">
        <v>6423</v>
      </c>
      <c r="I85" s="37">
        <v>0.44750000000000001</v>
      </c>
      <c r="J85" s="37"/>
      <c r="K85" s="37"/>
      <c r="L85" s="37">
        <v>5463</v>
      </c>
      <c r="M85" s="38">
        <v>0.50309999999999999</v>
      </c>
      <c r="N85" s="60"/>
      <c r="O85" s="61"/>
      <c r="P85" s="61">
        <v>5822</v>
      </c>
      <c r="Q85" s="61">
        <v>18.04</v>
      </c>
      <c r="R85" s="61"/>
      <c r="S85" s="62"/>
      <c r="U85" s="127"/>
      <c r="V85" s="128"/>
      <c r="W85" s="121">
        <f t="shared" si="8"/>
        <v>5943</v>
      </c>
      <c r="X85" s="122">
        <f t="shared" si="9"/>
        <v>0.4753</v>
      </c>
      <c r="Y85" s="131">
        <f t="shared" si="10"/>
        <v>5822</v>
      </c>
      <c r="Z85" s="132">
        <f t="shared" si="11"/>
        <v>18.04</v>
      </c>
    </row>
    <row r="86" spans="2:27" x14ac:dyDescent="0.3">
      <c r="B86" s="4"/>
      <c r="C86" s="5"/>
      <c r="D86" s="5"/>
      <c r="E86" s="5"/>
      <c r="F86" s="5"/>
      <c r="G86" s="6"/>
      <c r="H86" s="36">
        <v>6592</v>
      </c>
      <c r="I86" s="37">
        <v>0.49009999999999998</v>
      </c>
      <c r="J86" s="37"/>
      <c r="K86" s="37"/>
      <c r="L86" s="37">
        <v>5890</v>
      </c>
      <c r="M86" s="38">
        <v>0.50490000000000002</v>
      </c>
      <c r="N86" s="60"/>
      <c r="O86" s="61"/>
      <c r="P86" s="61">
        <v>5859</v>
      </c>
      <c r="Q86" s="61">
        <v>19.329999999999998</v>
      </c>
      <c r="R86" s="61"/>
      <c r="S86" s="62"/>
      <c r="U86" s="127"/>
      <c r="V86" s="128"/>
      <c r="W86" s="121">
        <f t="shared" si="8"/>
        <v>6241</v>
      </c>
      <c r="X86" s="122">
        <f t="shared" si="9"/>
        <v>0.4975</v>
      </c>
      <c r="Y86" s="131">
        <f t="shared" si="10"/>
        <v>5859</v>
      </c>
      <c r="Z86" s="132">
        <f t="shared" si="11"/>
        <v>19.329999999999998</v>
      </c>
    </row>
    <row r="87" spans="2:27" x14ac:dyDescent="0.3">
      <c r="B87" s="4"/>
      <c r="C87" s="5"/>
      <c r="D87" s="5"/>
      <c r="E87" s="5"/>
      <c r="F87" s="5"/>
      <c r="G87" s="6"/>
      <c r="H87" s="36"/>
      <c r="I87" s="37"/>
      <c r="J87" s="37"/>
      <c r="K87" s="37"/>
      <c r="L87" s="37">
        <v>6004</v>
      </c>
      <c r="M87" s="38">
        <v>0.51170000000000004</v>
      </c>
      <c r="N87" s="60"/>
      <c r="O87" s="61"/>
      <c r="P87" s="61">
        <v>5901</v>
      </c>
      <c r="Q87" s="61">
        <v>19.440000000000001</v>
      </c>
      <c r="R87" s="61"/>
      <c r="S87" s="62"/>
      <c r="U87" s="127"/>
      <c r="V87" s="128"/>
      <c r="W87" s="121">
        <f t="shared" si="8"/>
        <v>6004</v>
      </c>
      <c r="X87" s="122">
        <f t="shared" si="9"/>
        <v>0.51170000000000004</v>
      </c>
      <c r="Y87" s="131">
        <f t="shared" si="10"/>
        <v>5901</v>
      </c>
      <c r="Z87" s="132">
        <f t="shared" si="11"/>
        <v>19.440000000000001</v>
      </c>
    </row>
    <row r="88" spans="2:27" ht="15" thickBot="1" x14ac:dyDescent="0.35">
      <c r="B88" s="26"/>
      <c r="C88" s="27"/>
      <c r="D88" s="27"/>
      <c r="E88" s="27"/>
      <c r="F88" s="27"/>
      <c r="G88" s="28"/>
      <c r="H88" s="51"/>
      <c r="I88" s="52"/>
      <c r="J88" s="52"/>
      <c r="K88" s="52"/>
      <c r="L88" s="52">
        <v>6151</v>
      </c>
      <c r="M88" s="53">
        <v>0.57340000000000002</v>
      </c>
      <c r="N88" s="78"/>
      <c r="O88" s="79"/>
      <c r="P88" s="79"/>
      <c r="Q88" s="79"/>
      <c r="R88" s="79"/>
      <c r="S88" s="80"/>
      <c r="U88" s="127"/>
      <c r="V88" s="128"/>
      <c r="W88" s="121">
        <f t="shared" si="8"/>
        <v>6151</v>
      </c>
      <c r="X88" s="122">
        <f t="shared" si="9"/>
        <v>0.57340000000000002</v>
      </c>
      <c r="Y88" s="131"/>
      <c r="Z88" s="132"/>
    </row>
    <row r="89" spans="2:27" ht="15" thickBot="1" x14ac:dyDescent="0.35">
      <c r="B89" s="170" t="s">
        <v>13</v>
      </c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2"/>
      <c r="U89" s="127"/>
      <c r="V89" s="128"/>
      <c r="W89" s="121"/>
      <c r="X89" s="122"/>
      <c r="Y89" s="131"/>
      <c r="Z89" s="132"/>
    </row>
    <row r="90" spans="2:27" x14ac:dyDescent="0.3">
      <c r="B90" s="208" t="s">
        <v>0</v>
      </c>
      <c r="C90" s="209"/>
      <c r="D90" s="206" t="s">
        <v>1</v>
      </c>
      <c r="E90" s="206"/>
      <c r="F90" s="206" t="s">
        <v>2</v>
      </c>
      <c r="G90" s="207"/>
      <c r="H90" s="200" t="s">
        <v>0</v>
      </c>
      <c r="I90" s="201"/>
      <c r="J90" s="198" t="s">
        <v>1</v>
      </c>
      <c r="K90" s="198"/>
      <c r="L90" s="198" t="s">
        <v>2</v>
      </c>
      <c r="M90" s="199"/>
      <c r="N90" s="204" t="s">
        <v>0</v>
      </c>
      <c r="O90" s="205"/>
      <c r="P90" s="202" t="s">
        <v>1</v>
      </c>
      <c r="Q90" s="202"/>
      <c r="R90" s="202" t="s">
        <v>2</v>
      </c>
      <c r="S90" s="203"/>
      <c r="U90" s="127"/>
      <c r="V90" s="128"/>
      <c r="W90" s="121"/>
      <c r="X90" s="122"/>
      <c r="Y90" s="131"/>
      <c r="Z90" s="132"/>
    </row>
    <row r="91" spans="2:27" x14ac:dyDescent="0.3">
      <c r="B91" s="22" t="s">
        <v>5</v>
      </c>
      <c r="C91" s="23" t="s">
        <v>6</v>
      </c>
      <c r="D91" s="23" t="s">
        <v>5</v>
      </c>
      <c r="E91" s="23" t="s">
        <v>6</v>
      </c>
      <c r="F91" s="23" t="s">
        <v>5</v>
      </c>
      <c r="G91" s="25" t="s">
        <v>6</v>
      </c>
      <c r="H91" s="48" t="s">
        <v>5</v>
      </c>
      <c r="I91" s="49" t="s">
        <v>6</v>
      </c>
      <c r="J91" s="49" t="s">
        <v>5</v>
      </c>
      <c r="K91" s="49" t="s">
        <v>6</v>
      </c>
      <c r="L91" s="49" t="s">
        <v>5</v>
      </c>
      <c r="M91" s="50" t="s">
        <v>6</v>
      </c>
      <c r="N91" s="77" t="s">
        <v>5</v>
      </c>
      <c r="O91" s="75" t="s">
        <v>6</v>
      </c>
      <c r="P91" s="75" t="s">
        <v>5</v>
      </c>
      <c r="Q91" s="75" t="s">
        <v>6</v>
      </c>
      <c r="R91" s="75" t="s">
        <v>5</v>
      </c>
      <c r="S91" s="76" t="s">
        <v>6</v>
      </c>
      <c r="U91" s="127"/>
      <c r="V91" s="128"/>
      <c r="W91" s="121"/>
      <c r="X91" s="122"/>
      <c r="Y91" s="131"/>
      <c r="Z91" s="132"/>
    </row>
    <row r="92" spans="2:27" x14ac:dyDescent="0.3">
      <c r="B92" s="4">
        <v>3789</v>
      </c>
      <c r="C92" s="5">
        <v>0.1772</v>
      </c>
      <c r="D92" s="5">
        <v>3498</v>
      </c>
      <c r="E92" s="5">
        <v>0.16089999999999999</v>
      </c>
      <c r="F92" s="5">
        <v>2819</v>
      </c>
      <c r="G92" s="6">
        <v>0.1173</v>
      </c>
      <c r="H92" s="36">
        <v>3650</v>
      </c>
      <c r="I92" s="37">
        <v>4.5499999999999999E-2</v>
      </c>
      <c r="J92" s="37">
        <v>3455</v>
      </c>
      <c r="K92" s="37">
        <v>4.58E-2</v>
      </c>
      <c r="L92" s="37">
        <v>3572</v>
      </c>
      <c r="M92" s="38">
        <v>4.1599999999999998E-2</v>
      </c>
      <c r="N92" s="60">
        <v>3785</v>
      </c>
      <c r="O92" s="61">
        <v>0.85</v>
      </c>
      <c r="P92" s="61">
        <v>2761</v>
      </c>
      <c r="Q92" s="61">
        <v>0.81</v>
      </c>
      <c r="R92" s="61">
        <v>3986</v>
      </c>
      <c r="S92" s="62">
        <v>0.85</v>
      </c>
      <c r="U92" s="127">
        <f t="shared" si="6"/>
        <v>3368.6666666666665</v>
      </c>
      <c r="V92" s="128">
        <f t="shared" si="7"/>
        <v>0.15179999999999999</v>
      </c>
      <c r="W92" s="121">
        <f t="shared" si="8"/>
        <v>3559</v>
      </c>
      <c r="X92" s="122">
        <f t="shared" si="9"/>
        <v>4.4299999999999999E-2</v>
      </c>
      <c r="Y92" s="131">
        <f t="shared" si="10"/>
        <v>3510.6666666666665</v>
      </c>
      <c r="Z92" s="132">
        <f t="shared" si="11"/>
        <v>0.83666666666666678</v>
      </c>
      <c r="AA92">
        <v>0</v>
      </c>
    </row>
    <row r="93" spans="2:27" x14ac:dyDescent="0.3">
      <c r="B93" s="4">
        <v>4664</v>
      </c>
      <c r="C93" s="5">
        <v>0.2969</v>
      </c>
      <c r="D93" s="5">
        <v>4252</v>
      </c>
      <c r="E93" s="5">
        <v>0.41060000000000002</v>
      </c>
      <c r="F93" s="5">
        <v>3742</v>
      </c>
      <c r="G93" s="6">
        <v>0.2145</v>
      </c>
      <c r="H93" s="36">
        <v>4070</v>
      </c>
      <c r="I93" s="37">
        <v>0.19889999999999999</v>
      </c>
      <c r="J93" s="37">
        <v>4090</v>
      </c>
      <c r="K93" s="37">
        <v>0.11940000000000001</v>
      </c>
      <c r="L93" s="37">
        <v>3865</v>
      </c>
      <c r="M93" s="38">
        <v>7.9699999999999993E-2</v>
      </c>
      <c r="N93" s="60">
        <v>4182</v>
      </c>
      <c r="O93" s="61">
        <v>0.85</v>
      </c>
      <c r="P93" s="61">
        <v>3691</v>
      </c>
      <c r="Q93" s="61">
        <v>0.81</v>
      </c>
      <c r="R93" s="61">
        <v>4041</v>
      </c>
      <c r="S93" s="62">
        <v>0.85</v>
      </c>
      <c r="U93" s="127">
        <f t="shared" si="6"/>
        <v>4219.333333333333</v>
      </c>
      <c r="V93" s="128">
        <f t="shared" si="7"/>
        <v>0.30733333333333335</v>
      </c>
      <c r="W93" s="121">
        <f t="shared" si="8"/>
        <v>4008.3333333333335</v>
      </c>
      <c r="X93" s="122">
        <f t="shared" si="9"/>
        <v>0.13266666666666668</v>
      </c>
      <c r="Y93" s="131">
        <f t="shared" si="10"/>
        <v>3971.3333333333335</v>
      </c>
      <c r="Z93" s="132">
        <f t="shared" si="11"/>
        <v>0.83666666666666678</v>
      </c>
    </row>
    <row r="94" spans="2:27" x14ac:dyDescent="0.3">
      <c r="B94" s="4">
        <v>4713</v>
      </c>
      <c r="C94" s="5">
        <v>0.62050000000000005</v>
      </c>
      <c r="D94" s="5">
        <v>4263</v>
      </c>
      <c r="E94" s="5">
        <v>0.60940000000000005</v>
      </c>
      <c r="F94" s="5">
        <v>4551</v>
      </c>
      <c r="G94" s="6">
        <v>0.31790000000000002</v>
      </c>
      <c r="H94" s="36">
        <v>4483</v>
      </c>
      <c r="I94" s="37">
        <v>0.20849999999999999</v>
      </c>
      <c r="J94" s="37">
        <v>4207</v>
      </c>
      <c r="K94" s="37">
        <v>0.15620000000000001</v>
      </c>
      <c r="L94" s="37">
        <v>3892</v>
      </c>
      <c r="M94" s="38">
        <v>0.16700000000000001</v>
      </c>
      <c r="N94" s="60">
        <v>4428</v>
      </c>
      <c r="O94" s="61">
        <v>3.48</v>
      </c>
      <c r="P94" s="61">
        <v>3907</v>
      </c>
      <c r="Q94" s="61">
        <v>2.25</v>
      </c>
      <c r="R94" s="61">
        <v>4059</v>
      </c>
      <c r="S94" s="62">
        <v>0.85</v>
      </c>
      <c r="U94" s="127">
        <f t="shared" si="6"/>
        <v>4509</v>
      </c>
      <c r="V94" s="128">
        <f t="shared" si="7"/>
        <v>0.51593333333333347</v>
      </c>
      <c r="W94" s="121">
        <f t="shared" si="8"/>
        <v>4194</v>
      </c>
      <c r="X94" s="122">
        <f t="shared" si="9"/>
        <v>0.17723333333333335</v>
      </c>
      <c r="Y94" s="131">
        <f t="shared" si="10"/>
        <v>4131.333333333333</v>
      </c>
      <c r="Z94" s="132">
        <f t="shared" si="11"/>
        <v>2.1933333333333334</v>
      </c>
    </row>
    <row r="95" spans="2:27" x14ac:dyDescent="0.3">
      <c r="B95" s="4">
        <v>4850</v>
      </c>
      <c r="C95" s="5">
        <v>0.67120000000000002</v>
      </c>
      <c r="D95" s="5">
        <v>4675</v>
      </c>
      <c r="E95" s="5">
        <v>1.1263000000000001</v>
      </c>
      <c r="F95" s="5">
        <v>4562</v>
      </c>
      <c r="G95" s="6">
        <v>0.45369999999999999</v>
      </c>
      <c r="H95" s="36">
        <v>4543</v>
      </c>
      <c r="I95" s="37">
        <v>0.26850000000000002</v>
      </c>
      <c r="J95" s="37">
        <v>4320</v>
      </c>
      <c r="K95" s="37">
        <v>0.18290000000000001</v>
      </c>
      <c r="L95" s="37">
        <v>4376</v>
      </c>
      <c r="M95" s="38">
        <v>0.17299999999999999</v>
      </c>
      <c r="N95" s="60">
        <v>4452</v>
      </c>
      <c r="O95" s="61">
        <v>3.86</v>
      </c>
      <c r="P95" s="61">
        <v>3968</v>
      </c>
      <c r="Q95" s="61">
        <v>7.98</v>
      </c>
      <c r="R95" s="61">
        <v>4250</v>
      </c>
      <c r="S95" s="62">
        <v>1.35</v>
      </c>
      <c r="U95" s="127">
        <f t="shared" si="6"/>
        <v>4695.666666666667</v>
      </c>
      <c r="V95" s="128">
        <f t="shared" si="7"/>
        <v>0.75039999999999996</v>
      </c>
      <c r="W95" s="121">
        <f t="shared" si="8"/>
        <v>4413</v>
      </c>
      <c r="X95" s="122">
        <f t="shared" si="9"/>
        <v>0.20813333333333336</v>
      </c>
      <c r="Y95" s="131">
        <f t="shared" si="10"/>
        <v>4223.333333333333</v>
      </c>
      <c r="Z95" s="132">
        <f t="shared" si="11"/>
        <v>4.3966666666666665</v>
      </c>
    </row>
    <row r="96" spans="2:27" x14ac:dyDescent="0.3">
      <c r="B96" s="4">
        <v>4935</v>
      </c>
      <c r="C96" s="5">
        <v>0.69969999999999999</v>
      </c>
      <c r="D96" s="5">
        <v>4705</v>
      </c>
      <c r="E96" s="5">
        <v>1.1368</v>
      </c>
      <c r="F96" s="5">
        <v>4623</v>
      </c>
      <c r="G96" s="6">
        <v>0.49930000000000002</v>
      </c>
      <c r="H96" s="36">
        <v>4632</v>
      </c>
      <c r="I96" s="37">
        <v>0.27079999999999999</v>
      </c>
      <c r="J96" s="37">
        <v>4569</v>
      </c>
      <c r="K96" s="37">
        <v>0.19109999999999999</v>
      </c>
      <c r="L96" s="37">
        <v>4485</v>
      </c>
      <c r="M96" s="38">
        <v>0.29670000000000002</v>
      </c>
      <c r="N96" s="60">
        <v>4911</v>
      </c>
      <c r="O96" s="61">
        <v>4.1500000000000004</v>
      </c>
      <c r="P96" s="61">
        <v>4306</v>
      </c>
      <c r="Q96" s="61">
        <v>9.69</v>
      </c>
      <c r="R96" s="61">
        <v>4691</v>
      </c>
      <c r="S96" s="62">
        <v>1.83</v>
      </c>
      <c r="U96" s="127">
        <f t="shared" si="6"/>
        <v>4754.333333333333</v>
      </c>
      <c r="V96" s="128">
        <f t="shared" si="7"/>
        <v>0.77859999999999996</v>
      </c>
      <c r="W96" s="121">
        <f t="shared" si="8"/>
        <v>4562</v>
      </c>
      <c r="X96" s="122">
        <f t="shared" si="9"/>
        <v>0.25286666666666663</v>
      </c>
      <c r="Y96" s="131">
        <f t="shared" si="10"/>
        <v>4636</v>
      </c>
      <c r="Z96" s="132">
        <f t="shared" si="11"/>
        <v>5.2233333333333336</v>
      </c>
    </row>
    <row r="97" spans="2:27" x14ac:dyDescent="0.3">
      <c r="B97" s="4">
        <v>4956</v>
      </c>
      <c r="C97" s="5">
        <v>0.90380000000000005</v>
      </c>
      <c r="D97" s="5">
        <v>5029</v>
      </c>
      <c r="E97" s="5">
        <v>1.1416999999999999</v>
      </c>
      <c r="F97" s="5">
        <v>4841</v>
      </c>
      <c r="G97" s="6">
        <v>0.60709999999999997</v>
      </c>
      <c r="H97" s="36">
        <v>5114</v>
      </c>
      <c r="I97" s="37">
        <v>0.2888</v>
      </c>
      <c r="J97" s="37">
        <v>4767</v>
      </c>
      <c r="K97" s="37">
        <v>0.1943</v>
      </c>
      <c r="L97" s="37">
        <v>4610</v>
      </c>
      <c r="M97" s="38">
        <v>0.30709999999999998</v>
      </c>
      <c r="N97" s="60">
        <v>4920</v>
      </c>
      <c r="O97" s="61">
        <v>6.22</v>
      </c>
      <c r="P97" s="61">
        <v>4504</v>
      </c>
      <c r="Q97" s="61">
        <v>10.1</v>
      </c>
      <c r="R97" s="61">
        <v>4734</v>
      </c>
      <c r="S97" s="62">
        <v>2</v>
      </c>
      <c r="U97" s="127">
        <f t="shared" si="6"/>
        <v>4942</v>
      </c>
      <c r="V97" s="128">
        <f t="shared" si="7"/>
        <v>0.88419999999999999</v>
      </c>
      <c r="W97" s="121">
        <f t="shared" si="8"/>
        <v>4830.333333333333</v>
      </c>
      <c r="X97" s="122">
        <f t="shared" si="9"/>
        <v>0.26340000000000002</v>
      </c>
      <c r="Y97" s="131">
        <f t="shared" si="10"/>
        <v>4719.333333333333</v>
      </c>
      <c r="Z97" s="132">
        <f t="shared" si="11"/>
        <v>6.1066666666666665</v>
      </c>
    </row>
    <row r="98" spans="2:27" x14ac:dyDescent="0.3">
      <c r="B98" s="4">
        <v>5254</v>
      </c>
      <c r="C98" s="5">
        <v>0.95879999999999999</v>
      </c>
      <c r="D98" s="5">
        <v>5303</v>
      </c>
      <c r="E98" s="5">
        <v>1.2645</v>
      </c>
      <c r="F98" s="5">
        <v>5247</v>
      </c>
      <c r="G98" s="6">
        <v>0.60919999999999996</v>
      </c>
      <c r="H98" s="36">
        <v>5438</v>
      </c>
      <c r="I98" s="37">
        <v>0.37930000000000003</v>
      </c>
      <c r="J98" s="37">
        <v>4948</v>
      </c>
      <c r="K98" s="37">
        <v>0.37140000000000001</v>
      </c>
      <c r="L98" s="37">
        <v>4680</v>
      </c>
      <c r="M98" s="38">
        <v>0.31619999999999998</v>
      </c>
      <c r="N98" s="60">
        <v>5243</v>
      </c>
      <c r="O98" s="61">
        <v>8.02</v>
      </c>
      <c r="P98" s="61">
        <v>4527</v>
      </c>
      <c r="Q98" s="61">
        <v>10.4</v>
      </c>
      <c r="R98" s="61">
        <v>4809</v>
      </c>
      <c r="S98" s="62">
        <v>4.03</v>
      </c>
      <c r="U98" s="127">
        <f t="shared" si="6"/>
        <v>5268</v>
      </c>
      <c r="V98" s="128">
        <f t="shared" si="7"/>
        <v>0.94416666666666671</v>
      </c>
      <c r="W98" s="121">
        <f t="shared" si="8"/>
        <v>5022</v>
      </c>
      <c r="X98" s="122">
        <f t="shared" si="9"/>
        <v>0.3556333333333333</v>
      </c>
      <c r="Y98" s="131">
        <f t="shared" si="10"/>
        <v>4859.666666666667</v>
      </c>
      <c r="Z98" s="132">
        <f t="shared" si="11"/>
        <v>7.4833333333333343</v>
      </c>
    </row>
    <row r="99" spans="2:27" x14ac:dyDescent="0.3">
      <c r="B99" s="4">
        <v>5276</v>
      </c>
      <c r="C99" s="5">
        <v>0.98580000000000001</v>
      </c>
      <c r="D99" s="5"/>
      <c r="E99" s="5"/>
      <c r="F99" s="5">
        <v>5348</v>
      </c>
      <c r="G99" s="6">
        <v>0.61929999999999996</v>
      </c>
      <c r="H99" s="36">
        <v>5551</v>
      </c>
      <c r="I99" s="37">
        <v>0.43630000000000002</v>
      </c>
      <c r="J99" s="37">
        <v>5168</v>
      </c>
      <c r="K99" s="37">
        <v>0.38030000000000003</v>
      </c>
      <c r="L99" s="37">
        <v>4897</v>
      </c>
      <c r="M99" s="38">
        <v>0.49320000000000003</v>
      </c>
      <c r="N99" s="60">
        <v>5502</v>
      </c>
      <c r="O99" s="61">
        <v>8.8000000000000007</v>
      </c>
      <c r="P99" s="61">
        <v>4673</v>
      </c>
      <c r="Q99" s="61">
        <v>13.06</v>
      </c>
      <c r="R99" s="61">
        <v>5240</v>
      </c>
      <c r="S99" s="62">
        <v>5.4</v>
      </c>
      <c r="U99" s="127">
        <f t="shared" si="6"/>
        <v>5312</v>
      </c>
      <c r="V99" s="128">
        <f t="shared" si="7"/>
        <v>0.80254999999999999</v>
      </c>
      <c r="W99" s="121">
        <f t="shared" si="8"/>
        <v>5205.333333333333</v>
      </c>
      <c r="X99" s="122">
        <f t="shared" si="9"/>
        <v>0.43660000000000004</v>
      </c>
      <c r="Y99" s="131">
        <f t="shared" si="10"/>
        <v>5138.333333333333</v>
      </c>
      <c r="Z99" s="132">
        <f t="shared" si="11"/>
        <v>9.086666666666666</v>
      </c>
    </row>
    <row r="100" spans="2:27" x14ac:dyDescent="0.3">
      <c r="B100" s="4">
        <v>5554</v>
      </c>
      <c r="C100" s="5">
        <v>1.1469</v>
      </c>
      <c r="D100" s="5"/>
      <c r="E100" s="5"/>
      <c r="F100" s="5">
        <v>5504</v>
      </c>
      <c r="G100" s="6">
        <v>0.76070000000000004</v>
      </c>
      <c r="H100" s="36">
        <v>5600</v>
      </c>
      <c r="I100" s="37">
        <v>0.45540000000000003</v>
      </c>
      <c r="J100" s="37">
        <v>5321</v>
      </c>
      <c r="K100" s="37">
        <v>0.41389999999999999</v>
      </c>
      <c r="L100" s="37">
        <v>5224</v>
      </c>
      <c r="M100" s="38">
        <v>0.49630000000000002</v>
      </c>
      <c r="N100" s="60">
        <v>5826</v>
      </c>
      <c r="O100" s="61">
        <v>12.35</v>
      </c>
      <c r="P100" s="61">
        <v>5087</v>
      </c>
      <c r="Q100" s="61">
        <v>21.42</v>
      </c>
      <c r="R100" s="61">
        <v>5639</v>
      </c>
      <c r="S100" s="62">
        <v>7.99</v>
      </c>
      <c r="U100" s="127">
        <f t="shared" si="6"/>
        <v>5529</v>
      </c>
      <c r="V100" s="128">
        <f t="shared" si="7"/>
        <v>0.95379999999999998</v>
      </c>
      <c r="W100" s="121">
        <f t="shared" si="8"/>
        <v>5381.666666666667</v>
      </c>
      <c r="X100" s="122">
        <f t="shared" si="9"/>
        <v>0.45519999999999999</v>
      </c>
      <c r="Y100" s="131">
        <f t="shared" si="10"/>
        <v>5517.333333333333</v>
      </c>
      <c r="Z100" s="132">
        <f t="shared" si="11"/>
        <v>13.920000000000002</v>
      </c>
    </row>
    <row r="101" spans="2:27" x14ac:dyDescent="0.3">
      <c r="B101" s="4">
        <v>5775</v>
      </c>
      <c r="C101" s="5">
        <v>1.5334000000000001</v>
      </c>
      <c r="D101" s="5"/>
      <c r="E101" s="5"/>
      <c r="F101" s="5">
        <v>5769</v>
      </c>
      <c r="G101" s="6">
        <v>1.0625</v>
      </c>
      <c r="H101" s="36">
        <v>5853</v>
      </c>
      <c r="I101" s="37">
        <v>0.5262</v>
      </c>
      <c r="J101" s="37">
        <v>5340</v>
      </c>
      <c r="K101" s="37">
        <v>0.46539999999999998</v>
      </c>
      <c r="L101" s="37">
        <v>5262</v>
      </c>
      <c r="M101" s="38">
        <v>0.53459999999999996</v>
      </c>
      <c r="N101" s="60">
        <v>5979</v>
      </c>
      <c r="O101" s="61">
        <v>14.92</v>
      </c>
      <c r="P101" s="61"/>
      <c r="Q101" s="61"/>
      <c r="R101" s="61">
        <v>5694</v>
      </c>
      <c r="S101" s="62">
        <v>8.1300000000000008</v>
      </c>
      <c r="U101" s="127">
        <f t="shared" si="6"/>
        <v>5772</v>
      </c>
      <c r="V101" s="128">
        <f t="shared" si="7"/>
        <v>1.2979500000000002</v>
      </c>
      <c r="W101" s="121">
        <f t="shared" si="8"/>
        <v>5485</v>
      </c>
      <c r="X101" s="122">
        <f t="shared" si="9"/>
        <v>0.50873333333333337</v>
      </c>
      <c r="Y101" s="131">
        <f t="shared" si="10"/>
        <v>5836.5</v>
      </c>
      <c r="Z101" s="132">
        <f t="shared" si="11"/>
        <v>11.525</v>
      </c>
    </row>
    <row r="102" spans="2:27" x14ac:dyDescent="0.3">
      <c r="B102" s="4">
        <v>5832</v>
      </c>
      <c r="C102" s="5">
        <v>1.6372</v>
      </c>
      <c r="D102" s="5"/>
      <c r="E102" s="5"/>
      <c r="F102" s="5">
        <v>6013</v>
      </c>
      <c r="G102" s="6">
        <v>1.0826</v>
      </c>
      <c r="H102" s="36">
        <v>6123</v>
      </c>
      <c r="I102" s="37">
        <v>0.64370000000000005</v>
      </c>
      <c r="J102" s="37">
        <v>5814</v>
      </c>
      <c r="K102" s="37">
        <v>0.56850000000000001</v>
      </c>
      <c r="L102" s="37">
        <v>5483</v>
      </c>
      <c r="M102" s="38">
        <v>0.55510000000000004</v>
      </c>
      <c r="N102" s="60"/>
      <c r="O102" s="61"/>
      <c r="P102" s="61"/>
      <c r="Q102" s="61"/>
      <c r="R102" s="61">
        <v>5872</v>
      </c>
      <c r="S102" s="62">
        <v>9.08</v>
      </c>
      <c r="U102" s="127">
        <f t="shared" si="6"/>
        <v>5922.5</v>
      </c>
      <c r="V102" s="128">
        <f t="shared" si="7"/>
        <v>1.3599000000000001</v>
      </c>
      <c r="W102" s="121">
        <f t="shared" si="8"/>
        <v>5806.666666666667</v>
      </c>
      <c r="X102" s="122">
        <f t="shared" si="9"/>
        <v>0.58910000000000007</v>
      </c>
      <c r="Y102" s="131">
        <f t="shared" si="10"/>
        <v>5872</v>
      </c>
      <c r="Z102" s="132">
        <f t="shared" si="11"/>
        <v>9.08</v>
      </c>
    </row>
    <row r="103" spans="2:27" x14ac:dyDescent="0.3">
      <c r="B103" s="4"/>
      <c r="C103" s="5"/>
      <c r="D103" s="5"/>
      <c r="E103" s="5"/>
      <c r="F103" s="5">
        <v>6073</v>
      </c>
      <c r="G103" s="6">
        <v>1.1898</v>
      </c>
      <c r="H103" s="36"/>
      <c r="I103" s="37"/>
      <c r="J103" s="37">
        <v>6219</v>
      </c>
      <c r="K103" s="37">
        <v>0.61339999999999995</v>
      </c>
      <c r="L103" s="37">
        <v>5627</v>
      </c>
      <c r="M103" s="38">
        <v>0.55869999999999997</v>
      </c>
      <c r="N103" s="60"/>
      <c r="O103" s="61"/>
      <c r="P103" s="61"/>
      <c r="Q103" s="61"/>
      <c r="R103" s="61">
        <v>6208</v>
      </c>
      <c r="S103" s="62">
        <v>9.2899999999999991</v>
      </c>
      <c r="U103" s="127">
        <f t="shared" si="6"/>
        <v>6073</v>
      </c>
      <c r="V103" s="128">
        <f t="shared" si="7"/>
        <v>1.1898</v>
      </c>
      <c r="W103" s="121">
        <f t="shared" si="8"/>
        <v>5923</v>
      </c>
      <c r="X103" s="122">
        <f t="shared" si="9"/>
        <v>0.58604999999999996</v>
      </c>
      <c r="Y103" s="131">
        <f t="shared" si="10"/>
        <v>6208</v>
      </c>
      <c r="Z103" s="132">
        <f t="shared" si="11"/>
        <v>9.2899999999999991</v>
      </c>
    </row>
    <row r="104" spans="2:27" x14ac:dyDescent="0.3">
      <c r="B104" s="4"/>
      <c r="C104" s="5"/>
      <c r="D104" s="5"/>
      <c r="E104" s="5"/>
      <c r="F104" s="5">
        <v>6088</v>
      </c>
      <c r="G104" s="6">
        <v>1.2602</v>
      </c>
      <c r="H104" s="36"/>
      <c r="I104" s="37"/>
      <c r="J104" s="37">
        <v>6510</v>
      </c>
      <c r="K104" s="37">
        <v>0.63439999999999996</v>
      </c>
      <c r="L104" s="37">
        <v>6043</v>
      </c>
      <c r="M104" s="38">
        <v>0.64749999999999996</v>
      </c>
      <c r="N104" s="60"/>
      <c r="O104" s="61"/>
      <c r="P104" s="61"/>
      <c r="Q104" s="61"/>
      <c r="R104" s="61">
        <v>6256</v>
      </c>
      <c r="S104" s="62">
        <v>11.24</v>
      </c>
      <c r="U104" s="127">
        <f t="shared" si="6"/>
        <v>6088</v>
      </c>
      <c r="V104" s="128">
        <f t="shared" si="7"/>
        <v>1.2602</v>
      </c>
      <c r="W104" s="121">
        <f t="shared" si="8"/>
        <v>6276.5</v>
      </c>
      <c r="X104" s="122">
        <f t="shared" si="9"/>
        <v>0.64094999999999991</v>
      </c>
      <c r="Y104" s="131">
        <f t="shared" si="10"/>
        <v>6256</v>
      </c>
      <c r="Z104" s="132">
        <f t="shared" si="11"/>
        <v>11.24</v>
      </c>
    </row>
    <row r="105" spans="2:27" ht="15" thickBot="1" x14ac:dyDescent="0.35">
      <c r="B105" s="26"/>
      <c r="C105" s="27"/>
      <c r="D105" s="27"/>
      <c r="E105" s="27"/>
      <c r="F105" s="27"/>
      <c r="G105" s="28"/>
      <c r="H105" s="51"/>
      <c r="I105" s="52"/>
      <c r="J105" s="52"/>
      <c r="K105" s="52"/>
      <c r="L105" s="52">
        <v>6508</v>
      </c>
      <c r="M105" s="53">
        <v>0.65580000000000005</v>
      </c>
      <c r="N105" s="78"/>
      <c r="O105" s="79"/>
      <c r="P105" s="79"/>
      <c r="Q105" s="79"/>
      <c r="R105" s="79">
        <v>6319</v>
      </c>
      <c r="S105" s="80">
        <v>11.64</v>
      </c>
      <c r="U105" s="127"/>
      <c r="V105" s="128"/>
      <c r="W105" s="121">
        <f t="shared" si="8"/>
        <v>6508</v>
      </c>
      <c r="X105" s="122">
        <f t="shared" si="9"/>
        <v>0.65580000000000005</v>
      </c>
      <c r="Y105" s="131">
        <f t="shared" si="10"/>
        <v>6319</v>
      </c>
      <c r="Z105" s="132">
        <f t="shared" si="11"/>
        <v>11.64</v>
      </c>
    </row>
    <row r="106" spans="2:27" ht="15" thickBot="1" x14ac:dyDescent="0.35">
      <c r="B106" s="170" t="s">
        <v>14</v>
      </c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2"/>
      <c r="U106" s="127"/>
      <c r="V106" s="128"/>
      <c r="W106" s="121"/>
      <c r="X106" s="122"/>
      <c r="Y106" s="131"/>
      <c r="Z106" s="132"/>
    </row>
    <row r="107" spans="2:27" x14ac:dyDescent="0.3">
      <c r="B107" s="208" t="s">
        <v>0</v>
      </c>
      <c r="C107" s="209"/>
      <c r="D107" s="206" t="s">
        <v>1</v>
      </c>
      <c r="E107" s="206"/>
      <c r="F107" s="206" t="s">
        <v>2</v>
      </c>
      <c r="G107" s="207"/>
      <c r="H107" s="200" t="s">
        <v>0</v>
      </c>
      <c r="I107" s="201"/>
      <c r="J107" s="198" t="s">
        <v>1</v>
      </c>
      <c r="K107" s="198"/>
      <c r="L107" s="198" t="s">
        <v>2</v>
      </c>
      <c r="M107" s="199"/>
      <c r="N107" s="204" t="s">
        <v>0</v>
      </c>
      <c r="O107" s="205"/>
      <c r="P107" s="202" t="s">
        <v>1</v>
      </c>
      <c r="Q107" s="202"/>
      <c r="R107" s="202" t="s">
        <v>2</v>
      </c>
      <c r="S107" s="203"/>
      <c r="U107" s="127"/>
      <c r="V107" s="128"/>
      <c r="W107" s="121"/>
      <c r="X107" s="122"/>
      <c r="Y107" s="131"/>
      <c r="Z107" s="132"/>
    </row>
    <row r="108" spans="2:27" x14ac:dyDescent="0.3">
      <c r="B108" s="22" t="s">
        <v>5</v>
      </c>
      <c r="C108" s="23" t="s">
        <v>6</v>
      </c>
      <c r="D108" s="23" t="s">
        <v>5</v>
      </c>
      <c r="E108" s="23" t="s">
        <v>6</v>
      </c>
      <c r="F108" s="23" t="s">
        <v>5</v>
      </c>
      <c r="G108" s="25" t="s">
        <v>6</v>
      </c>
      <c r="H108" s="48" t="s">
        <v>5</v>
      </c>
      <c r="I108" s="49" t="s">
        <v>6</v>
      </c>
      <c r="J108" s="49" t="s">
        <v>5</v>
      </c>
      <c r="K108" s="49" t="s">
        <v>6</v>
      </c>
      <c r="L108" s="49" t="s">
        <v>5</v>
      </c>
      <c r="M108" s="50" t="s">
        <v>6</v>
      </c>
      <c r="N108" s="77" t="s">
        <v>5</v>
      </c>
      <c r="O108" s="75" t="s">
        <v>6</v>
      </c>
      <c r="P108" s="75" t="s">
        <v>5</v>
      </c>
      <c r="Q108" s="75" t="s">
        <v>6</v>
      </c>
      <c r="R108" s="75" t="s">
        <v>5</v>
      </c>
      <c r="S108" s="76" t="s">
        <v>6</v>
      </c>
      <c r="U108" s="127"/>
      <c r="V108" s="128"/>
      <c r="W108" s="121"/>
      <c r="X108" s="122"/>
      <c r="Y108" s="131"/>
      <c r="Z108" s="132"/>
    </row>
    <row r="109" spans="2:27" x14ac:dyDescent="0.3">
      <c r="B109" s="4">
        <v>3584</v>
      </c>
      <c r="C109" s="5">
        <v>8.2400000000000001E-2</v>
      </c>
      <c r="D109" s="5">
        <v>3055</v>
      </c>
      <c r="E109" s="5">
        <v>7.7899999999999997E-2</v>
      </c>
      <c r="F109" s="5">
        <v>3345</v>
      </c>
      <c r="G109" s="6">
        <v>8.2199999999999995E-2</v>
      </c>
      <c r="H109" s="36">
        <v>3720</v>
      </c>
      <c r="I109" s="37">
        <v>7.9000000000000001E-2</v>
      </c>
      <c r="J109" s="37">
        <v>3141</v>
      </c>
      <c r="K109" s="37">
        <v>7.6999999999999999E-2</v>
      </c>
      <c r="L109" s="37">
        <v>3789</v>
      </c>
      <c r="M109" s="38">
        <v>6.8400000000000002E-2</v>
      </c>
      <c r="N109" s="60">
        <v>3224</v>
      </c>
      <c r="O109" s="61">
        <v>0.99</v>
      </c>
      <c r="P109" s="61">
        <v>3228</v>
      </c>
      <c r="Q109" s="61">
        <v>0.98</v>
      </c>
      <c r="R109" s="61">
        <v>4887</v>
      </c>
      <c r="S109" s="62">
        <v>0.99</v>
      </c>
      <c r="U109" s="127">
        <f t="shared" si="6"/>
        <v>3328</v>
      </c>
      <c r="V109" s="128">
        <f t="shared" si="7"/>
        <v>8.0833333333333326E-2</v>
      </c>
      <c r="W109" s="121">
        <f t="shared" si="8"/>
        <v>3550</v>
      </c>
      <c r="X109" s="122">
        <f t="shared" si="9"/>
        <v>7.4799999999999991E-2</v>
      </c>
      <c r="Y109" s="131">
        <f t="shared" si="10"/>
        <v>3779.6666666666665</v>
      </c>
      <c r="Z109" s="132">
        <f t="shared" si="11"/>
        <v>0.98666666666666669</v>
      </c>
      <c r="AA109">
        <v>0</v>
      </c>
    </row>
    <row r="110" spans="2:27" x14ac:dyDescent="0.3">
      <c r="B110" s="4">
        <v>3623</v>
      </c>
      <c r="C110" s="5">
        <v>0.29849999999999999</v>
      </c>
      <c r="D110" s="5">
        <v>3918</v>
      </c>
      <c r="E110" s="5">
        <v>0.217</v>
      </c>
      <c r="F110" s="5">
        <v>3833</v>
      </c>
      <c r="G110" s="6">
        <v>0.15479999999999999</v>
      </c>
      <c r="H110" s="36">
        <v>4541</v>
      </c>
      <c r="I110" s="37">
        <v>0.14829999999999999</v>
      </c>
      <c r="J110" s="37">
        <v>3748</v>
      </c>
      <c r="K110" s="37">
        <v>0.13930000000000001</v>
      </c>
      <c r="L110" s="37">
        <v>4150</v>
      </c>
      <c r="M110" s="38">
        <v>0.2016</v>
      </c>
      <c r="N110" s="60">
        <v>3514</v>
      </c>
      <c r="O110" s="61">
        <v>0.99</v>
      </c>
      <c r="P110" s="61">
        <v>3301</v>
      </c>
      <c r="Q110" s="61">
        <v>0.98</v>
      </c>
      <c r="R110" s="61">
        <v>4984</v>
      </c>
      <c r="S110" s="62">
        <v>3.46</v>
      </c>
      <c r="U110" s="127">
        <f t="shared" si="6"/>
        <v>3791.3333333333335</v>
      </c>
      <c r="V110" s="128">
        <f t="shared" si="7"/>
        <v>0.22343333333333329</v>
      </c>
      <c r="W110" s="121">
        <f t="shared" si="8"/>
        <v>4146.333333333333</v>
      </c>
      <c r="X110" s="122">
        <f t="shared" si="9"/>
        <v>0.16306666666666667</v>
      </c>
      <c r="Y110" s="131">
        <f t="shared" si="10"/>
        <v>3933</v>
      </c>
      <c r="Z110" s="132">
        <f t="shared" si="11"/>
        <v>1.8099999999999998</v>
      </c>
    </row>
    <row r="111" spans="2:27" x14ac:dyDescent="0.3">
      <c r="B111" s="4">
        <v>3649</v>
      </c>
      <c r="C111" s="5">
        <v>0.32479999999999998</v>
      </c>
      <c r="D111" s="5">
        <v>3943</v>
      </c>
      <c r="E111" s="5">
        <v>0.29530000000000001</v>
      </c>
      <c r="F111" s="5">
        <v>4184</v>
      </c>
      <c r="G111" s="6">
        <v>0.31590000000000001</v>
      </c>
      <c r="H111" s="36">
        <v>4547</v>
      </c>
      <c r="I111" s="37">
        <v>0.35039999999999999</v>
      </c>
      <c r="J111" s="37">
        <v>4126</v>
      </c>
      <c r="K111" s="37">
        <v>0.2994</v>
      </c>
      <c r="L111" s="37">
        <v>4337</v>
      </c>
      <c r="M111" s="38">
        <v>0.3004</v>
      </c>
      <c r="N111" s="60">
        <v>4104</v>
      </c>
      <c r="O111" s="61">
        <v>0.99</v>
      </c>
      <c r="P111" s="61">
        <v>3431</v>
      </c>
      <c r="Q111" s="61">
        <v>7.81</v>
      </c>
      <c r="R111" s="61">
        <v>5176</v>
      </c>
      <c r="S111" s="62">
        <v>3.66</v>
      </c>
      <c r="U111" s="127">
        <f t="shared" si="6"/>
        <v>3925.3333333333335</v>
      </c>
      <c r="V111" s="128">
        <f t="shared" si="7"/>
        <v>0.312</v>
      </c>
      <c r="W111" s="121">
        <f t="shared" si="8"/>
        <v>4336.666666666667</v>
      </c>
      <c r="X111" s="122">
        <f t="shared" si="9"/>
        <v>0.31673333333333331</v>
      </c>
      <c r="Y111" s="131">
        <f t="shared" si="10"/>
        <v>4237</v>
      </c>
      <c r="Z111" s="132">
        <f t="shared" si="11"/>
        <v>4.1533333333333333</v>
      </c>
    </row>
    <row r="112" spans="2:27" x14ac:dyDescent="0.3">
      <c r="B112" s="4">
        <v>3659</v>
      </c>
      <c r="C112" s="5">
        <v>0.33050000000000002</v>
      </c>
      <c r="D112" s="5">
        <v>4090</v>
      </c>
      <c r="E112" s="5">
        <v>0.39689999999999998</v>
      </c>
      <c r="F112" s="5">
        <v>4544</v>
      </c>
      <c r="G112" s="6">
        <v>0.32240000000000002</v>
      </c>
      <c r="H112" s="36">
        <v>4805</v>
      </c>
      <c r="I112" s="37">
        <v>0.59850000000000003</v>
      </c>
      <c r="J112" s="37">
        <v>4199</v>
      </c>
      <c r="K112" s="37">
        <v>0.37830000000000003</v>
      </c>
      <c r="L112" s="37">
        <v>4417</v>
      </c>
      <c r="M112" s="38">
        <v>0.31409999999999999</v>
      </c>
      <c r="N112" s="60">
        <v>4129</v>
      </c>
      <c r="O112" s="61">
        <v>2.2799999999999998</v>
      </c>
      <c r="P112" s="61">
        <v>3553</v>
      </c>
      <c r="Q112" s="61">
        <v>7.84</v>
      </c>
      <c r="R112" s="61">
        <v>5554</v>
      </c>
      <c r="S112" s="62">
        <v>3.85</v>
      </c>
      <c r="U112" s="127">
        <f t="shared" si="6"/>
        <v>4097.666666666667</v>
      </c>
      <c r="V112" s="128">
        <f t="shared" si="7"/>
        <v>0.34993333333333337</v>
      </c>
      <c r="W112" s="121">
        <f t="shared" si="8"/>
        <v>4473.666666666667</v>
      </c>
      <c r="X112" s="122">
        <f t="shared" si="9"/>
        <v>0.43030000000000007</v>
      </c>
      <c r="Y112" s="131">
        <f t="shared" si="10"/>
        <v>4412</v>
      </c>
      <c r="Z112" s="132">
        <f t="shared" si="11"/>
        <v>4.6566666666666663</v>
      </c>
    </row>
    <row r="113" spans="2:27" x14ac:dyDescent="0.3">
      <c r="B113" s="4"/>
      <c r="C113" s="5"/>
      <c r="D113" s="5">
        <v>4126</v>
      </c>
      <c r="E113" s="5">
        <v>0.49730000000000002</v>
      </c>
      <c r="F113" s="5">
        <v>4651</v>
      </c>
      <c r="G113" s="6">
        <v>0.34660000000000002</v>
      </c>
      <c r="H113" s="36">
        <v>4819</v>
      </c>
      <c r="I113" s="37">
        <v>0.66920000000000002</v>
      </c>
      <c r="J113" s="37">
        <v>4438</v>
      </c>
      <c r="K113" s="37">
        <v>0.3977</v>
      </c>
      <c r="L113" s="37">
        <v>4476</v>
      </c>
      <c r="M113" s="38">
        <v>0.46300000000000002</v>
      </c>
      <c r="N113" s="60">
        <v>4346</v>
      </c>
      <c r="O113" s="61">
        <v>3.44</v>
      </c>
      <c r="P113" s="61">
        <v>3913</v>
      </c>
      <c r="Q113" s="61">
        <v>8.2100000000000009</v>
      </c>
      <c r="R113" s="61">
        <v>5566</v>
      </c>
      <c r="S113" s="62">
        <v>4.17</v>
      </c>
      <c r="U113" s="127">
        <f t="shared" si="6"/>
        <v>4388.5</v>
      </c>
      <c r="V113" s="128">
        <f t="shared" si="7"/>
        <v>0.42195000000000005</v>
      </c>
      <c r="W113" s="121">
        <f t="shared" si="8"/>
        <v>4577.666666666667</v>
      </c>
      <c r="X113" s="122">
        <f t="shared" si="9"/>
        <v>0.50996666666666668</v>
      </c>
      <c r="Y113" s="131">
        <f t="shared" si="10"/>
        <v>4608.333333333333</v>
      </c>
      <c r="Z113" s="132">
        <f t="shared" si="11"/>
        <v>5.2733333333333334</v>
      </c>
    </row>
    <row r="114" spans="2:27" x14ac:dyDescent="0.3">
      <c r="B114" s="4"/>
      <c r="C114" s="5"/>
      <c r="D114" s="5">
        <v>4467</v>
      </c>
      <c r="E114" s="5">
        <v>0.50690000000000002</v>
      </c>
      <c r="F114" s="5">
        <v>4924</v>
      </c>
      <c r="G114" s="6">
        <v>0.37540000000000001</v>
      </c>
      <c r="H114" s="36">
        <v>5174</v>
      </c>
      <c r="I114" s="37">
        <v>0.71719999999999995</v>
      </c>
      <c r="J114" s="37">
        <v>4444</v>
      </c>
      <c r="K114" s="37">
        <v>0.42080000000000001</v>
      </c>
      <c r="L114" s="37">
        <v>4507</v>
      </c>
      <c r="M114" s="38">
        <v>0.46579999999999999</v>
      </c>
      <c r="N114" s="60">
        <v>4544</v>
      </c>
      <c r="O114" s="61">
        <v>4.3</v>
      </c>
      <c r="P114" s="61">
        <v>4023</v>
      </c>
      <c r="Q114" s="61">
        <v>9.14</v>
      </c>
      <c r="R114" s="61">
        <v>5637</v>
      </c>
      <c r="S114" s="62">
        <v>4.43</v>
      </c>
      <c r="U114" s="127">
        <f t="shared" si="6"/>
        <v>4695.5</v>
      </c>
      <c r="V114" s="128">
        <f t="shared" si="7"/>
        <v>0.44115000000000004</v>
      </c>
      <c r="W114" s="121">
        <f t="shared" si="8"/>
        <v>4708.333333333333</v>
      </c>
      <c r="X114" s="122">
        <f t="shared" si="9"/>
        <v>0.53459999999999996</v>
      </c>
      <c r="Y114" s="131">
        <f t="shared" si="10"/>
        <v>4734.666666666667</v>
      </c>
      <c r="Z114" s="132">
        <f t="shared" si="11"/>
        <v>5.956666666666667</v>
      </c>
    </row>
    <row r="115" spans="2:27" x14ac:dyDescent="0.3">
      <c r="B115" s="4"/>
      <c r="C115" s="5"/>
      <c r="D115" s="5">
        <v>4543</v>
      </c>
      <c r="E115" s="5">
        <v>0.54820000000000002</v>
      </c>
      <c r="F115" s="5">
        <v>5024</v>
      </c>
      <c r="G115" s="6">
        <v>0.47270000000000001</v>
      </c>
      <c r="H115" s="36">
        <v>5527</v>
      </c>
      <c r="I115" s="37">
        <v>0.8054</v>
      </c>
      <c r="J115" s="37">
        <v>4516</v>
      </c>
      <c r="K115" s="37">
        <v>0.53449999999999998</v>
      </c>
      <c r="L115" s="37"/>
      <c r="M115" s="38"/>
      <c r="N115" s="60">
        <v>4549</v>
      </c>
      <c r="O115" s="61">
        <v>9.23</v>
      </c>
      <c r="P115" s="61">
        <v>4167</v>
      </c>
      <c r="Q115" s="61">
        <v>10.99</v>
      </c>
      <c r="R115" s="61">
        <v>5851</v>
      </c>
      <c r="S115" s="62">
        <v>9.68</v>
      </c>
      <c r="U115" s="127">
        <f t="shared" si="6"/>
        <v>4783.5</v>
      </c>
      <c r="V115" s="128">
        <f t="shared" si="7"/>
        <v>0.51045000000000007</v>
      </c>
      <c r="W115" s="121">
        <f t="shared" si="8"/>
        <v>5021.5</v>
      </c>
      <c r="X115" s="122">
        <f t="shared" si="9"/>
        <v>0.66995000000000005</v>
      </c>
      <c r="Y115" s="131">
        <f t="shared" si="10"/>
        <v>4855.666666666667</v>
      </c>
      <c r="Z115" s="132">
        <f t="shared" si="11"/>
        <v>9.9666666666666668</v>
      </c>
    </row>
    <row r="116" spans="2:27" x14ac:dyDescent="0.3">
      <c r="B116" s="4"/>
      <c r="C116" s="5"/>
      <c r="D116" s="5">
        <v>4638</v>
      </c>
      <c r="E116" s="5">
        <v>0.5554</v>
      </c>
      <c r="F116" s="5">
        <v>5154</v>
      </c>
      <c r="G116" s="6">
        <v>0.62629999999999997</v>
      </c>
      <c r="H116" s="36">
        <v>5753</v>
      </c>
      <c r="I116" s="37">
        <v>0.83309999999999995</v>
      </c>
      <c r="J116" s="37">
        <v>4577</v>
      </c>
      <c r="K116" s="37">
        <v>0.54959999999999998</v>
      </c>
      <c r="L116" s="37"/>
      <c r="M116" s="38"/>
      <c r="N116" s="60">
        <v>4834</v>
      </c>
      <c r="O116" s="61">
        <v>9.25</v>
      </c>
      <c r="P116" s="61">
        <v>4467</v>
      </c>
      <c r="Q116" s="61">
        <v>11.45</v>
      </c>
      <c r="R116" s="61">
        <v>5896</v>
      </c>
      <c r="S116" s="62">
        <v>12</v>
      </c>
      <c r="U116" s="127">
        <f t="shared" si="6"/>
        <v>4896</v>
      </c>
      <c r="V116" s="128">
        <f t="shared" si="7"/>
        <v>0.59084999999999999</v>
      </c>
      <c r="W116" s="121">
        <f t="shared" si="8"/>
        <v>5165</v>
      </c>
      <c r="X116" s="122">
        <f t="shared" si="9"/>
        <v>0.69134999999999991</v>
      </c>
      <c r="Y116" s="131">
        <f t="shared" si="10"/>
        <v>5065.666666666667</v>
      </c>
      <c r="Z116" s="132">
        <f t="shared" si="11"/>
        <v>10.9</v>
      </c>
    </row>
    <row r="117" spans="2:27" x14ac:dyDescent="0.3">
      <c r="B117" s="4"/>
      <c r="C117" s="5"/>
      <c r="D117" s="5">
        <v>4887</v>
      </c>
      <c r="E117" s="5">
        <v>0.67600000000000005</v>
      </c>
      <c r="F117" s="5">
        <v>5395</v>
      </c>
      <c r="G117" s="6">
        <v>0.63119999999999998</v>
      </c>
      <c r="H117" s="36"/>
      <c r="I117" s="37"/>
      <c r="J117" s="37">
        <v>4815</v>
      </c>
      <c r="K117" s="37">
        <v>0.5867</v>
      </c>
      <c r="L117" s="37"/>
      <c r="M117" s="38"/>
      <c r="N117" s="60">
        <v>4889</v>
      </c>
      <c r="O117" s="61">
        <v>10.93</v>
      </c>
      <c r="P117" s="61">
        <v>4811</v>
      </c>
      <c r="Q117" s="61">
        <v>13.04</v>
      </c>
      <c r="R117" s="61"/>
      <c r="S117" s="62"/>
      <c r="U117" s="127">
        <f t="shared" si="6"/>
        <v>5141</v>
      </c>
      <c r="V117" s="128">
        <f t="shared" si="7"/>
        <v>0.65359999999999996</v>
      </c>
      <c r="W117" s="121">
        <f t="shared" si="8"/>
        <v>4815</v>
      </c>
      <c r="X117" s="122">
        <f t="shared" si="9"/>
        <v>0.5867</v>
      </c>
      <c r="Y117" s="131">
        <f t="shared" si="10"/>
        <v>4850</v>
      </c>
      <c r="Z117" s="132">
        <f t="shared" si="11"/>
        <v>11.984999999999999</v>
      </c>
    </row>
    <row r="118" spans="2:27" x14ac:dyDescent="0.3">
      <c r="B118" s="4"/>
      <c r="C118" s="5"/>
      <c r="D118" s="5">
        <v>5246</v>
      </c>
      <c r="E118" s="5">
        <v>0.7036</v>
      </c>
      <c r="F118" s="5"/>
      <c r="G118" s="6"/>
      <c r="H118" s="36"/>
      <c r="I118" s="37"/>
      <c r="J118" s="37">
        <v>5199</v>
      </c>
      <c r="K118" s="37">
        <v>0.63619999999999999</v>
      </c>
      <c r="L118" s="37"/>
      <c r="M118" s="38"/>
      <c r="N118" s="60">
        <v>4934</v>
      </c>
      <c r="O118" s="61">
        <v>11.22</v>
      </c>
      <c r="P118" s="61">
        <v>4830</v>
      </c>
      <c r="Q118" s="61">
        <v>13.07</v>
      </c>
      <c r="R118" s="61"/>
      <c r="S118" s="62"/>
      <c r="U118" s="127">
        <f t="shared" si="6"/>
        <v>5246</v>
      </c>
      <c r="V118" s="128">
        <f t="shared" si="7"/>
        <v>0.7036</v>
      </c>
      <c r="W118" s="121">
        <f t="shared" si="8"/>
        <v>5199</v>
      </c>
      <c r="X118" s="122">
        <f t="shared" si="9"/>
        <v>0.63619999999999999</v>
      </c>
      <c r="Y118" s="131">
        <f t="shared" si="10"/>
        <v>4882</v>
      </c>
      <c r="Z118" s="132">
        <f t="shared" si="11"/>
        <v>12.145</v>
      </c>
    </row>
    <row r="119" spans="2:27" x14ac:dyDescent="0.3">
      <c r="B119" s="4"/>
      <c r="C119" s="5"/>
      <c r="D119" s="5">
        <v>5278</v>
      </c>
      <c r="E119" s="5">
        <v>0.7228</v>
      </c>
      <c r="F119" s="5"/>
      <c r="G119" s="6"/>
      <c r="H119" s="36"/>
      <c r="I119" s="37"/>
      <c r="J119" s="37">
        <v>5652</v>
      </c>
      <c r="K119" s="37">
        <v>0.66369999999999996</v>
      </c>
      <c r="L119" s="37"/>
      <c r="M119" s="38"/>
      <c r="N119" s="60">
        <v>5156</v>
      </c>
      <c r="O119" s="61">
        <v>11.67</v>
      </c>
      <c r="P119" s="61"/>
      <c r="Q119" s="61"/>
      <c r="R119" s="61"/>
      <c r="S119" s="62"/>
      <c r="U119" s="127">
        <f t="shared" si="6"/>
        <v>5278</v>
      </c>
      <c r="V119" s="128">
        <f t="shared" si="7"/>
        <v>0.7228</v>
      </c>
      <c r="W119" s="121">
        <f t="shared" si="8"/>
        <v>5652</v>
      </c>
      <c r="X119" s="122">
        <f t="shared" si="9"/>
        <v>0.66369999999999996</v>
      </c>
      <c r="Y119" s="131">
        <f t="shared" si="10"/>
        <v>5156</v>
      </c>
      <c r="Z119" s="132">
        <f t="shared" si="11"/>
        <v>11.67</v>
      </c>
    </row>
    <row r="120" spans="2:27" x14ac:dyDescent="0.3">
      <c r="B120" s="4"/>
      <c r="C120" s="5"/>
      <c r="D120" s="5">
        <v>5482</v>
      </c>
      <c r="E120" s="5">
        <v>0.82299999999999995</v>
      </c>
      <c r="F120" s="5"/>
      <c r="G120" s="6"/>
      <c r="H120" s="36"/>
      <c r="I120" s="37"/>
      <c r="J120" s="37">
        <v>5814</v>
      </c>
      <c r="K120" s="37">
        <v>0.73170000000000002</v>
      </c>
      <c r="L120" s="37"/>
      <c r="M120" s="38"/>
      <c r="N120" s="60"/>
      <c r="O120" s="61"/>
      <c r="P120" s="61"/>
      <c r="Q120" s="61"/>
      <c r="R120" s="61"/>
      <c r="S120" s="62"/>
      <c r="U120" s="127">
        <f t="shared" si="6"/>
        <v>5482</v>
      </c>
      <c r="V120" s="128">
        <f t="shared" si="7"/>
        <v>0.82299999999999995</v>
      </c>
      <c r="W120" s="121">
        <f t="shared" si="8"/>
        <v>5814</v>
      </c>
      <c r="X120" s="122">
        <f t="shared" si="9"/>
        <v>0.73170000000000002</v>
      </c>
      <c r="Y120" s="131"/>
      <c r="Z120" s="132"/>
    </row>
    <row r="121" spans="2:27" x14ac:dyDescent="0.3">
      <c r="B121" s="4"/>
      <c r="C121" s="5"/>
      <c r="D121" s="5"/>
      <c r="E121" s="5"/>
      <c r="F121" s="5"/>
      <c r="G121" s="6"/>
      <c r="H121" s="36"/>
      <c r="I121" s="37"/>
      <c r="J121" s="37">
        <v>5988</v>
      </c>
      <c r="K121" s="37">
        <v>0.82679999999999998</v>
      </c>
      <c r="L121" s="37"/>
      <c r="M121" s="38"/>
      <c r="N121" s="60"/>
      <c r="O121" s="61"/>
      <c r="P121" s="61"/>
      <c r="Q121" s="61"/>
      <c r="R121" s="61"/>
      <c r="S121" s="62"/>
      <c r="U121" s="127"/>
      <c r="V121" s="128"/>
      <c r="W121" s="121">
        <f t="shared" si="8"/>
        <v>5988</v>
      </c>
      <c r="X121" s="122">
        <f t="shared" si="9"/>
        <v>0.82679999999999998</v>
      </c>
      <c r="Y121" s="131"/>
      <c r="Z121" s="132"/>
    </row>
    <row r="122" spans="2:27" x14ac:dyDescent="0.3">
      <c r="B122" s="4"/>
      <c r="C122" s="5"/>
      <c r="D122" s="5"/>
      <c r="E122" s="5"/>
      <c r="F122" s="5"/>
      <c r="G122" s="6"/>
      <c r="H122" s="36"/>
      <c r="I122" s="37"/>
      <c r="J122" s="37">
        <v>6457</v>
      </c>
      <c r="K122" s="37">
        <v>0.85440000000000005</v>
      </c>
      <c r="L122" s="37"/>
      <c r="M122" s="38"/>
      <c r="N122" s="60"/>
      <c r="O122" s="61"/>
      <c r="P122" s="61"/>
      <c r="Q122" s="61"/>
      <c r="R122" s="61"/>
      <c r="S122" s="62"/>
      <c r="U122" s="127"/>
      <c r="V122" s="128"/>
      <c r="W122" s="121">
        <f t="shared" si="8"/>
        <v>6457</v>
      </c>
      <c r="X122" s="122">
        <f t="shared" si="9"/>
        <v>0.85440000000000005</v>
      </c>
      <c r="Y122" s="131"/>
      <c r="Z122" s="132"/>
    </row>
    <row r="123" spans="2:27" ht="15" thickBot="1" x14ac:dyDescent="0.35">
      <c r="B123" s="26"/>
      <c r="C123" s="27"/>
      <c r="D123" s="27"/>
      <c r="E123" s="27"/>
      <c r="F123" s="27"/>
      <c r="G123" s="28"/>
      <c r="H123" s="39"/>
      <c r="I123" s="40"/>
      <c r="J123" s="40">
        <v>6621</v>
      </c>
      <c r="K123" s="40">
        <v>0.9254</v>
      </c>
      <c r="L123" s="40"/>
      <c r="M123" s="41"/>
      <c r="N123" s="78"/>
      <c r="O123" s="79"/>
      <c r="P123" s="79"/>
      <c r="Q123" s="79"/>
      <c r="R123" s="79"/>
      <c r="S123" s="80"/>
      <c r="U123" s="127"/>
      <c r="V123" s="128"/>
      <c r="W123" s="121">
        <f t="shared" si="8"/>
        <v>6621</v>
      </c>
      <c r="X123" s="122">
        <f t="shared" si="9"/>
        <v>0.9254</v>
      </c>
      <c r="Y123" s="131"/>
      <c r="Z123" s="132"/>
    </row>
    <row r="124" spans="2:27" ht="15" thickBot="1" x14ac:dyDescent="0.35">
      <c r="B124" s="191" t="s">
        <v>15</v>
      </c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3"/>
      <c r="U124" s="127"/>
      <c r="V124" s="128"/>
      <c r="W124" s="121"/>
      <c r="X124" s="122"/>
      <c r="Y124" s="131"/>
      <c r="Z124" s="132"/>
    </row>
    <row r="125" spans="2:27" ht="15" thickBot="1" x14ac:dyDescent="0.35">
      <c r="B125" s="216" t="s">
        <v>0</v>
      </c>
      <c r="C125" s="217"/>
      <c r="D125" s="214" t="s">
        <v>1</v>
      </c>
      <c r="E125" s="214"/>
      <c r="F125" s="214" t="s">
        <v>2</v>
      </c>
      <c r="G125" s="215"/>
      <c r="H125" s="218" t="s">
        <v>0</v>
      </c>
      <c r="I125" s="219"/>
      <c r="J125" s="178" t="s">
        <v>1</v>
      </c>
      <c r="K125" s="178"/>
      <c r="L125" s="178" t="s">
        <v>2</v>
      </c>
      <c r="M125" s="179"/>
      <c r="N125" s="212" t="s">
        <v>0</v>
      </c>
      <c r="O125" s="213"/>
      <c r="P125" s="210" t="s">
        <v>1</v>
      </c>
      <c r="Q125" s="210"/>
      <c r="R125" s="210" t="s">
        <v>2</v>
      </c>
      <c r="S125" s="211"/>
      <c r="U125" s="127"/>
      <c r="V125" s="128"/>
      <c r="W125" s="121"/>
      <c r="X125" s="122"/>
      <c r="Y125" s="131"/>
      <c r="Z125" s="132"/>
    </row>
    <row r="126" spans="2:27" ht="15" thickBot="1" x14ac:dyDescent="0.35">
      <c r="B126" s="29" t="s">
        <v>5</v>
      </c>
      <c r="C126" s="30" t="s">
        <v>6</v>
      </c>
      <c r="D126" s="30" t="s">
        <v>5</v>
      </c>
      <c r="E126" s="30" t="s">
        <v>6</v>
      </c>
      <c r="F126" s="30" t="s">
        <v>5</v>
      </c>
      <c r="G126" s="31" t="s">
        <v>6</v>
      </c>
      <c r="H126" s="54" t="s">
        <v>5</v>
      </c>
      <c r="I126" s="55" t="s">
        <v>6</v>
      </c>
      <c r="J126" s="55" t="s">
        <v>5</v>
      </c>
      <c r="K126" s="55" t="s">
        <v>6</v>
      </c>
      <c r="L126" s="55" t="s">
        <v>5</v>
      </c>
      <c r="M126" s="56" t="s">
        <v>6</v>
      </c>
      <c r="N126" s="81" t="s">
        <v>5</v>
      </c>
      <c r="O126" s="82" t="s">
        <v>6</v>
      </c>
      <c r="P126" s="82" t="s">
        <v>5</v>
      </c>
      <c r="Q126" s="82" t="s">
        <v>6</v>
      </c>
      <c r="R126" s="82" t="s">
        <v>5</v>
      </c>
      <c r="S126" s="83" t="s">
        <v>6</v>
      </c>
      <c r="U126" s="127"/>
      <c r="V126" s="128"/>
      <c r="W126" s="121"/>
      <c r="X126" s="122"/>
      <c r="Y126" s="131"/>
      <c r="Z126" s="132"/>
    </row>
    <row r="127" spans="2:27" x14ac:dyDescent="0.3">
      <c r="B127" s="17">
        <v>3237</v>
      </c>
      <c r="C127" s="18">
        <v>0.12039999999999999</v>
      </c>
      <c r="D127" s="18">
        <v>2584</v>
      </c>
      <c r="E127" s="18">
        <v>0.16839999999999999</v>
      </c>
      <c r="F127" s="18">
        <v>3355</v>
      </c>
      <c r="G127" s="32">
        <v>0.15640000000000001</v>
      </c>
      <c r="H127" s="45">
        <v>4955</v>
      </c>
      <c r="I127" s="46">
        <v>8.0500000000000002E-2</v>
      </c>
      <c r="J127" s="46">
        <v>3990</v>
      </c>
      <c r="K127" s="46">
        <v>7.3899999999999993E-2</v>
      </c>
      <c r="L127" s="46">
        <v>4305</v>
      </c>
      <c r="M127" s="47">
        <v>9.0700000000000003E-2</v>
      </c>
      <c r="N127" s="84">
        <v>4258</v>
      </c>
      <c r="O127" s="70">
        <v>0.95</v>
      </c>
      <c r="P127" s="70">
        <v>3244</v>
      </c>
      <c r="Q127" s="70">
        <v>1</v>
      </c>
      <c r="R127" s="70">
        <v>2914</v>
      </c>
      <c r="S127" s="71">
        <v>0.89</v>
      </c>
      <c r="U127" s="127">
        <f t="shared" si="6"/>
        <v>3058.6666666666665</v>
      </c>
      <c r="V127" s="128">
        <f t="shared" si="7"/>
        <v>0.1484</v>
      </c>
      <c r="W127" s="121">
        <f t="shared" si="8"/>
        <v>4416.666666666667</v>
      </c>
      <c r="X127" s="122">
        <f t="shared" si="9"/>
        <v>8.1699999999999995E-2</v>
      </c>
      <c r="Y127" s="131">
        <f t="shared" si="10"/>
        <v>3472</v>
      </c>
      <c r="Z127" s="132">
        <f t="shared" si="11"/>
        <v>0.94666666666666666</v>
      </c>
      <c r="AA127">
        <v>0</v>
      </c>
    </row>
    <row r="128" spans="2:27" x14ac:dyDescent="0.3">
      <c r="B128" s="4">
        <v>3397</v>
      </c>
      <c r="C128" s="5">
        <v>0.71730000000000005</v>
      </c>
      <c r="D128" s="5">
        <v>3960</v>
      </c>
      <c r="E128" s="5">
        <v>0.30869999999999997</v>
      </c>
      <c r="F128" s="5">
        <v>3736</v>
      </c>
      <c r="G128" s="6">
        <v>0.29349999999999998</v>
      </c>
      <c r="H128" s="36">
        <v>5055</v>
      </c>
      <c r="I128" s="37">
        <v>0.33560000000000001</v>
      </c>
      <c r="J128" s="37">
        <v>4043</v>
      </c>
      <c r="K128" s="37">
        <v>0.25890000000000002</v>
      </c>
      <c r="L128" s="37">
        <v>4332</v>
      </c>
      <c r="M128" s="38">
        <v>0.38629999999999998</v>
      </c>
      <c r="N128" s="60">
        <v>4514</v>
      </c>
      <c r="O128" s="61">
        <v>7.66</v>
      </c>
      <c r="P128" s="61">
        <v>4273</v>
      </c>
      <c r="Q128" s="61">
        <v>1</v>
      </c>
      <c r="R128" s="61">
        <v>3250</v>
      </c>
      <c r="S128" s="62">
        <v>0.89</v>
      </c>
      <c r="U128" s="127">
        <f t="shared" si="6"/>
        <v>3697.6666666666665</v>
      </c>
      <c r="V128" s="128">
        <f t="shared" si="7"/>
        <v>0.43983333333333335</v>
      </c>
      <c r="W128" s="121">
        <f t="shared" si="8"/>
        <v>4476.666666666667</v>
      </c>
      <c r="X128" s="122">
        <f t="shared" si="9"/>
        <v>0.32693333333333335</v>
      </c>
      <c r="Y128" s="131">
        <f t="shared" si="10"/>
        <v>4012.3333333333335</v>
      </c>
      <c r="Z128" s="132">
        <f t="shared" si="11"/>
        <v>3.1833333333333336</v>
      </c>
    </row>
    <row r="129" spans="2:26" x14ac:dyDescent="0.3">
      <c r="B129" s="4">
        <v>3474</v>
      </c>
      <c r="C129" s="5">
        <v>0.72989999999999999</v>
      </c>
      <c r="D129" s="5">
        <v>4206</v>
      </c>
      <c r="E129" s="5">
        <v>0.68440000000000001</v>
      </c>
      <c r="F129" s="5">
        <v>4000</v>
      </c>
      <c r="G129" s="6">
        <v>0.6603</v>
      </c>
      <c r="H129" s="36">
        <v>5393</v>
      </c>
      <c r="I129" s="37">
        <v>0.34589999999999999</v>
      </c>
      <c r="J129" s="37">
        <v>4172</v>
      </c>
      <c r="K129" s="37">
        <v>0.86470000000000002</v>
      </c>
      <c r="L129" s="37">
        <v>4412</v>
      </c>
      <c r="M129" s="38">
        <v>0.4919</v>
      </c>
      <c r="N129" s="60">
        <v>4693</v>
      </c>
      <c r="O129" s="61">
        <v>8.1</v>
      </c>
      <c r="P129" s="61">
        <v>4632</v>
      </c>
      <c r="Q129" s="61">
        <v>2.46</v>
      </c>
      <c r="R129" s="61">
        <v>3470</v>
      </c>
      <c r="S129" s="62">
        <v>0.89</v>
      </c>
      <c r="U129" s="127">
        <f t="shared" si="6"/>
        <v>3893.3333333333335</v>
      </c>
      <c r="V129" s="128">
        <f t="shared" si="7"/>
        <v>0.69153333333333322</v>
      </c>
      <c r="W129" s="121">
        <f t="shared" si="8"/>
        <v>4659</v>
      </c>
      <c r="X129" s="122">
        <f t="shared" si="9"/>
        <v>0.5675</v>
      </c>
      <c r="Y129" s="131">
        <f t="shared" si="10"/>
        <v>4265</v>
      </c>
      <c r="Z129" s="132">
        <f t="shared" si="11"/>
        <v>3.8166666666666664</v>
      </c>
    </row>
    <row r="130" spans="2:26" x14ac:dyDescent="0.3">
      <c r="B130" s="4">
        <v>3656</v>
      </c>
      <c r="C130" s="5">
        <v>0.73780000000000001</v>
      </c>
      <c r="D130" s="5">
        <v>4336</v>
      </c>
      <c r="E130" s="5">
        <v>0.69099999999999995</v>
      </c>
      <c r="F130" s="5">
        <v>4303</v>
      </c>
      <c r="G130" s="6">
        <v>0.9395</v>
      </c>
      <c r="H130" s="36"/>
      <c r="I130" s="37"/>
      <c r="J130" s="37">
        <v>4274</v>
      </c>
      <c r="K130" s="37">
        <v>0.9143</v>
      </c>
      <c r="L130" s="37">
        <v>4447</v>
      </c>
      <c r="M130" s="38">
        <v>0.53269999999999995</v>
      </c>
      <c r="N130" s="60">
        <v>4852</v>
      </c>
      <c r="O130" s="61">
        <v>10.02</v>
      </c>
      <c r="P130" s="61">
        <v>4692</v>
      </c>
      <c r="Q130" s="61">
        <v>2.54</v>
      </c>
      <c r="R130" s="61">
        <v>3724</v>
      </c>
      <c r="S130" s="62">
        <v>1.71</v>
      </c>
      <c r="U130" s="127">
        <f t="shared" si="6"/>
        <v>4098.333333333333</v>
      </c>
      <c r="V130" s="128">
        <f t="shared" si="7"/>
        <v>0.78943333333333321</v>
      </c>
      <c r="W130" s="121">
        <f t="shared" si="8"/>
        <v>4360.5</v>
      </c>
      <c r="X130" s="122">
        <f t="shared" si="9"/>
        <v>0.72350000000000003</v>
      </c>
      <c r="Y130" s="131">
        <f t="shared" si="10"/>
        <v>4422.666666666667</v>
      </c>
      <c r="Z130" s="132">
        <f t="shared" si="11"/>
        <v>4.7566666666666668</v>
      </c>
    </row>
    <row r="131" spans="2:26" x14ac:dyDescent="0.3">
      <c r="B131" s="4">
        <v>3783</v>
      </c>
      <c r="C131" s="5">
        <v>0.74109999999999998</v>
      </c>
      <c r="D131" s="5">
        <v>4778</v>
      </c>
      <c r="E131" s="5">
        <v>0.97250000000000003</v>
      </c>
      <c r="F131" s="5">
        <v>4489</v>
      </c>
      <c r="G131" s="6">
        <v>1.2020999999999999</v>
      </c>
      <c r="H131" s="36"/>
      <c r="I131" s="37"/>
      <c r="J131" s="37"/>
      <c r="K131" s="37"/>
      <c r="L131" s="37">
        <v>4782</v>
      </c>
      <c r="M131" s="38">
        <v>0.84260000000000002</v>
      </c>
      <c r="N131" s="60">
        <v>5226</v>
      </c>
      <c r="O131" s="61">
        <v>11.37</v>
      </c>
      <c r="P131" s="61">
        <v>5039</v>
      </c>
      <c r="Q131" s="61">
        <v>3.18</v>
      </c>
      <c r="R131" s="61">
        <v>3948</v>
      </c>
      <c r="S131" s="62">
        <v>8.56</v>
      </c>
      <c r="U131" s="127">
        <f t="shared" si="6"/>
        <v>4350</v>
      </c>
      <c r="V131" s="128">
        <f t="shared" si="7"/>
        <v>0.9719000000000001</v>
      </c>
      <c r="W131" s="121">
        <f t="shared" si="8"/>
        <v>4782</v>
      </c>
      <c r="X131" s="122">
        <f t="shared" si="9"/>
        <v>0.84260000000000002</v>
      </c>
      <c r="Y131" s="131">
        <f t="shared" si="10"/>
        <v>4737.666666666667</v>
      </c>
      <c r="Z131" s="132">
        <f t="shared" si="11"/>
        <v>7.7033333333333331</v>
      </c>
    </row>
    <row r="132" spans="2:26" x14ac:dyDescent="0.3">
      <c r="B132" s="4">
        <v>3871</v>
      </c>
      <c r="C132" s="5">
        <v>0.8982</v>
      </c>
      <c r="D132" s="5">
        <v>5131</v>
      </c>
      <c r="E132" s="5">
        <v>0.97550000000000003</v>
      </c>
      <c r="F132" s="5">
        <v>4582</v>
      </c>
      <c r="G132" s="6">
        <v>1.2885</v>
      </c>
      <c r="H132" s="36"/>
      <c r="I132" s="37"/>
      <c r="J132" s="37"/>
      <c r="K132" s="37"/>
      <c r="L132" s="37">
        <v>5251</v>
      </c>
      <c r="M132" s="38">
        <v>0.85629999999999995</v>
      </c>
      <c r="N132" s="60">
        <v>5254</v>
      </c>
      <c r="O132" s="61">
        <v>12.35</v>
      </c>
      <c r="P132" s="61">
        <v>5111</v>
      </c>
      <c r="Q132" s="61">
        <v>3.28</v>
      </c>
      <c r="R132" s="61">
        <v>4190</v>
      </c>
      <c r="S132" s="62">
        <v>8.68</v>
      </c>
      <c r="U132" s="127">
        <f t="shared" si="6"/>
        <v>4528</v>
      </c>
      <c r="V132" s="128">
        <f t="shared" si="7"/>
        <v>1.0540666666666667</v>
      </c>
      <c r="W132" s="121">
        <f t="shared" si="8"/>
        <v>5251</v>
      </c>
      <c r="X132" s="122">
        <f t="shared" si="9"/>
        <v>0.85629999999999995</v>
      </c>
      <c r="Y132" s="131">
        <f t="shared" si="10"/>
        <v>4851.666666666667</v>
      </c>
      <c r="Z132" s="132">
        <f t="shared" si="11"/>
        <v>8.1033333333333335</v>
      </c>
    </row>
    <row r="133" spans="2:26" x14ac:dyDescent="0.3">
      <c r="B133" s="4">
        <v>3954</v>
      </c>
      <c r="C133" s="5">
        <v>0.97089999999999999</v>
      </c>
      <c r="D133" s="5">
        <v>5257</v>
      </c>
      <c r="E133" s="5">
        <v>0.98409999999999997</v>
      </c>
      <c r="F133" s="5">
        <v>4769</v>
      </c>
      <c r="G133" s="6">
        <v>1.3227</v>
      </c>
      <c r="H133" s="36"/>
      <c r="I133" s="37"/>
      <c r="J133" s="37"/>
      <c r="K133" s="37"/>
      <c r="L133" s="37">
        <v>5375</v>
      </c>
      <c r="M133" s="38">
        <v>0.88360000000000005</v>
      </c>
      <c r="N133" s="60">
        <v>5294</v>
      </c>
      <c r="O133" s="61">
        <v>12.66</v>
      </c>
      <c r="P133" s="61">
        <v>5345</v>
      </c>
      <c r="Q133" s="61">
        <v>3.31</v>
      </c>
      <c r="R133" s="61">
        <v>4326</v>
      </c>
      <c r="S133" s="62">
        <v>8.7200000000000006</v>
      </c>
      <c r="U133" s="127">
        <f t="shared" si="6"/>
        <v>4660</v>
      </c>
      <c r="V133" s="128">
        <f t="shared" si="7"/>
        <v>1.0925666666666667</v>
      </c>
      <c r="W133" s="121">
        <f t="shared" si="8"/>
        <v>5375</v>
      </c>
      <c r="X133" s="122">
        <f t="shared" si="9"/>
        <v>0.88360000000000005</v>
      </c>
      <c r="Y133" s="131">
        <f t="shared" si="10"/>
        <v>4988.333333333333</v>
      </c>
      <c r="Z133" s="132">
        <f t="shared" si="11"/>
        <v>8.23</v>
      </c>
    </row>
    <row r="134" spans="2:26" x14ac:dyDescent="0.3">
      <c r="B134" s="4">
        <v>4052</v>
      </c>
      <c r="C134" s="5">
        <v>0.99390000000000001</v>
      </c>
      <c r="D134" s="5">
        <v>5357</v>
      </c>
      <c r="E134" s="5">
        <v>1.1513</v>
      </c>
      <c r="F134" s="5">
        <v>4793</v>
      </c>
      <c r="G134" s="6">
        <v>1.5290999999999999</v>
      </c>
      <c r="H134" s="36"/>
      <c r="I134" s="37"/>
      <c r="J134" s="37"/>
      <c r="K134" s="37"/>
      <c r="L134" s="37">
        <v>5678</v>
      </c>
      <c r="M134" s="38">
        <v>1.056</v>
      </c>
      <c r="N134" s="60">
        <v>5388</v>
      </c>
      <c r="O134" s="61">
        <v>13.01</v>
      </c>
      <c r="P134" s="61"/>
      <c r="Q134" s="61"/>
      <c r="R134" s="61">
        <v>4536</v>
      </c>
      <c r="S134" s="62">
        <v>9.1300000000000008</v>
      </c>
      <c r="U134" s="127">
        <f t="shared" si="6"/>
        <v>4734</v>
      </c>
      <c r="V134" s="128">
        <f t="shared" si="7"/>
        <v>1.2247666666666666</v>
      </c>
      <c r="W134" s="121">
        <f t="shared" si="8"/>
        <v>5678</v>
      </c>
      <c r="X134" s="122">
        <f t="shared" si="9"/>
        <v>1.056</v>
      </c>
      <c r="Y134" s="131">
        <f t="shared" si="10"/>
        <v>4962</v>
      </c>
      <c r="Z134" s="132">
        <f t="shared" si="11"/>
        <v>11.07</v>
      </c>
    </row>
    <row r="135" spans="2:26" x14ac:dyDescent="0.3">
      <c r="B135" s="4">
        <v>4201</v>
      </c>
      <c r="C135" s="5">
        <v>1.0156000000000001</v>
      </c>
      <c r="D135" s="5">
        <v>5713</v>
      </c>
      <c r="E135" s="5">
        <v>1.2876000000000001</v>
      </c>
      <c r="F135" s="5">
        <v>4929</v>
      </c>
      <c r="G135" s="6">
        <v>1.5325</v>
      </c>
      <c r="H135" s="36"/>
      <c r="I135" s="37"/>
      <c r="J135" s="37"/>
      <c r="K135" s="37"/>
      <c r="L135" s="37">
        <v>5873</v>
      </c>
      <c r="M135" s="38">
        <v>1.0810999999999999</v>
      </c>
      <c r="N135" s="60"/>
      <c r="O135" s="61"/>
      <c r="P135" s="61"/>
      <c r="Q135" s="61"/>
      <c r="R135" s="61">
        <v>4728</v>
      </c>
      <c r="S135" s="62">
        <v>10.41</v>
      </c>
      <c r="U135" s="127">
        <f t="shared" ref="U135:U138" si="12">AVERAGE(B135,D135,F135)</f>
        <v>4947.666666666667</v>
      </c>
      <c r="V135" s="128">
        <f t="shared" ref="V135:V138" si="13">AVERAGE(C135,E135,G135)</f>
        <v>1.2785666666666666</v>
      </c>
      <c r="W135" s="121">
        <f t="shared" ref="W135:W138" si="14">AVERAGE(H135,J135,L135)</f>
        <v>5873</v>
      </c>
      <c r="X135" s="122">
        <f t="shared" ref="X135:X138" si="15">AVERAGE(I135,K135,M135)</f>
        <v>1.0810999999999999</v>
      </c>
      <c r="Y135" s="131">
        <f t="shared" ref="Y135:Y138" si="16">AVERAGE(N135,P135,R135)</f>
        <v>4728</v>
      </c>
      <c r="Z135" s="132">
        <f t="shared" ref="Z135:Z138" si="17">AVERAGE(O135,Q135,S135)</f>
        <v>10.41</v>
      </c>
    </row>
    <row r="136" spans="2:26" x14ac:dyDescent="0.3">
      <c r="B136" s="4">
        <v>4414</v>
      </c>
      <c r="C136" s="5">
        <v>1.1518999999999999</v>
      </c>
      <c r="D136" s="5">
        <v>6182</v>
      </c>
      <c r="E136" s="5">
        <v>1.3783000000000001</v>
      </c>
      <c r="F136" s="5">
        <v>4977</v>
      </c>
      <c r="G136" s="6">
        <v>1.6574</v>
      </c>
      <c r="H136" s="36"/>
      <c r="I136" s="37"/>
      <c r="J136" s="37"/>
      <c r="K136" s="37"/>
      <c r="L136" s="37">
        <v>6080</v>
      </c>
      <c r="M136" s="38">
        <v>1.1001000000000001</v>
      </c>
      <c r="N136" s="60"/>
      <c r="O136" s="61"/>
      <c r="P136" s="61"/>
      <c r="Q136" s="61"/>
      <c r="R136" s="61">
        <v>4729</v>
      </c>
      <c r="S136" s="62">
        <v>12.76</v>
      </c>
      <c r="U136" s="127">
        <f t="shared" si="12"/>
        <v>5191</v>
      </c>
      <c r="V136" s="128">
        <f t="shared" si="13"/>
        <v>1.3958666666666666</v>
      </c>
      <c r="W136" s="121">
        <f t="shared" si="14"/>
        <v>6080</v>
      </c>
      <c r="X136" s="122">
        <f t="shared" si="15"/>
        <v>1.1001000000000001</v>
      </c>
      <c r="Y136" s="131">
        <f t="shared" si="16"/>
        <v>4729</v>
      </c>
      <c r="Z136" s="132">
        <f t="shared" si="17"/>
        <v>12.76</v>
      </c>
    </row>
    <row r="137" spans="2:26" x14ac:dyDescent="0.3">
      <c r="B137" s="4">
        <v>4833</v>
      </c>
      <c r="C137" s="5">
        <v>1.2168000000000001</v>
      </c>
      <c r="D137" s="5">
        <v>6195</v>
      </c>
      <c r="E137" s="5">
        <v>1.4069</v>
      </c>
      <c r="F137" s="5">
        <v>5061</v>
      </c>
      <c r="G137" s="6">
        <v>1.7036</v>
      </c>
      <c r="H137" s="36"/>
      <c r="I137" s="37"/>
      <c r="J137" s="37"/>
      <c r="K137" s="37"/>
      <c r="L137" s="37">
        <v>6325</v>
      </c>
      <c r="M137" s="38">
        <v>1.1102000000000001</v>
      </c>
      <c r="N137" s="60"/>
      <c r="O137" s="61"/>
      <c r="P137" s="61"/>
      <c r="Q137" s="61"/>
      <c r="R137" s="61">
        <v>4960</v>
      </c>
      <c r="S137" s="62">
        <v>13.47</v>
      </c>
      <c r="U137" s="127">
        <f t="shared" si="12"/>
        <v>5363</v>
      </c>
      <c r="V137" s="128">
        <f t="shared" si="13"/>
        <v>1.4424333333333335</v>
      </c>
      <c r="W137" s="121">
        <f t="shared" si="14"/>
        <v>6325</v>
      </c>
      <c r="X137" s="122">
        <f t="shared" si="15"/>
        <v>1.1102000000000001</v>
      </c>
      <c r="Y137" s="131">
        <f t="shared" si="16"/>
        <v>4960</v>
      </c>
      <c r="Z137" s="132">
        <f t="shared" si="17"/>
        <v>13.47</v>
      </c>
    </row>
    <row r="138" spans="2:26" x14ac:dyDescent="0.3">
      <c r="B138" s="4">
        <v>4838</v>
      </c>
      <c r="C138" s="5">
        <v>1.3585</v>
      </c>
      <c r="D138" s="5">
        <v>6279</v>
      </c>
      <c r="E138" s="5">
        <v>1.4755</v>
      </c>
      <c r="F138" s="5"/>
      <c r="G138" s="6"/>
      <c r="H138" s="36"/>
      <c r="I138" s="37"/>
      <c r="J138" s="37"/>
      <c r="K138" s="37"/>
      <c r="L138" s="37">
        <v>6328</v>
      </c>
      <c r="M138" s="38">
        <v>1.1373</v>
      </c>
      <c r="N138" s="60"/>
      <c r="O138" s="61"/>
      <c r="P138" s="61"/>
      <c r="Q138" s="61"/>
      <c r="R138" s="61">
        <v>5161</v>
      </c>
      <c r="S138" s="62">
        <v>13.8</v>
      </c>
      <c r="U138" s="127">
        <f t="shared" si="12"/>
        <v>5558.5</v>
      </c>
      <c r="V138" s="128">
        <f t="shared" si="13"/>
        <v>1.417</v>
      </c>
      <c r="W138" s="121">
        <f t="shared" si="14"/>
        <v>6328</v>
      </c>
      <c r="X138" s="122">
        <f t="shared" si="15"/>
        <v>1.1373</v>
      </c>
      <c r="Y138" s="131">
        <f t="shared" si="16"/>
        <v>5161</v>
      </c>
      <c r="Z138" s="132">
        <f t="shared" si="17"/>
        <v>13.8</v>
      </c>
    </row>
    <row r="139" spans="2:26" x14ac:dyDescent="0.3">
      <c r="B139" s="4">
        <v>4965</v>
      </c>
      <c r="C139" s="5">
        <v>1.3604000000000001</v>
      </c>
      <c r="D139" s="5"/>
      <c r="E139" s="5"/>
      <c r="F139" s="5"/>
      <c r="G139" s="6"/>
      <c r="H139" s="36"/>
      <c r="I139" s="37"/>
      <c r="J139" s="37"/>
      <c r="K139" s="37"/>
      <c r="L139" s="37"/>
      <c r="M139" s="38"/>
      <c r="N139" s="60"/>
      <c r="O139" s="61"/>
      <c r="P139" s="61"/>
      <c r="Q139" s="61"/>
      <c r="R139" s="61">
        <v>5174</v>
      </c>
      <c r="S139" s="62">
        <v>14.14</v>
      </c>
      <c r="U139" s="127">
        <f t="shared" ref="U139:U140" si="18">AVERAGE(B139,D139,F139)</f>
        <v>4965</v>
      </c>
      <c r="V139" s="128">
        <f t="shared" ref="V139:V140" si="19">AVERAGE(C139,E139,G139)</f>
        <v>1.3604000000000001</v>
      </c>
      <c r="W139" s="121"/>
      <c r="X139" s="122"/>
      <c r="Y139" s="131">
        <f t="shared" ref="Y139:Y140" si="20">AVERAGE(N139,P139,R139)</f>
        <v>5174</v>
      </c>
      <c r="Z139" s="132">
        <f t="shared" ref="Z139:Z140" si="21">AVERAGE(O139,Q139,S139)</f>
        <v>14.14</v>
      </c>
    </row>
    <row r="140" spans="2:26" ht="15" thickBot="1" x14ac:dyDescent="0.35">
      <c r="B140" s="7">
        <v>5078</v>
      </c>
      <c r="C140" s="8">
        <v>1.3723000000000001</v>
      </c>
      <c r="D140" s="8"/>
      <c r="E140" s="8"/>
      <c r="F140" s="8"/>
      <c r="G140" s="9"/>
      <c r="H140" s="39"/>
      <c r="I140" s="40"/>
      <c r="J140" s="40"/>
      <c r="K140" s="40"/>
      <c r="L140" s="40"/>
      <c r="M140" s="41"/>
      <c r="N140" s="63"/>
      <c r="O140" s="64"/>
      <c r="P140" s="64"/>
      <c r="Q140" s="64"/>
      <c r="R140" s="64">
        <v>5301</v>
      </c>
      <c r="S140" s="65">
        <v>14.33</v>
      </c>
      <c r="U140" s="129">
        <f t="shared" si="18"/>
        <v>5078</v>
      </c>
      <c r="V140" s="130">
        <f t="shared" si="19"/>
        <v>1.3723000000000001</v>
      </c>
      <c r="W140" s="123"/>
      <c r="X140" s="124"/>
      <c r="Y140" s="133">
        <f t="shared" si="20"/>
        <v>5301</v>
      </c>
      <c r="Z140" s="134">
        <f t="shared" si="21"/>
        <v>14.33</v>
      </c>
    </row>
    <row r="141" spans="2:26" ht="15" thickBot="1" x14ac:dyDescent="0.35">
      <c r="T141" t="s">
        <v>19</v>
      </c>
      <c r="U141" s="136">
        <f>AVERAGE(U6:U140)</f>
        <v>5390.1912280701754</v>
      </c>
      <c r="V141" s="137">
        <f>AVERAGE(V6:V140)</f>
        <v>0.63203491228070174</v>
      </c>
      <c r="W141" s="136">
        <f t="shared" ref="W141:Z141" si="22">AVERAGE(W6:W140)</f>
        <v>5614.3035087719318</v>
      </c>
      <c r="X141" s="138">
        <f t="shared" si="22"/>
        <v>0.39163684210526312</v>
      </c>
      <c r="Y141" s="137">
        <f t="shared" si="22"/>
        <v>5623.4501718213069</v>
      </c>
      <c r="Z141" s="138">
        <f t="shared" si="22"/>
        <v>6.5026460481099653</v>
      </c>
    </row>
    <row r="142" spans="2:26" x14ac:dyDescent="0.3">
      <c r="X142">
        <f>((X141-V141)/V141)*-100</f>
        <v>38.035568210616837</v>
      </c>
      <c r="Z142">
        <f t="shared" ref="Z142" si="23">((Z141-X141)/X141)*-100</f>
        <v>-1560.3764888805331</v>
      </c>
    </row>
    <row r="143" spans="2:26" ht="15" thickBot="1" x14ac:dyDescent="0.35"/>
    <row r="144" spans="2:26" ht="15" thickBot="1" x14ac:dyDescent="0.35">
      <c r="U144" s="160" t="s">
        <v>23</v>
      </c>
      <c r="V144" s="161"/>
      <c r="W144" s="161"/>
      <c r="X144" s="162"/>
    </row>
    <row r="145" spans="21:24" ht="15" thickBot="1" x14ac:dyDescent="0.35">
      <c r="U145" s="148"/>
      <c r="V145" s="148" t="s">
        <v>20</v>
      </c>
      <c r="W145" s="149" t="s">
        <v>21</v>
      </c>
      <c r="X145" s="150" t="s">
        <v>22</v>
      </c>
    </row>
    <row r="146" spans="21:24" x14ac:dyDescent="0.3">
      <c r="U146" s="141" t="s">
        <v>24</v>
      </c>
      <c r="V146" s="141">
        <f>COUNT(B6:G8)/2</f>
        <v>8</v>
      </c>
      <c r="W146">
        <f>COUNT(H6:M8)/2</f>
        <v>6</v>
      </c>
      <c r="X146" s="142">
        <f>COUNT(N6:S8)/2</f>
        <v>7</v>
      </c>
    </row>
    <row r="147" spans="21:24" x14ac:dyDescent="0.3">
      <c r="U147" s="141" t="s">
        <v>25</v>
      </c>
      <c r="V147" s="141">
        <f>COUNT(B12:G34)/2</f>
        <v>28</v>
      </c>
      <c r="W147">
        <f>COUNT(H12:M34)/2</f>
        <v>37</v>
      </c>
      <c r="X147" s="142">
        <f>COUNT(N12:S34)/2</f>
        <v>31</v>
      </c>
    </row>
    <row r="148" spans="21:24" x14ac:dyDescent="0.3">
      <c r="U148" s="141" t="s">
        <v>26</v>
      </c>
      <c r="V148" s="141">
        <f>COUNT(B38:G52)/2</f>
        <v>28</v>
      </c>
      <c r="W148">
        <f>COUNT(H38:M52)/2</f>
        <v>20</v>
      </c>
      <c r="X148" s="142">
        <f>COUNT(N38:S52)/2</f>
        <v>19</v>
      </c>
    </row>
    <row r="149" spans="21:24" x14ac:dyDescent="0.3">
      <c r="U149" s="141" t="s">
        <v>27</v>
      </c>
      <c r="V149" s="141">
        <f>COUNT(B56:G70)/2</f>
        <v>32</v>
      </c>
      <c r="W149">
        <f>COUNT(H56:M70)/2</f>
        <v>33</v>
      </c>
      <c r="X149" s="142">
        <f>COUNT(N56:S70)/2</f>
        <v>23</v>
      </c>
    </row>
    <row r="150" spans="21:24" x14ac:dyDescent="0.3">
      <c r="U150" s="141" t="s">
        <v>28</v>
      </c>
      <c r="V150" s="141">
        <f>COUNT(B74:G88)/2</f>
        <v>20</v>
      </c>
      <c r="W150">
        <f>COUNT(H74:M88)/2</f>
        <v>34</v>
      </c>
      <c r="X150" s="142">
        <f>COUNT(N74:S88)/2</f>
        <v>32</v>
      </c>
    </row>
    <row r="151" spans="21:24" x14ac:dyDescent="0.3">
      <c r="U151" s="141" t="s">
        <v>29</v>
      </c>
      <c r="V151" s="141">
        <f>COUNT(B92:G105)/2</f>
        <v>31</v>
      </c>
      <c r="W151">
        <f>COUNT(H92:M105)/2</f>
        <v>38</v>
      </c>
      <c r="X151" s="142">
        <f>COUNT(N92:S105)/2</f>
        <v>33</v>
      </c>
    </row>
    <row r="152" spans="21:24" x14ac:dyDescent="0.3">
      <c r="U152" s="141" t="s">
        <v>30</v>
      </c>
      <c r="V152" s="141">
        <f>COUNT(B109:G123)/2</f>
        <v>25</v>
      </c>
      <c r="W152">
        <f>COUNT(H109:M123)/2</f>
        <v>29</v>
      </c>
      <c r="X152" s="142">
        <f>COUNT(N109:S123)/2</f>
        <v>29</v>
      </c>
    </row>
    <row r="153" spans="21:24" ht="15" thickBot="1" x14ac:dyDescent="0.35">
      <c r="U153" s="143" t="s">
        <v>31</v>
      </c>
      <c r="V153" s="143">
        <f>COUNT(B127:G140)/2</f>
        <v>37</v>
      </c>
      <c r="W153" s="144">
        <f>COUNT(H127:M140)/2</f>
        <v>19</v>
      </c>
      <c r="X153" s="145">
        <f>COUNT(N127:S140)/2</f>
        <v>29</v>
      </c>
    </row>
  </sheetData>
  <mergeCells count="90">
    <mergeCell ref="W2:X3"/>
    <mergeCell ref="Y2:Z3"/>
    <mergeCell ref="U4:V4"/>
    <mergeCell ref="W4:X4"/>
    <mergeCell ref="Y4:Z4"/>
    <mergeCell ref="P72:Q72"/>
    <mergeCell ref="L72:M72"/>
    <mergeCell ref="H72:I72"/>
    <mergeCell ref="D72:E72"/>
    <mergeCell ref="U2:V3"/>
    <mergeCell ref="J54:K54"/>
    <mergeCell ref="F54:G54"/>
    <mergeCell ref="B53:S53"/>
    <mergeCell ref="R54:S54"/>
    <mergeCell ref="L10:M10"/>
    <mergeCell ref="H36:I36"/>
    <mergeCell ref="J36:K36"/>
    <mergeCell ref="L36:M36"/>
    <mergeCell ref="B35:S35"/>
    <mergeCell ref="H10:I10"/>
    <mergeCell ref="J10:K10"/>
    <mergeCell ref="R125:S125"/>
    <mergeCell ref="N125:O125"/>
    <mergeCell ref="J125:K125"/>
    <mergeCell ref="F125:G125"/>
    <mergeCell ref="B125:C125"/>
    <mergeCell ref="P125:Q125"/>
    <mergeCell ref="L125:M125"/>
    <mergeCell ref="H125:I125"/>
    <mergeCell ref="D125:E125"/>
    <mergeCell ref="B90:C90"/>
    <mergeCell ref="B107:C107"/>
    <mergeCell ref="F107:G107"/>
    <mergeCell ref="J107:K107"/>
    <mergeCell ref="N107:O107"/>
    <mergeCell ref="B106:S106"/>
    <mergeCell ref="D90:E90"/>
    <mergeCell ref="H90:I90"/>
    <mergeCell ref="L90:M90"/>
    <mergeCell ref="P90:Q90"/>
    <mergeCell ref="B124:S124"/>
    <mergeCell ref="R72:S72"/>
    <mergeCell ref="N72:O72"/>
    <mergeCell ref="J72:K72"/>
    <mergeCell ref="F72:G72"/>
    <mergeCell ref="B72:C72"/>
    <mergeCell ref="R90:S90"/>
    <mergeCell ref="N90:O90"/>
    <mergeCell ref="J90:K90"/>
    <mergeCell ref="B89:S89"/>
    <mergeCell ref="F90:G90"/>
    <mergeCell ref="R107:S107"/>
    <mergeCell ref="P107:Q107"/>
    <mergeCell ref="L107:M107"/>
    <mergeCell ref="H107:I107"/>
    <mergeCell ref="D107:E107"/>
    <mergeCell ref="B54:C54"/>
    <mergeCell ref="P54:Q54"/>
    <mergeCell ref="L54:M54"/>
    <mergeCell ref="H54:I54"/>
    <mergeCell ref="D54:E54"/>
    <mergeCell ref="N54:O54"/>
    <mergeCell ref="N36:O36"/>
    <mergeCell ref="P36:Q36"/>
    <mergeCell ref="R36:S36"/>
    <mergeCell ref="N10:O10"/>
    <mergeCell ref="P10:Q10"/>
    <mergeCell ref="R10:S10"/>
    <mergeCell ref="P4:Q4"/>
    <mergeCell ref="R4:S4"/>
    <mergeCell ref="B10:C10"/>
    <mergeCell ref="D10:E10"/>
    <mergeCell ref="F10:G10"/>
    <mergeCell ref="B9:S9"/>
    <mergeCell ref="U144:X144"/>
    <mergeCell ref="B4:C4"/>
    <mergeCell ref="D4:E4"/>
    <mergeCell ref="F4:G4"/>
    <mergeCell ref="B2:G2"/>
    <mergeCell ref="B3:S3"/>
    <mergeCell ref="B71:S71"/>
    <mergeCell ref="B36:C36"/>
    <mergeCell ref="D36:E36"/>
    <mergeCell ref="F36:G36"/>
    <mergeCell ref="H2:M2"/>
    <mergeCell ref="H4:I4"/>
    <mergeCell ref="J4:K4"/>
    <mergeCell ref="L4:M4"/>
    <mergeCell ref="N2:S2"/>
    <mergeCell ref="N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DAB5-B5F6-4F7A-9421-BD043186CCB8}">
  <dimension ref="B1:AA151"/>
  <sheetViews>
    <sheetView topLeftCell="U18" zoomScale="85" zoomScaleNormal="85" workbookViewId="0">
      <selection activeCell="N85" sqref="N85"/>
    </sheetView>
  </sheetViews>
  <sheetFormatPr defaultRowHeight="14.4" x14ac:dyDescent="0.3"/>
  <cols>
    <col min="2" max="2" width="5.44140625" bestFit="1" customWidth="1"/>
    <col min="3" max="3" width="9.88671875" bestFit="1" customWidth="1"/>
    <col min="4" max="4" width="5.44140625" bestFit="1" customWidth="1"/>
    <col min="5" max="5" width="9.88671875" bestFit="1" customWidth="1"/>
    <col min="6" max="6" width="5.44140625" bestFit="1" customWidth="1"/>
    <col min="7" max="7" width="9.88671875" bestFit="1" customWidth="1"/>
    <col min="8" max="8" width="5.44140625" bestFit="1" customWidth="1"/>
    <col min="9" max="9" width="9.88671875" bestFit="1" customWidth="1"/>
    <col min="10" max="10" width="5.44140625" bestFit="1" customWidth="1"/>
    <col min="11" max="11" width="9.88671875" bestFit="1" customWidth="1"/>
    <col min="12" max="12" width="5.44140625" bestFit="1" customWidth="1"/>
    <col min="13" max="13" width="9.88671875" bestFit="1" customWidth="1"/>
    <col min="14" max="14" width="5.44140625" bestFit="1" customWidth="1"/>
    <col min="15" max="15" width="9.88671875" bestFit="1" customWidth="1"/>
    <col min="16" max="16" width="5.44140625" bestFit="1" customWidth="1"/>
    <col min="17" max="17" width="9.88671875" bestFit="1" customWidth="1"/>
    <col min="18" max="18" width="5.44140625" bestFit="1" customWidth="1"/>
    <col min="19" max="19" width="9.88671875" bestFit="1" customWidth="1"/>
  </cols>
  <sheetData>
    <row r="1" spans="2:27" ht="15" thickBot="1" x14ac:dyDescent="0.35"/>
    <row r="2" spans="2:27" ht="15" thickBot="1" x14ac:dyDescent="0.35">
      <c r="B2" s="241" t="s">
        <v>4</v>
      </c>
      <c r="C2" s="214"/>
      <c r="D2" s="214"/>
      <c r="E2" s="214"/>
      <c r="F2" s="214"/>
      <c r="G2" s="215"/>
      <c r="H2" s="177" t="s">
        <v>8</v>
      </c>
      <c r="I2" s="178"/>
      <c r="J2" s="178"/>
      <c r="K2" s="178"/>
      <c r="L2" s="178"/>
      <c r="M2" s="179"/>
      <c r="N2" s="242" t="s">
        <v>9</v>
      </c>
      <c r="O2" s="210"/>
      <c r="P2" s="210"/>
      <c r="Q2" s="210"/>
      <c r="R2" s="210"/>
      <c r="S2" s="211"/>
      <c r="U2" s="220" t="s">
        <v>18</v>
      </c>
      <c r="V2" s="221"/>
      <c r="W2" s="227" t="s">
        <v>8</v>
      </c>
      <c r="X2" s="228"/>
      <c r="Y2" s="231" t="s">
        <v>9</v>
      </c>
      <c r="Z2" s="232"/>
    </row>
    <row r="3" spans="2:27" ht="15" thickBot="1" x14ac:dyDescent="0.35">
      <c r="B3" s="243" t="s">
        <v>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222"/>
      <c r="V3" s="223"/>
      <c r="W3" s="229"/>
      <c r="X3" s="230"/>
      <c r="Y3" s="233"/>
      <c r="Z3" s="234"/>
    </row>
    <row r="4" spans="2:27" ht="15" thickBot="1" x14ac:dyDescent="0.35">
      <c r="B4" s="216" t="s">
        <v>0</v>
      </c>
      <c r="C4" s="217"/>
      <c r="D4" s="214" t="s">
        <v>1</v>
      </c>
      <c r="E4" s="214"/>
      <c r="F4" s="214" t="s">
        <v>2</v>
      </c>
      <c r="G4" s="215"/>
      <c r="H4" s="218" t="s">
        <v>0</v>
      </c>
      <c r="I4" s="219"/>
      <c r="J4" s="178" t="s">
        <v>1</v>
      </c>
      <c r="K4" s="178"/>
      <c r="L4" s="178" t="s">
        <v>2</v>
      </c>
      <c r="M4" s="179"/>
      <c r="N4" s="212" t="s">
        <v>0</v>
      </c>
      <c r="O4" s="213"/>
      <c r="P4" s="210" t="s">
        <v>1</v>
      </c>
      <c r="Q4" s="210"/>
      <c r="R4" s="210" t="s">
        <v>2</v>
      </c>
      <c r="S4" s="211"/>
      <c r="U4" s="235" t="s">
        <v>16</v>
      </c>
      <c r="V4" s="236"/>
      <c r="W4" s="237" t="s">
        <v>16</v>
      </c>
      <c r="X4" s="238"/>
      <c r="Y4" s="239" t="s">
        <v>16</v>
      </c>
      <c r="Z4" s="240"/>
    </row>
    <row r="5" spans="2:27" ht="15" thickBot="1" x14ac:dyDescent="0.35">
      <c r="B5" s="85" t="s">
        <v>5</v>
      </c>
      <c r="C5" s="86" t="s">
        <v>6</v>
      </c>
      <c r="D5" s="86" t="s">
        <v>5</v>
      </c>
      <c r="E5" s="86" t="s">
        <v>6</v>
      </c>
      <c r="F5" s="86" t="s">
        <v>5</v>
      </c>
      <c r="G5" s="87" t="s">
        <v>6</v>
      </c>
      <c r="H5" s="88" t="s">
        <v>5</v>
      </c>
      <c r="I5" s="89" t="s">
        <v>6</v>
      </c>
      <c r="J5" s="89" t="s">
        <v>5</v>
      </c>
      <c r="K5" s="89" t="s">
        <v>6</v>
      </c>
      <c r="L5" s="89" t="s">
        <v>5</v>
      </c>
      <c r="M5" s="90" t="s">
        <v>6</v>
      </c>
      <c r="N5" s="91" t="s">
        <v>5</v>
      </c>
      <c r="O5" s="92" t="s">
        <v>6</v>
      </c>
      <c r="P5" s="92" t="s">
        <v>5</v>
      </c>
      <c r="Q5" s="92" t="s">
        <v>6</v>
      </c>
      <c r="R5" s="92" t="s">
        <v>5</v>
      </c>
      <c r="S5" s="93" t="s">
        <v>6</v>
      </c>
      <c r="U5" s="125" t="s">
        <v>5</v>
      </c>
      <c r="V5" s="126" t="s">
        <v>17</v>
      </c>
      <c r="W5" s="119" t="s">
        <v>5</v>
      </c>
      <c r="X5" s="120" t="s">
        <v>17</v>
      </c>
      <c r="Y5" s="117" t="s">
        <v>5</v>
      </c>
      <c r="Z5" s="118" t="s">
        <v>17</v>
      </c>
    </row>
    <row r="6" spans="2:27" x14ac:dyDescent="0.3">
      <c r="B6" s="17">
        <v>6376</v>
      </c>
      <c r="C6" s="18">
        <v>1.95E-2</v>
      </c>
      <c r="D6" s="18">
        <v>6433</v>
      </c>
      <c r="E6" s="18">
        <v>2.64E-2</v>
      </c>
      <c r="F6" s="18">
        <v>6929</v>
      </c>
      <c r="G6" s="32">
        <v>2.87E-2</v>
      </c>
      <c r="H6" s="45">
        <v>7127</v>
      </c>
      <c r="I6" s="46">
        <v>4.4999999999999998E-2</v>
      </c>
      <c r="J6" s="46">
        <v>7232</v>
      </c>
      <c r="K6" s="46">
        <v>5.3699999999999998E-2</v>
      </c>
      <c r="L6" s="46">
        <v>6394</v>
      </c>
      <c r="M6" s="47">
        <v>6.2600000000000003E-2</v>
      </c>
      <c r="N6" s="84">
        <v>7685</v>
      </c>
      <c r="O6" s="70">
        <v>0.81</v>
      </c>
      <c r="P6" s="70">
        <v>7461</v>
      </c>
      <c r="Q6" s="70">
        <v>0.84</v>
      </c>
      <c r="R6" s="70">
        <v>4778</v>
      </c>
      <c r="S6" s="71">
        <v>0.84</v>
      </c>
      <c r="U6" s="127">
        <f>AVERAGE(B6,D6,F6)</f>
        <v>6579.333333333333</v>
      </c>
      <c r="V6" s="128">
        <f>AVERAGE(C6,E6,G6)</f>
        <v>2.4866666666666665E-2</v>
      </c>
      <c r="W6" s="121">
        <f>AVERAGE(H6,J6,L6)</f>
        <v>6917.666666666667</v>
      </c>
      <c r="X6" s="122">
        <f>AVERAGE(I6,K6,M6)</f>
        <v>5.3766666666666664E-2</v>
      </c>
      <c r="Y6" s="131">
        <f>AVERAGE(N6,P6,R6)</f>
        <v>6641.333333333333</v>
      </c>
      <c r="Z6" s="132">
        <f>AVERAGE(O6,Q6,S6)</f>
        <v>0.83</v>
      </c>
      <c r="AA6">
        <v>0</v>
      </c>
    </row>
    <row r="7" spans="2:27" x14ac:dyDescent="0.3">
      <c r="B7" s="4">
        <v>7951</v>
      </c>
      <c r="C7" s="5">
        <v>3.3099999999999997E-2</v>
      </c>
      <c r="D7" s="5">
        <v>7553</v>
      </c>
      <c r="E7" s="5">
        <v>3.6900000000000002E-2</v>
      </c>
      <c r="F7" s="5">
        <v>7355</v>
      </c>
      <c r="G7" s="6">
        <v>3.9199999999999999E-2</v>
      </c>
      <c r="H7" s="36">
        <v>7687</v>
      </c>
      <c r="I7" s="37">
        <v>9.4600000000000004E-2</v>
      </c>
      <c r="J7" s="37">
        <v>8884</v>
      </c>
      <c r="K7" s="37">
        <v>9.3200000000000005E-2</v>
      </c>
      <c r="L7" s="37">
        <v>6443</v>
      </c>
      <c r="M7" s="38">
        <v>8.3699999999999997E-2</v>
      </c>
      <c r="N7" s="60">
        <v>7957</v>
      </c>
      <c r="O7" s="61">
        <v>0.81</v>
      </c>
      <c r="P7" s="61">
        <v>9987</v>
      </c>
      <c r="Q7" s="61">
        <v>0.84</v>
      </c>
      <c r="R7" s="61">
        <v>9082</v>
      </c>
      <c r="S7" s="62">
        <v>0.84</v>
      </c>
      <c r="U7" s="127">
        <f t="shared" ref="U7:U70" si="0">AVERAGE(B7,D7,F7)</f>
        <v>7619.666666666667</v>
      </c>
      <c r="V7" s="128">
        <f t="shared" ref="V7:V70" si="1">AVERAGE(C7,E7,G7)</f>
        <v>3.6400000000000002E-2</v>
      </c>
      <c r="W7" s="121">
        <f t="shared" ref="W7:W70" si="2">AVERAGE(H7,J7,L7)</f>
        <v>7671.333333333333</v>
      </c>
      <c r="X7" s="122">
        <f t="shared" ref="X7:X70" si="3">AVERAGE(I7,K7,M7)</f>
        <v>9.0500000000000011E-2</v>
      </c>
      <c r="Y7" s="131">
        <f t="shared" ref="Y7:Y70" si="4">AVERAGE(N7,P7,R7)</f>
        <v>9008.6666666666661</v>
      </c>
      <c r="Z7" s="132">
        <f t="shared" ref="Z7:Z70" si="5">AVERAGE(O7,Q7,S7)</f>
        <v>0.83</v>
      </c>
    </row>
    <row r="8" spans="2:27" x14ac:dyDescent="0.3">
      <c r="B8" s="4"/>
      <c r="C8" s="5"/>
      <c r="D8" s="5">
        <v>8837</v>
      </c>
      <c r="E8" s="5">
        <v>4.8599999999999997E-2</v>
      </c>
      <c r="F8" s="5">
        <v>9204</v>
      </c>
      <c r="G8" s="6">
        <v>7.7899999999999997E-2</v>
      </c>
      <c r="H8" s="36"/>
      <c r="I8" s="37"/>
      <c r="J8" s="37"/>
      <c r="K8" s="37"/>
      <c r="L8" s="37">
        <v>9308</v>
      </c>
      <c r="M8" s="38">
        <v>0.1447</v>
      </c>
      <c r="N8" s="60">
        <v>8301</v>
      </c>
      <c r="O8" s="61">
        <v>2.52</v>
      </c>
      <c r="P8" s="61"/>
      <c r="Q8" s="61"/>
      <c r="R8" s="61"/>
      <c r="S8" s="62"/>
      <c r="U8" s="127">
        <f t="shared" si="0"/>
        <v>9020.5</v>
      </c>
      <c r="V8" s="128">
        <f t="shared" si="1"/>
        <v>6.3250000000000001E-2</v>
      </c>
      <c r="W8" s="121">
        <f t="shared" si="2"/>
        <v>9308</v>
      </c>
      <c r="X8" s="122">
        <f t="shared" si="3"/>
        <v>0.1447</v>
      </c>
      <c r="Y8" s="131">
        <f t="shared" si="4"/>
        <v>8301</v>
      </c>
      <c r="Z8" s="132">
        <f t="shared" si="5"/>
        <v>2.52</v>
      </c>
    </row>
    <row r="9" spans="2:27" x14ac:dyDescent="0.3">
      <c r="B9" s="4"/>
      <c r="C9" s="5"/>
      <c r="D9" s="5"/>
      <c r="E9" s="5"/>
      <c r="F9" s="5"/>
      <c r="G9" s="6"/>
      <c r="H9" s="36"/>
      <c r="I9" s="37"/>
      <c r="J9" s="37"/>
      <c r="K9" s="37"/>
      <c r="L9" s="37"/>
      <c r="M9" s="38"/>
      <c r="N9" s="60">
        <v>8724</v>
      </c>
      <c r="O9" s="61">
        <v>2.88</v>
      </c>
      <c r="P9" s="61"/>
      <c r="Q9" s="61"/>
      <c r="R9" s="61"/>
      <c r="S9" s="62"/>
      <c r="U9" s="127"/>
      <c r="V9" s="128"/>
      <c r="W9" s="121"/>
      <c r="X9" s="122"/>
      <c r="Y9" s="131">
        <f t="shared" si="4"/>
        <v>8724</v>
      </c>
      <c r="Z9" s="132">
        <f t="shared" si="5"/>
        <v>2.88</v>
      </c>
    </row>
    <row r="10" spans="2:27" x14ac:dyDescent="0.3">
      <c r="B10" s="4"/>
      <c r="C10" s="5"/>
      <c r="D10" s="5"/>
      <c r="E10" s="5"/>
      <c r="F10" s="5"/>
      <c r="G10" s="6"/>
      <c r="H10" s="36"/>
      <c r="I10" s="37"/>
      <c r="J10" s="37"/>
      <c r="K10" s="37"/>
      <c r="L10" s="37"/>
      <c r="M10" s="38"/>
      <c r="N10" s="60">
        <v>8831</v>
      </c>
      <c r="O10" s="61">
        <v>3.21</v>
      </c>
      <c r="P10" s="61"/>
      <c r="Q10" s="61"/>
      <c r="R10" s="61"/>
      <c r="S10" s="62"/>
      <c r="U10" s="127"/>
      <c r="V10" s="128"/>
      <c r="W10" s="121"/>
      <c r="X10" s="122"/>
      <c r="Y10" s="131">
        <f t="shared" si="4"/>
        <v>8831</v>
      </c>
      <c r="Z10" s="132">
        <f t="shared" si="5"/>
        <v>3.21</v>
      </c>
    </row>
    <row r="11" spans="2:27" ht="15" thickBot="1" x14ac:dyDescent="0.35">
      <c r="B11" s="26"/>
      <c r="C11" s="27"/>
      <c r="D11" s="27"/>
      <c r="E11" s="27"/>
      <c r="F11" s="27"/>
      <c r="G11" s="28"/>
      <c r="H11" s="51"/>
      <c r="I11" s="52"/>
      <c r="J11" s="52"/>
      <c r="K11" s="52"/>
      <c r="L11" s="52"/>
      <c r="M11" s="53"/>
      <c r="N11" s="78">
        <v>9126</v>
      </c>
      <c r="O11" s="79">
        <v>4.8600000000000003</v>
      </c>
      <c r="P11" s="79"/>
      <c r="Q11" s="79"/>
      <c r="R11" s="79"/>
      <c r="S11" s="80"/>
      <c r="U11" s="127"/>
      <c r="V11" s="128"/>
      <c r="W11" s="121"/>
      <c r="X11" s="122"/>
      <c r="Y11" s="131">
        <f t="shared" si="4"/>
        <v>9126</v>
      </c>
      <c r="Z11" s="132">
        <f t="shared" si="5"/>
        <v>4.8600000000000003</v>
      </c>
    </row>
    <row r="12" spans="2:27" ht="15" thickBot="1" x14ac:dyDescent="0.35">
      <c r="B12" s="243" t="s">
        <v>7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5"/>
      <c r="U12" s="127"/>
      <c r="V12" s="128"/>
      <c r="W12" s="121"/>
      <c r="X12" s="122"/>
      <c r="Y12" s="131"/>
      <c r="Z12" s="132"/>
    </row>
    <row r="13" spans="2:27" ht="15" thickBot="1" x14ac:dyDescent="0.35">
      <c r="B13" s="216" t="s">
        <v>0</v>
      </c>
      <c r="C13" s="217"/>
      <c r="D13" s="214" t="s">
        <v>1</v>
      </c>
      <c r="E13" s="214"/>
      <c r="F13" s="214" t="s">
        <v>2</v>
      </c>
      <c r="G13" s="215"/>
      <c r="H13" s="218" t="s">
        <v>0</v>
      </c>
      <c r="I13" s="219"/>
      <c r="J13" s="178" t="s">
        <v>1</v>
      </c>
      <c r="K13" s="178"/>
      <c r="L13" s="178" t="s">
        <v>2</v>
      </c>
      <c r="M13" s="179"/>
      <c r="N13" s="212" t="s">
        <v>0</v>
      </c>
      <c r="O13" s="213"/>
      <c r="P13" s="210" t="s">
        <v>1</v>
      </c>
      <c r="Q13" s="210"/>
      <c r="R13" s="210" t="s">
        <v>2</v>
      </c>
      <c r="S13" s="211"/>
      <c r="U13" s="127"/>
      <c r="V13" s="128"/>
      <c r="W13" s="121"/>
      <c r="X13" s="122"/>
      <c r="Y13" s="131"/>
      <c r="Z13" s="132"/>
    </row>
    <row r="14" spans="2:27" ht="15" thickBot="1" x14ac:dyDescent="0.35">
      <c r="B14" s="85" t="s">
        <v>5</v>
      </c>
      <c r="C14" s="86" t="s">
        <v>6</v>
      </c>
      <c r="D14" s="86" t="s">
        <v>5</v>
      </c>
      <c r="E14" s="86" t="s">
        <v>6</v>
      </c>
      <c r="F14" s="86" t="s">
        <v>5</v>
      </c>
      <c r="G14" s="87" t="s">
        <v>6</v>
      </c>
      <c r="H14" s="88" t="s">
        <v>5</v>
      </c>
      <c r="I14" s="89" t="s">
        <v>6</v>
      </c>
      <c r="J14" s="89" t="s">
        <v>5</v>
      </c>
      <c r="K14" s="89" t="s">
        <v>6</v>
      </c>
      <c r="L14" s="89" t="s">
        <v>5</v>
      </c>
      <c r="M14" s="90" t="s">
        <v>6</v>
      </c>
      <c r="N14" s="91" t="s">
        <v>5</v>
      </c>
      <c r="O14" s="92" t="s">
        <v>6</v>
      </c>
      <c r="P14" s="92" t="s">
        <v>5</v>
      </c>
      <c r="Q14" s="92" t="s">
        <v>6</v>
      </c>
      <c r="R14" s="92" t="s">
        <v>5</v>
      </c>
      <c r="S14" s="93" t="s">
        <v>6</v>
      </c>
      <c r="U14" s="127"/>
      <c r="V14" s="128"/>
      <c r="W14" s="121"/>
      <c r="X14" s="122"/>
      <c r="Y14" s="131"/>
      <c r="Z14" s="132"/>
    </row>
    <row r="15" spans="2:27" x14ac:dyDescent="0.3">
      <c r="B15" s="17">
        <v>4384</v>
      </c>
      <c r="C15" s="18">
        <v>6.8099999999999994E-2</v>
      </c>
      <c r="D15" s="18">
        <v>3799</v>
      </c>
      <c r="E15" s="18">
        <v>4.4699999999999997E-2</v>
      </c>
      <c r="F15" s="18">
        <v>3022</v>
      </c>
      <c r="G15" s="32">
        <v>4.19E-2</v>
      </c>
      <c r="H15" s="45">
        <v>3197</v>
      </c>
      <c r="I15" s="46">
        <v>5.6099999999999997E-2</v>
      </c>
      <c r="J15" s="46">
        <v>6066</v>
      </c>
      <c r="K15" s="46">
        <v>6.8000000000000005E-2</v>
      </c>
      <c r="L15" s="46">
        <v>4514</v>
      </c>
      <c r="M15" s="47">
        <v>7.0800000000000002E-2</v>
      </c>
      <c r="N15" s="84">
        <v>5122</v>
      </c>
      <c r="O15" s="70">
        <v>0.88</v>
      </c>
      <c r="P15" s="70">
        <v>3385</v>
      </c>
      <c r="Q15" s="70">
        <v>0.84</v>
      </c>
      <c r="R15" s="70">
        <v>3612</v>
      </c>
      <c r="S15" s="71">
        <v>0.82</v>
      </c>
      <c r="U15" s="127">
        <f t="shared" si="0"/>
        <v>3735</v>
      </c>
      <c r="V15" s="128">
        <f t="shared" si="1"/>
        <v>5.1566666666666656E-2</v>
      </c>
      <c r="W15" s="121">
        <f t="shared" si="2"/>
        <v>4592.333333333333</v>
      </c>
      <c r="X15" s="122">
        <f t="shared" si="3"/>
        <v>6.4966666666666673E-2</v>
      </c>
      <c r="Y15" s="131">
        <f t="shared" si="4"/>
        <v>4039.6666666666665</v>
      </c>
      <c r="Z15" s="132">
        <f t="shared" si="5"/>
        <v>0.84666666666666668</v>
      </c>
      <c r="AA15">
        <v>0</v>
      </c>
    </row>
    <row r="16" spans="2:27" x14ac:dyDescent="0.3">
      <c r="B16" s="4">
        <v>5056</v>
      </c>
      <c r="C16" s="5">
        <v>0.15939999999999999</v>
      </c>
      <c r="D16" s="5">
        <v>3860</v>
      </c>
      <c r="E16" s="5">
        <v>7.2599999999999998E-2</v>
      </c>
      <c r="F16" s="5">
        <v>3891</v>
      </c>
      <c r="G16" s="6">
        <v>7.6200000000000004E-2</v>
      </c>
      <c r="H16" s="36">
        <v>4249</v>
      </c>
      <c r="I16" s="37">
        <v>0.1002</v>
      </c>
      <c r="J16" s="37">
        <v>6247</v>
      </c>
      <c r="K16" s="37">
        <v>0.40500000000000003</v>
      </c>
      <c r="L16" s="37">
        <v>4578</v>
      </c>
      <c r="M16" s="38">
        <v>0.2319</v>
      </c>
      <c r="N16" s="60">
        <v>5659</v>
      </c>
      <c r="O16" s="61">
        <v>0.88</v>
      </c>
      <c r="P16" s="61">
        <v>4426</v>
      </c>
      <c r="Q16" s="61">
        <v>0.84</v>
      </c>
      <c r="R16" s="61">
        <v>4776</v>
      </c>
      <c r="S16" s="62">
        <v>0.82</v>
      </c>
      <c r="U16" s="127">
        <f t="shared" si="0"/>
        <v>4269</v>
      </c>
      <c r="V16" s="128">
        <f t="shared" si="1"/>
        <v>0.10273333333333333</v>
      </c>
      <c r="W16" s="121">
        <f t="shared" si="2"/>
        <v>5024.666666666667</v>
      </c>
      <c r="X16" s="122">
        <f t="shared" si="3"/>
        <v>0.2457</v>
      </c>
      <c r="Y16" s="131">
        <f t="shared" si="4"/>
        <v>4953.666666666667</v>
      </c>
      <c r="Z16" s="132">
        <f t="shared" si="5"/>
        <v>0.84666666666666668</v>
      </c>
    </row>
    <row r="17" spans="2:26" x14ac:dyDescent="0.3">
      <c r="B17" s="4">
        <v>5153</v>
      </c>
      <c r="C17" s="5">
        <v>0.32279999999999998</v>
      </c>
      <c r="D17" s="5">
        <v>5129</v>
      </c>
      <c r="E17" s="5">
        <v>0.1081</v>
      </c>
      <c r="F17" s="5">
        <v>4184</v>
      </c>
      <c r="G17" s="6">
        <v>0.1016</v>
      </c>
      <c r="H17" s="36">
        <v>4732</v>
      </c>
      <c r="I17" s="37">
        <v>0.21759999999999999</v>
      </c>
      <c r="J17" s="37">
        <v>6262</v>
      </c>
      <c r="K17" s="37">
        <v>0.5484</v>
      </c>
      <c r="L17" s="37">
        <v>5064</v>
      </c>
      <c r="M17" s="38">
        <v>0.32990000000000003</v>
      </c>
      <c r="N17" s="60">
        <v>5732</v>
      </c>
      <c r="O17" s="61">
        <v>1.65</v>
      </c>
      <c r="P17" s="61">
        <v>5819</v>
      </c>
      <c r="Q17" s="61">
        <v>0.85</v>
      </c>
      <c r="R17" s="61">
        <v>5079</v>
      </c>
      <c r="S17" s="62">
        <v>0.82</v>
      </c>
      <c r="U17" s="127">
        <f t="shared" si="0"/>
        <v>4822</v>
      </c>
      <c r="V17" s="128">
        <f t="shared" si="1"/>
        <v>0.17749999999999999</v>
      </c>
      <c r="W17" s="121">
        <f t="shared" si="2"/>
        <v>5352.666666666667</v>
      </c>
      <c r="X17" s="122">
        <f t="shared" si="3"/>
        <v>0.36530000000000001</v>
      </c>
      <c r="Y17" s="131">
        <f t="shared" si="4"/>
        <v>5543.333333333333</v>
      </c>
      <c r="Z17" s="132">
        <f t="shared" si="5"/>
        <v>1.1066666666666667</v>
      </c>
    </row>
    <row r="18" spans="2:26" x14ac:dyDescent="0.3">
      <c r="B18" s="4">
        <v>5332</v>
      </c>
      <c r="C18" s="5">
        <v>0.39929999999999999</v>
      </c>
      <c r="D18" s="5">
        <v>5313</v>
      </c>
      <c r="E18" s="5">
        <v>0.1396</v>
      </c>
      <c r="F18" s="5">
        <v>4663</v>
      </c>
      <c r="G18" s="6">
        <v>0.12870000000000001</v>
      </c>
      <c r="H18" s="36">
        <v>5111</v>
      </c>
      <c r="I18" s="37">
        <v>0.35060000000000002</v>
      </c>
      <c r="J18" s="37">
        <v>6296</v>
      </c>
      <c r="K18" s="37">
        <v>0.55330000000000001</v>
      </c>
      <c r="L18" s="37">
        <v>5195</v>
      </c>
      <c r="M18" s="38">
        <v>0.40770000000000001</v>
      </c>
      <c r="N18" s="60">
        <v>5979</v>
      </c>
      <c r="O18" s="61">
        <v>1.75</v>
      </c>
      <c r="P18" s="61">
        <v>6109</v>
      </c>
      <c r="Q18" s="61">
        <v>2.5</v>
      </c>
      <c r="R18" s="61">
        <v>5145</v>
      </c>
      <c r="S18" s="62">
        <v>1.65</v>
      </c>
      <c r="U18" s="127">
        <f t="shared" si="0"/>
        <v>5102.666666666667</v>
      </c>
      <c r="V18" s="128">
        <f t="shared" si="1"/>
        <v>0.22253333333333333</v>
      </c>
      <c r="W18" s="121">
        <f t="shared" si="2"/>
        <v>5534</v>
      </c>
      <c r="X18" s="122">
        <f t="shared" si="3"/>
        <v>0.43720000000000003</v>
      </c>
      <c r="Y18" s="131">
        <f t="shared" si="4"/>
        <v>5744.333333333333</v>
      </c>
      <c r="Z18" s="132">
        <f t="shared" si="5"/>
        <v>1.9666666666666668</v>
      </c>
    </row>
    <row r="19" spans="2:26" x14ac:dyDescent="0.3">
      <c r="B19" s="4">
        <v>5676</v>
      </c>
      <c r="C19" s="5">
        <v>0.41860000000000003</v>
      </c>
      <c r="D19" s="5">
        <v>5481</v>
      </c>
      <c r="E19" s="5">
        <v>0.27050000000000002</v>
      </c>
      <c r="F19" s="5">
        <v>4755</v>
      </c>
      <c r="G19" s="6">
        <v>0.2092</v>
      </c>
      <c r="H19" s="36">
        <v>5260</v>
      </c>
      <c r="I19" s="37">
        <v>0.42420000000000002</v>
      </c>
      <c r="J19" s="37">
        <v>6464</v>
      </c>
      <c r="K19" s="37">
        <v>0.5766</v>
      </c>
      <c r="L19" s="37">
        <v>5685</v>
      </c>
      <c r="M19" s="38">
        <v>0.42580000000000001</v>
      </c>
      <c r="N19" s="60">
        <v>6058</v>
      </c>
      <c r="O19" s="61">
        <v>1.78</v>
      </c>
      <c r="P19" s="61">
        <v>6144</v>
      </c>
      <c r="Q19" s="61">
        <v>2.62</v>
      </c>
      <c r="R19" s="61">
        <v>5255</v>
      </c>
      <c r="S19" s="62">
        <v>1.72</v>
      </c>
      <c r="U19" s="127">
        <f t="shared" si="0"/>
        <v>5304</v>
      </c>
      <c r="V19" s="128">
        <f t="shared" si="1"/>
        <v>0.29943333333333338</v>
      </c>
      <c r="W19" s="121">
        <f t="shared" si="2"/>
        <v>5803</v>
      </c>
      <c r="X19" s="122">
        <f t="shared" si="3"/>
        <v>0.47553333333333331</v>
      </c>
      <c r="Y19" s="131">
        <f t="shared" si="4"/>
        <v>5819</v>
      </c>
      <c r="Z19" s="132">
        <f t="shared" si="5"/>
        <v>2.04</v>
      </c>
    </row>
    <row r="20" spans="2:26" x14ac:dyDescent="0.3">
      <c r="B20" s="4">
        <v>6130</v>
      </c>
      <c r="C20" s="5">
        <v>0.5161</v>
      </c>
      <c r="D20" s="5">
        <v>5707</v>
      </c>
      <c r="E20" s="5">
        <v>0.29820000000000002</v>
      </c>
      <c r="F20" s="5">
        <v>4858</v>
      </c>
      <c r="G20" s="6">
        <v>0.24460000000000001</v>
      </c>
      <c r="H20" s="36">
        <v>5340</v>
      </c>
      <c r="I20" s="37">
        <v>0.47060000000000002</v>
      </c>
      <c r="J20" s="37">
        <v>6906</v>
      </c>
      <c r="K20" s="37">
        <v>0.66120000000000001</v>
      </c>
      <c r="L20" s="37">
        <v>6026</v>
      </c>
      <c r="M20" s="38">
        <v>0.50249999999999995</v>
      </c>
      <c r="N20" s="60">
        <v>6246</v>
      </c>
      <c r="O20" s="61">
        <v>1.85</v>
      </c>
      <c r="P20" s="61">
        <v>6447</v>
      </c>
      <c r="Q20" s="61">
        <v>3.32</v>
      </c>
      <c r="R20" s="61">
        <v>5570</v>
      </c>
      <c r="S20" s="62">
        <v>1.85</v>
      </c>
      <c r="U20" s="127">
        <f t="shared" si="0"/>
        <v>5565</v>
      </c>
      <c r="V20" s="128">
        <f t="shared" si="1"/>
        <v>0.35296666666666665</v>
      </c>
      <c r="W20" s="121">
        <f t="shared" si="2"/>
        <v>6090.666666666667</v>
      </c>
      <c r="X20" s="122">
        <f t="shared" si="3"/>
        <v>0.54476666666666673</v>
      </c>
      <c r="Y20" s="131">
        <f t="shared" si="4"/>
        <v>6087.666666666667</v>
      </c>
      <c r="Z20" s="132">
        <f t="shared" si="5"/>
        <v>2.34</v>
      </c>
    </row>
    <row r="21" spans="2:26" x14ac:dyDescent="0.3">
      <c r="B21" s="4">
        <v>6353</v>
      </c>
      <c r="C21" s="5">
        <v>0.52880000000000005</v>
      </c>
      <c r="D21" s="5">
        <v>5881</v>
      </c>
      <c r="E21" s="5">
        <v>0.30719999999999997</v>
      </c>
      <c r="F21" s="5">
        <v>5187</v>
      </c>
      <c r="G21" s="6">
        <v>0.53890000000000005</v>
      </c>
      <c r="H21" s="36">
        <v>5630</v>
      </c>
      <c r="I21" s="37">
        <v>0.47560000000000002</v>
      </c>
      <c r="J21" s="37">
        <v>6981</v>
      </c>
      <c r="K21" s="37">
        <v>0.69730000000000003</v>
      </c>
      <c r="L21" s="37">
        <v>6542</v>
      </c>
      <c r="M21" s="38">
        <v>0.52629999999999999</v>
      </c>
      <c r="N21" s="60">
        <v>6628</v>
      </c>
      <c r="O21" s="61">
        <v>1.96</v>
      </c>
      <c r="P21" s="61">
        <v>6603</v>
      </c>
      <c r="Q21" s="61">
        <v>4.95</v>
      </c>
      <c r="R21" s="61">
        <v>5858</v>
      </c>
      <c r="S21" s="62">
        <v>3.26</v>
      </c>
      <c r="U21" s="127">
        <f t="shared" si="0"/>
        <v>5807</v>
      </c>
      <c r="V21" s="128">
        <f t="shared" si="1"/>
        <v>0.4583000000000001</v>
      </c>
      <c r="W21" s="121">
        <f t="shared" si="2"/>
        <v>6384.333333333333</v>
      </c>
      <c r="X21" s="122">
        <f t="shared" si="3"/>
        <v>0.56640000000000001</v>
      </c>
      <c r="Y21" s="131">
        <f t="shared" si="4"/>
        <v>6363</v>
      </c>
      <c r="Z21" s="132">
        <f t="shared" si="5"/>
        <v>3.39</v>
      </c>
    </row>
    <row r="22" spans="2:26" x14ac:dyDescent="0.3">
      <c r="B22" s="4">
        <v>6484</v>
      </c>
      <c r="C22" s="5">
        <v>0.54990000000000006</v>
      </c>
      <c r="D22" s="5">
        <v>6165</v>
      </c>
      <c r="E22" s="5">
        <v>0.31480000000000002</v>
      </c>
      <c r="F22" s="5"/>
      <c r="G22" s="6"/>
      <c r="H22" s="36">
        <v>5760</v>
      </c>
      <c r="I22" s="37">
        <v>0.51290000000000002</v>
      </c>
      <c r="J22" s="37">
        <v>7155</v>
      </c>
      <c r="K22" s="37">
        <v>0.7016</v>
      </c>
      <c r="L22" s="37">
        <v>6829</v>
      </c>
      <c r="M22" s="38">
        <v>0.52980000000000005</v>
      </c>
      <c r="N22" s="60">
        <v>7059</v>
      </c>
      <c r="O22" s="61">
        <v>2</v>
      </c>
      <c r="P22" s="61">
        <v>7051</v>
      </c>
      <c r="Q22" s="61">
        <v>5.34</v>
      </c>
      <c r="R22" s="61">
        <v>6061</v>
      </c>
      <c r="S22" s="62">
        <v>5.7</v>
      </c>
      <c r="U22" s="127">
        <f t="shared" si="0"/>
        <v>6324.5</v>
      </c>
      <c r="V22" s="128">
        <f t="shared" si="1"/>
        <v>0.43235000000000001</v>
      </c>
      <c r="W22" s="121">
        <f t="shared" si="2"/>
        <v>6581.333333333333</v>
      </c>
      <c r="X22" s="122">
        <f t="shared" si="3"/>
        <v>0.58143333333333336</v>
      </c>
      <c r="Y22" s="131">
        <f t="shared" si="4"/>
        <v>6723.666666666667</v>
      </c>
      <c r="Z22" s="132">
        <f t="shared" si="5"/>
        <v>4.3466666666666667</v>
      </c>
    </row>
    <row r="23" spans="2:26" x14ac:dyDescent="0.3">
      <c r="B23" s="4">
        <v>6503</v>
      </c>
      <c r="C23" s="5">
        <v>0.60389999999999999</v>
      </c>
      <c r="D23" s="5">
        <v>6559</v>
      </c>
      <c r="E23" s="5">
        <v>0.3876</v>
      </c>
      <c r="F23" s="5"/>
      <c r="G23" s="6"/>
      <c r="H23" s="36">
        <v>5772</v>
      </c>
      <c r="I23" s="37">
        <v>0.57310000000000005</v>
      </c>
      <c r="J23" s="37">
        <v>7313</v>
      </c>
      <c r="K23" s="37">
        <v>0.73129999999999995</v>
      </c>
      <c r="L23" s="37">
        <v>7031</v>
      </c>
      <c r="M23" s="38">
        <v>0.58819999999999995</v>
      </c>
      <c r="N23" s="60">
        <v>7144</v>
      </c>
      <c r="O23" s="61">
        <v>2.35</v>
      </c>
      <c r="P23" s="61">
        <v>7161</v>
      </c>
      <c r="Q23" s="61">
        <v>6.18</v>
      </c>
      <c r="R23" s="61">
        <v>6430</v>
      </c>
      <c r="S23" s="62">
        <v>6</v>
      </c>
      <c r="U23" s="127">
        <f t="shared" si="0"/>
        <v>6531</v>
      </c>
      <c r="V23" s="128">
        <f t="shared" si="1"/>
        <v>0.49575000000000002</v>
      </c>
      <c r="W23" s="121">
        <f t="shared" si="2"/>
        <v>6705.333333333333</v>
      </c>
      <c r="X23" s="122">
        <f t="shared" si="3"/>
        <v>0.63086666666666658</v>
      </c>
      <c r="Y23" s="131">
        <f t="shared" si="4"/>
        <v>6911.666666666667</v>
      </c>
      <c r="Z23" s="132">
        <f t="shared" si="5"/>
        <v>4.8433333333333328</v>
      </c>
    </row>
    <row r="24" spans="2:26" x14ac:dyDescent="0.3">
      <c r="B24" s="4">
        <v>6759</v>
      </c>
      <c r="C24" s="5">
        <v>0.65200000000000002</v>
      </c>
      <c r="D24" s="5">
        <v>6620</v>
      </c>
      <c r="E24" s="5">
        <v>0.51300000000000001</v>
      </c>
      <c r="F24" s="5"/>
      <c r="G24" s="6"/>
      <c r="H24" s="36">
        <v>6211</v>
      </c>
      <c r="I24" s="37">
        <v>0.62090000000000001</v>
      </c>
      <c r="J24" s="37">
        <v>7330</v>
      </c>
      <c r="K24" s="37">
        <v>0.75700000000000001</v>
      </c>
      <c r="L24" s="37">
        <v>7368</v>
      </c>
      <c r="M24" s="38">
        <v>0.70669999999999999</v>
      </c>
      <c r="N24" s="60">
        <v>7318</v>
      </c>
      <c r="O24" s="61">
        <v>2.61</v>
      </c>
      <c r="P24" s="61"/>
      <c r="Q24" s="61"/>
      <c r="R24" s="61">
        <v>6478</v>
      </c>
      <c r="S24" s="62">
        <v>6.2</v>
      </c>
      <c r="U24" s="127">
        <f t="shared" si="0"/>
        <v>6689.5</v>
      </c>
      <c r="V24" s="128">
        <f t="shared" si="1"/>
        <v>0.58250000000000002</v>
      </c>
      <c r="W24" s="121">
        <f t="shared" si="2"/>
        <v>6969.666666666667</v>
      </c>
      <c r="X24" s="122">
        <f t="shared" si="3"/>
        <v>0.69486666666666663</v>
      </c>
      <c r="Y24" s="131">
        <f t="shared" si="4"/>
        <v>6898</v>
      </c>
      <c r="Z24" s="132">
        <f t="shared" si="5"/>
        <v>4.4050000000000002</v>
      </c>
    </row>
    <row r="25" spans="2:26" x14ac:dyDescent="0.3">
      <c r="B25" s="4">
        <v>7171</v>
      </c>
      <c r="C25" s="5">
        <v>0.65800000000000003</v>
      </c>
      <c r="D25" s="5">
        <v>6677</v>
      </c>
      <c r="E25" s="5">
        <v>0.54759999999999998</v>
      </c>
      <c r="F25" s="5"/>
      <c r="G25" s="6"/>
      <c r="H25" s="36">
        <v>6538</v>
      </c>
      <c r="I25" s="37">
        <v>0.65390000000000004</v>
      </c>
      <c r="J25" s="37">
        <v>7725</v>
      </c>
      <c r="K25" s="37">
        <v>0.97719999999999996</v>
      </c>
      <c r="L25" s="37">
        <v>7448</v>
      </c>
      <c r="M25" s="38">
        <v>0.83760000000000001</v>
      </c>
      <c r="N25" s="60">
        <v>7673</v>
      </c>
      <c r="O25" s="61">
        <v>2.65</v>
      </c>
      <c r="P25" s="61"/>
      <c r="Q25" s="61"/>
      <c r="R25" s="61"/>
      <c r="S25" s="62"/>
      <c r="U25" s="127">
        <f t="shared" si="0"/>
        <v>6924</v>
      </c>
      <c r="V25" s="128">
        <f t="shared" si="1"/>
        <v>0.6028</v>
      </c>
      <c r="W25" s="121">
        <f t="shared" si="2"/>
        <v>7237</v>
      </c>
      <c r="X25" s="122">
        <f t="shared" si="3"/>
        <v>0.82290000000000008</v>
      </c>
      <c r="Y25" s="131">
        <f t="shared" si="4"/>
        <v>7673</v>
      </c>
      <c r="Z25" s="132">
        <f t="shared" si="5"/>
        <v>2.65</v>
      </c>
    </row>
    <row r="26" spans="2:26" x14ac:dyDescent="0.3">
      <c r="B26" s="4"/>
      <c r="C26" s="5"/>
      <c r="D26" s="5">
        <v>6862</v>
      </c>
      <c r="E26" s="5">
        <v>0.62490000000000001</v>
      </c>
      <c r="F26" s="5"/>
      <c r="G26" s="6"/>
      <c r="H26" s="36">
        <v>6713</v>
      </c>
      <c r="I26" s="37">
        <v>0.73150000000000004</v>
      </c>
      <c r="J26" s="37">
        <v>7828</v>
      </c>
      <c r="K26" s="37">
        <v>1.0170999999999999</v>
      </c>
      <c r="L26" s="37">
        <v>7628</v>
      </c>
      <c r="M26" s="38">
        <v>0.84499999999999997</v>
      </c>
      <c r="N26" s="60">
        <v>8003</v>
      </c>
      <c r="O26" s="61">
        <v>3.17</v>
      </c>
      <c r="P26" s="61"/>
      <c r="Q26" s="61"/>
      <c r="R26" s="61"/>
      <c r="S26" s="62"/>
      <c r="U26" s="127">
        <f t="shared" si="0"/>
        <v>6862</v>
      </c>
      <c r="V26" s="128">
        <f t="shared" si="1"/>
        <v>0.62490000000000001</v>
      </c>
      <c r="W26" s="121">
        <f t="shared" si="2"/>
        <v>7389.666666666667</v>
      </c>
      <c r="X26" s="122">
        <f t="shared" si="3"/>
        <v>0.86453333333333326</v>
      </c>
      <c r="Y26" s="131">
        <f t="shared" si="4"/>
        <v>8003</v>
      </c>
      <c r="Z26" s="132">
        <f t="shared" si="5"/>
        <v>3.17</v>
      </c>
    </row>
    <row r="27" spans="2:26" x14ac:dyDescent="0.3">
      <c r="B27" s="4"/>
      <c r="C27" s="5"/>
      <c r="D27" s="5"/>
      <c r="E27" s="5"/>
      <c r="F27" s="5"/>
      <c r="G27" s="6"/>
      <c r="H27" s="36">
        <v>6956</v>
      </c>
      <c r="I27" s="37">
        <v>0.81489999999999996</v>
      </c>
      <c r="J27" s="37"/>
      <c r="K27" s="37"/>
      <c r="L27" s="37">
        <v>7730</v>
      </c>
      <c r="M27" s="38">
        <v>0.87839999999999996</v>
      </c>
      <c r="N27" s="60">
        <v>8123</v>
      </c>
      <c r="O27" s="61">
        <v>3.6</v>
      </c>
      <c r="P27" s="61"/>
      <c r="Q27" s="61"/>
      <c r="R27" s="61"/>
      <c r="S27" s="62"/>
      <c r="U27" s="127"/>
      <c r="V27" s="128"/>
      <c r="W27" s="121">
        <f t="shared" si="2"/>
        <v>7343</v>
      </c>
      <c r="X27" s="122">
        <f t="shared" si="3"/>
        <v>0.8466499999999999</v>
      </c>
      <c r="Y27" s="131">
        <f t="shared" si="4"/>
        <v>8123</v>
      </c>
      <c r="Z27" s="132">
        <f t="shared" si="5"/>
        <v>3.6</v>
      </c>
    </row>
    <row r="28" spans="2:26" x14ac:dyDescent="0.3">
      <c r="B28" s="4"/>
      <c r="C28" s="5"/>
      <c r="D28" s="5"/>
      <c r="E28" s="5"/>
      <c r="F28" s="5"/>
      <c r="G28" s="6"/>
      <c r="H28" s="36">
        <v>7131</v>
      </c>
      <c r="I28" s="37">
        <v>0.86429999999999996</v>
      </c>
      <c r="J28" s="37"/>
      <c r="K28" s="37"/>
      <c r="L28" s="37">
        <v>8040</v>
      </c>
      <c r="M28" s="38">
        <v>0.94089999999999996</v>
      </c>
      <c r="N28" s="60">
        <v>8398</v>
      </c>
      <c r="O28" s="61">
        <v>3.66</v>
      </c>
      <c r="P28" s="61"/>
      <c r="Q28" s="61"/>
      <c r="R28" s="61"/>
      <c r="S28" s="62"/>
      <c r="U28" s="127"/>
      <c r="V28" s="128"/>
      <c r="W28" s="121">
        <f t="shared" si="2"/>
        <v>7585.5</v>
      </c>
      <c r="X28" s="122">
        <f t="shared" si="3"/>
        <v>0.90259999999999996</v>
      </c>
      <c r="Y28" s="131">
        <f t="shared" si="4"/>
        <v>8398</v>
      </c>
      <c r="Z28" s="132">
        <f t="shared" si="5"/>
        <v>3.66</v>
      </c>
    </row>
    <row r="29" spans="2:26" x14ac:dyDescent="0.3">
      <c r="B29" s="4"/>
      <c r="C29" s="5"/>
      <c r="D29" s="5"/>
      <c r="E29" s="5"/>
      <c r="F29" s="5"/>
      <c r="G29" s="28"/>
      <c r="H29" s="36">
        <v>7599</v>
      </c>
      <c r="I29" s="37">
        <v>0.88749999999999996</v>
      </c>
      <c r="J29" s="37"/>
      <c r="K29" s="37"/>
      <c r="L29" s="37">
        <v>8319</v>
      </c>
      <c r="M29" s="38">
        <v>0.96509999999999996</v>
      </c>
      <c r="N29" s="60">
        <v>8633</v>
      </c>
      <c r="O29" s="61">
        <v>3.87</v>
      </c>
      <c r="P29" s="61"/>
      <c r="Q29" s="61"/>
      <c r="R29" s="61"/>
      <c r="S29" s="62"/>
      <c r="U29" s="127"/>
      <c r="V29" s="128"/>
      <c r="W29" s="121">
        <f t="shared" si="2"/>
        <v>7959</v>
      </c>
      <c r="X29" s="122">
        <f t="shared" si="3"/>
        <v>0.9262999999999999</v>
      </c>
      <c r="Y29" s="131">
        <f t="shared" si="4"/>
        <v>8633</v>
      </c>
      <c r="Z29" s="132">
        <f t="shared" si="5"/>
        <v>3.87</v>
      </c>
    </row>
    <row r="30" spans="2:26" x14ac:dyDescent="0.3">
      <c r="B30" s="4"/>
      <c r="C30" s="5"/>
      <c r="D30" s="5"/>
      <c r="E30" s="5"/>
      <c r="F30" s="6"/>
      <c r="G30" s="6"/>
      <c r="H30" s="36">
        <v>7906</v>
      </c>
      <c r="I30" s="37">
        <v>0.95889999999999997</v>
      </c>
      <c r="J30" s="37"/>
      <c r="K30" s="37"/>
      <c r="L30" s="37">
        <v>8615</v>
      </c>
      <c r="M30" s="38">
        <v>0.98919999999999997</v>
      </c>
      <c r="N30" s="60">
        <v>8715</v>
      </c>
      <c r="O30" s="61">
        <v>4.92</v>
      </c>
      <c r="P30" s="61"/>
      <c r="Q30" s="61"/>
      <c r="R30" s="61"/>
      <c r="S30" s="62"/>
      <c r="U30" s="127"/>
      <c r="V30" s="128"/>
      <c r="W30" s="121">
        <f t="shared" si="2"/>
        <v>8260.5</v>
      </c>
      <c r="X30" s="122">
        <f t="shared" si="3"/>
        <v>0.97404999999999997</v>
      </c>
      <c r="Y30" s="131">
        <f t="shared" si="4"/>
        <v>8715</v>
      </c>
      <c r="Z30" s="132">
        <f t="shared" si="5"/>
        <v>4.92</v>
      </c>
    </row>
    <row r="31" spans="2:26" x14ac:dyDescent="0.3">
      <c r="B31" s="4"/>
      <c r="C31" s="5"/>
      <c r="D31" s="5"/>
      <c r="E31" s="5"/>
      <c r="F31" s="5"/>
      <c r="G31" s="32"/>
      <c r="H31" s="36">
        <v>8217</v>
      </c>
      <c r="I31" s="37">
        <v>0.96719999999999995</v>
      </c>
      <c r="J31" s="37"/>
      <c r="K31" s="37"/>
      <c r="L31" s="37"/>
      <c r="M31" s="38"/>
      <c r="N31" s="60">
        <v>8814</v>
      </c>
      <c r="O31" s="61">
        <v>6.39</v>
      </c>
      <c r="P31" s="61"/>
      <c r="Q31" s="61"/>
      <c r="R31" s="61"/>
      <c r="S31" s="62"/>
      <c r="U31" s="127"/>
      <c r="V31" s="128"/>
      <c r="W31" s="121">
        <f t="shared" si="2"/>
        <v>8217</v>
      </c>
      <c r="X31" s="122">
        <f t="shared" si="3"/>
        <v>0.96719999999999995</v>
      </c>
      <c r="Y31" s="131">
        <f t="shared" si="4"/>
        <v>8814</v>
      </c>
      <c r="Z31" s="132">
        <f t="shared" si="5"/>
        <v>6.39</v>
      </c>
    </row>
    <row r="32" spans="2:26" ht="15" thickBot="1" x14ac:dyDescent="0.35">
      <c r="B32" s="26"/>
      <c r="C32" s="27"/>
      <c r="D32" s="27"/>
      <c r="E32" s="27"/>
      <c r="F32" s="27"/>
      <c r="G32" s="28"/>
      <c r="H32" s="39">
        <v>8345</v>
      </c>
      <c r="I32" s="40">
        <v>0.99909999999999999</v>
      </c>
      <c r="J32" s="40"/>
      <c r="K32" s="40"/>
      <c r="L32" s="40"/>
      <c r="M32" s="41"/>
      <c r="N32" s="78"/>
      <c r="O32" s="79"/>
      <c r="P32" s="79"/>
      <c r="Q32" s="79"/>
      <c r="R32" s="79"/>
      <c r="S32" s="80"/>
      <c r="U32" s="127"/>
      <c r="V32" s="128"/>
      <c r="W32" s="121">
        <f t="shared" si="2"/>
        <v>8345</v>
      </c>
      <c r="X32" s="122">
        <f t="shared" si="3"/>
        <v>0.99909999999999999</v>
      </c>
      <c r="Y32" s="131"/>
      <c r="Z32" s="132"/>
    </row>
    <row r="33" spans="2:27" ht="15" thickBot="1" x14ac:dyDescent="0.35">
      <c r="B33" s="191" t="s">
        <v>10</v>
      </c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3"/>
      <c r="U33" s="127"/>
      <c r="V33" s="128"/>
      <c r="W33" s="121"/>
      <c r="X33" s="122"/>
      <c r="Y33" s="131"/>
      <c r="Z33" s="132"/>
    </row>
    <row r="34" spans="2:27" ht="15" thickBot="1" x14ac:dyDescent="0.35">
      <c r="B34" s="247" t="s">
        <v>0</v>
      </c>
      <c r="C34" s="248"/>
      <c r="D34" s="215" t="s">
        <v>1</v>
      </c>
      <c r="E34" s="256"/>
      <c r="F34" s="215" t="s">
        <v>2</v>
      </c>
      <c r="G34" s="246"/>
      <c r="H34" s="254" t="s">
        <v>0</v>
      </c>
      <c r="I34" s="255"/>
      <c r="J34" s="252" t="s">
        <v>1</v>
      </c>
      <c r="K34" s="253"/>
      <c r="L34" s="252" t="s">
        <v>2</v>
      </c>
      <c r="M34" s="257"/>
      <c r="N34" s="251" t="s">
        <v>0</v>
      </c>
      <c r="O34" s="212"/>
      <c r="P34" s="249" t="s">
        <v>1</v>
      </c>
      <c r="Q34" s="242"/>
      <c r="R34" s="249" t="s">
        <v>2</v>
      </c>
      <c r="S34" s="250"/>
      <c r="U34" s="127"/>
      <c r="V34" s="128"/>
      <c r="W34" s="121"/>
      <c r="X34" s="122"/>
      <c r="Y34" s="131"/>
      <c r="Z34" s="132"/>
    </row>
    <row r="35" spans="2:27" ht="15" thickBot="1" x14ac:dyDescent="0.35">
      <c r="B35" s="85" t="s">
        <v>5</v>
      </c>
      <c r="C35" s="86" t="s">
        <v>6</v>
      </c>
      <c r="D35" s="86" t="s">
        <v>5</v>
      </c>
      <c r="E35" s="86" t="s">
        <v>6</v>
      </c>
      <c r="F35" s="86" t="s">
        <v>5</v>
      </c>
      <c r="G35" s="87" t="s">
        <v>6</v>
      </c>
      <c r="H35" s="88" t="s">
        <v>5</v>
      </c>
      <c r="I35" s="89" t="s">
        <v>6</v>
      </c>
      <c r="J35" s="89" t="s">
        <v>5</v>
      </c>
      <c r="K35" s="89" t="s">
        <v>6</v>
      </c>
      <c r="L35" s="89" t="s">
        <v>5</v>
      </c>
      <c r="M35" s="90" t="s">
        <v>6</v>
      </c>
      <c r="N35" s="91" t="s">
        <v>5</v>
      </c>
      <c r="O35" s="92" t="s">
        <v>6</v>
      </c>
      <c r="P35" s="92" t="s">
        <v>5</v>
      </c>
      <c r="Q35" s="92" t="s">
        <v>6</v>
      </c>
      <c r="R35" s="92" t="s">
        <v>5</v>
      </c>
      <c r="S35" s="93" t="s">
        <v>6</v>
      </c>
      <c r="U35" s="127"/>
      <c r="V35" s="128"/>
      <c r="W35" s="121"/>
      <c r="X35" s="122"/>
      <c r="Y35" s="131"/>
      <c r="Z35" s="132"/>
    </row>
    <row r="36" spans="2:27" x14ac:dyDescent="0.3">
      <c r="B36" s="17">
        <v>2656</v>
      </c>
      <c r="C36" s="18">
        <v>7.6700000000000004E-2</v>
      </c>
      <c r="D36" s="18">
        <v>5917</v>
      </c>
      <c r="E36" s="18">
        <v>0.1089</v>
      </c>
      <c r="F36" s="18">
        <v>3617</v>
      </c>
      <c r="G36" s="32">
        <v>9.6199999999999994E-2</v>
      </c>
      <c r="H36" s="45">
        <v>3382</v>
      </c>
      <c r="I36" s="46">
        <v>5.0299999999999997E-2</v>
      </c>
      <c r="J36" s="46">
        <v>3317</v>
      </c>
      <c r="K36" s="46">
        <v>8.0100000000000005E-2</v>
      </c>
      <c r="L36" s="46">
        <v>5065</v>
      </c>
      <c r="M36" s="47">
        <v>8.2799999999999999E-2</v>
      </c>
      <c r="N36" s="84">
        <v>3717</v>
      </c>
      <c r="O36" s="70">
        <v>0.85</v>
      </c>
      <c r="P36" s="70">
        <v>4657</v>
      </c>
      <c r="Q36" s="70">
        <v>0.85</v>
      </c>
      <c r="R36" s="70">
        <v>3871</v>
      </c>
      <c r="S36" s="71">
        <v>0.9</v>
      </c>
      <c r="U36" s="127">
        <f t="shared" si="0"/>
        <v>4063.3333333333335</v>
      </c>
      <c r="V36" s="128">
        <f t="shared" si="1"/>
        <v>9.3933333333333327E-2</v>
      </c>
      <c r="W36" s="121">
        <f t="shared" si="2"/>
        <v>3921.3333333333335</v>
      </c>
      <c r="X36" s="122">
        <f t="shared" si="3"/>
        <v>7.1066666666666667E-2</v>
      </c>
      <c r="Y36" s="131">
        <f t="shared" si="4"/>
        <v>4081.6666666666665</v>
      </c>
      <c r="Z36" s="132">
        <f t="shared" si="5"/>
        <v>0.8666666666666667</v>
      </c>
      <c r="AA36">
        <v>0</v>
      </c>
    </row>
    <row r="37" spans="2:27" x14ac:dyDescent="0.3">
      <c r="B37" s="4">
        <v>3024</v>
      </c>
      <c r="C37" s="5">
        <v>0.12559999999999999</v>
      </c>
      <c r="D37" s="5">
        <v>6269</v>
      </c>
      <c r="E37" s="5">
        <v>0.93069999999999997</v>
      </c>
      <c r="F37" s="5">
        <v>5737</v>
      </c>
      <c r="G37" s="6">
        <v>0.14779999999999999</v>
      </c>
      <c r="H37" s="36">
        <v>4448</v>
      </c>
      <c r="I37" s="37">
        <v>8.3900000000000002E-2</v>
      </c>
      <c r="J37" s="37">
        <v>4907</v>
      </c>
      <c r="K37" s="37">
        <v>0.1399</v>
      </c>
      <c r="L37" s="37">
        <v>5198</v>
      </c>
      <c r="M37" s="38">
        <v>0.33889999999999998</v>
      </c>
      <c r="N37" s="60">
        <v>4685</v>
      </c>
      <c r="O37" s="61">
        <v>0.85</v>
      </c>
      <c r="P37" s="61">
        <v>4816</v>
      </c>
      <c r="Q37" s="61">
        <v>0.85</v>
      </c>
      <c r="R37" s="61">
        <v>4226</v>
      </c>
      <c r="S37" s="62">
        <v>0.9</v>
      </c>
      <c r="U37" s="127">
        <f t="shared" si="0"/>
        <v>5010</v>
      </c>
      <c r="V37" s="128">
        <f t="shared" si="1"/>
        <v>0.40136666666666665</v>
      </c>
      <c r="W37" s="121">
        <f t="shared" si="2"/>
        <v>4851</v>
      </c>
      <c r="X37" s="122">
        <f t="shared" si="3"/>
        <v>0.18756666666666666</v>
      </c>
      <c r="Y37" s="131">
        <f t="shared" si="4"/>
        <v>4575.666666666667</v>
      </c>
      <c r="Z37" s="132">
        <f t="shared" si="5"/>
        <v>0.8666666666666667</v>
      </c>
    </row>
    <row r="38" spans="2:27" x14ac:dyDescent="0.3">
      <c r="B38" s="4">
        <v>3170</v>
      </c>
      <c r="C38" s="5">
        <v>0.17150000000000001</v>
      </c>
      <c r="D38" s="5">
        <v>6463</v>
      </c>
      <c r="E38" s="5">
        <v>0.96809999999999996</v>
      </c>
      <c r="F38" s="5">
        <v>5758</v>
      </c>
      <c r="G38" s="6">
        <v>0.60499999999999998</v>
      </c>
      <c r="H38" s="36">
        <v>4672</v>
      </c>
      <c r="I38" s="37">
        <v>0.1172</v>
      </c>
      <c r="J38" s="37">
        <v>5000</v>
      </c>
      <c r="K38" s="37">
        <v>0.52590000000000003</v>
      </c>
      <c r="L38" s="37">
        <v>5380</v>
      </c>
      <c r="M38" s="38">
        <v>0.77580000000000005</v>
      </c>
      <c r="N38" s="60">
        <v>5729</v>
      </c>
      <c r="O38" s="61">
        <v>0.85</v>
      </c>
      <c r="P38" s="61">
        <v>5081</v>
      </c>
      <c r="Q38" s="61">
        <v>2.4700000000000002</v>
      </c>
      <c r="R38" s="61">
        <v>4931</v>
      </c>
      <c r="S38" s="62">
        <v>0.9</v>
      </c>
      <c r="U38" s="127">
        <f t="shared" si="0"/>
        <v>5130.333333333333</v>
      </c>
      <c r="V38" s="128">
        <f t="shared" si="1"/>
        <v>0.58153333333333335</v>
      </c>
      <c r="W38" s="121">
        <f t="shared" si="2"/>
        <v>5017.333333333333</v>
      </c>
      <c r="X38" s="122">
        <f t="shared" si="3"/>
        <v>0.4729666666666667</v>
      </c>
      <c r="Y38" s="131">
        <f t="shared" si="4"/>
        <v>5247</v>
      </c>
      <c r="Z38" s="132">
        <f t="shared" si="5"/>
        <v>1.406666666666667</v>
      </c>
    </row>
    <row r="39" spans="2:27" x14ac:dyDescent="0.3">
      <c r="B39" s="4">
        <v>3238</v>
      </c>
      <c r="C39" s="5">
        <v>0.21049999999999999</v>
      </c>
      <c r="D39" s="5"/>
      <c r="E39" s="5"/>
      <c r="F39" s="5"/>
      <c r="G39" s="6"/>
      <c r="H39" s="36">
        <v>5921</v>
      </c>
      <c r="I39" s="37">
        <v>0.15690000000000001</v>
      </c>
      <c r="J39" s="37">
        <v>5129</v>
      </c>
      <c r="K39" s="37">
        <v>0.56159999999999999</v>
      </c>
      <c r="L39" s="37">
        <v>5487</v>
      </c>
      <c r="M39" s="38">
        <v>0.78920000000000001</v>
      </c>
      <c r="N39" s="60">
        <v>5870</v>
      </c>
      <c r="O39" s="61">
        <v>1.8</v>
      </c>
      <c r="P39" s="61">
        <v>5169</v>
      </c>
      <c r="Q39" s="61">
        <v>2.68</v>
      </c>
      <c r="R39" s="61">
        <v>5132</v>
      </c>
      <c r="S39" s="62">
        <v>2.0499999999999998</v>
      </c>
      <c r="U39" s="127">
        <f t="shared" si="0"/>
        <v>3238</v>
      </c>
      <c r="V39" s="128">
        <f t="shared" si="1"/>
        <v>0.21049999999999999</v>
      </c>
      <c r="W39" s="121">
        <f t="shared" si="2"/>
        <v>5512.333333333333</v>
      </c>
      <c r="X39" s="122">
        <f t="shared" si="3"/>
        <v>0.50256666666666672</v>
      </c>
      <c r="Y39" s="131">
        <f t="shared" si="4"/>
        <v>5390.333333333333</v>
      </c>
      <c r="Z39" s="132">
        <f t="shared" si="5"/>
        <v>2.1766666666666667</v>
      </c>
    </row>
    <row r="40" spans="2:27" x14ac:dyDescent="0.3">
      <c r="B40" s="4">
        <v>3540</v>
      </c>
      <c r="C40" s="5">
        <v>0.26119999999999999</v>
      </c>
      <c r="D40" s="5"/>
      <c r="E40" s="5"/>
      <c r="F40" s="5"/>
      <c r="G40" s="6"/>
      <c r="H40" s="36">
        <v>6054</v>
      </c>
      <c r="I40" s="37">
        <v>0.71950000000000003</v>
      </c>
      <c r="J40" s="37">
        <v>5387</v>
      </c>
      <c r="K40" s="37">
        <v>0.57130000000000003</v>
      </c>
      <c r="L40" s="37">
        <v>5489</v>
      </c>
      <c r="M40" s="38">
        <v>0.83950000000000002</v>
      </c>
      <c r="N40" s="60">
        <v>6016</v>
      </c>
      <c r="O40" s="61">
        <v>2</v>
      </c>
      <c r="P40" s="61">
        <v>5494</v>
      </c>
      <c r="Q40" s="61">
        <v>2.74</v>
      </c>
      <c r="R40" s="61">
        <v>5325</v>
      </c>
      <c r="S40" s="62">
        <v>3.44</v>
      </c>
      <c r="U40" s="127">
        <f t="shared" si="0"/>
        <v>3540</v>
      </c>
      <c r="V40" s="128">
        <f t="shared" si="1"/>
        <v>0.26119999999999999</v>
      </c>
      <c r="W40" s="121">
        <f t="shared" si="2"/>
        <v>5643.333333333333</v>
      </c>
      <c r="X40" s="122">
        <f t="shared" si="3"/>
        <v>0.71010000000000006</v>
      </c>
      <c r="Y40" s="131">
        <f t="shared" si="4"/>
        <v>5611.666666666667</v>
      </c>
      <c r="Z40" s="132">
        <f t="shared" si="5"/>
        <v>2.7266666666666666</v>
      </c>
    </row>
    <row r="41" spans="2:27" x14ac:dyDescent="0.3">
      <c r="B41" s="4">
        <v>4533</v>
      </c>
      <c r="C41" s="5">
        <v>0.30599999999999999</v>
      </c>
      <c r="D41" s="5"/>
      <c r="E41" s="5"/>
      <c r="F41" s="5"/>
      <c r="G41" s="6"/>
      <c r="H41" s="36">
        <v>6449</v>
      </c>
      <c r="I41" s="37">
        <v>0.83560000000000001</v>
      </c>
      <c r="J41" s="37">
        <v>5673</v>
      </c>
      <c r="K41" s="37">
        <v>0.58030000000000004</v>
      </c>
      <c r="L41" s="37">
        <v>5650</v>
      </c>
      <c r="M41" s="38">
        <v>0.96860000000000002</v>
      </c>
      <c r="N41" s="60">
        <v>6146</v>
      </c>
      <c r="O41" s="61">
        <v>2.4700000000000002</v>
      </c>
      <c r="P41" s="61">
        <v>5598</v>
      </c>
      <c r="Q41" s="61">
        <v>2.98</v>
      </c>
      <c r="R41" s="61">
        <v>5444</v>
      </c>
      <c r="S41" s="62">
        <v>3.97</v>
      </c>
      <c r="U41" s="127">
        <f t="shared" si="0"/>
        <v>4533</v>
      </c>
      <c r="V41" s="128">
        <f t="shared" si="1"/>
        <v>0.30599999999999999</v>
      </c>
      <c r="W41" s="121">
        <f t="shared" si="2"/>
        <v>5924</v>
      </c>
      <c r="X41" s="122">
        <f t="shared" si="3"/>
        <v>0.79483333333333339</v>
      </c>
      <c r="Y41" s="131">
        <f t="shared" si="4"/>
        <v>5729.333333333333</v>
      </c>
      <c r="Z41" s="132">
        <f t="shared" si="5"/>
        <v>3.14</v>
      </c>
    </row>
    <row r="42" spans="2:27" x14ac:dyDescent="0.3">
      <c r="B42" s="4">
        <v>4538</v>
      </c>
      <c r="C42" s="5">
        <v>0.40489999999999998</v>
      </c>
      <c r="D42" s="5"/>
      <c r="E42" s="5"/>
      <c r="F42" s="5"/>
      <c r="G42" s="6"/>
      <c r="H42" s="36"/>
      <c r="I42" s="37"/>
      <c r="J42" s="37">
        <v>5760</v>
      </c>
      <c r="K42" s="37">
        <v>0.65139999999999998</v>
      </c>
      <c r="L42" s="37">
        <v>6057</v>
      </c>
      <c r="M42" s="38">
        <v>1.3317000000000001</v>
      </c>
      <c r="N42" s="60">
        <v>6231</v>
      </c>
      <c r="O42" s="61">
        <v>2.69</v>
      </c>
      <c r="P42" s="61">
        <v>5988</v>
      </c>
      <c r="Q42" s="61">
        <v>3.55</v>
      </c>
      <c r="R42" s="61">
        <v>5670</v>
      </c>
      <c r="S42" s="62">
        <v>4.08</v>
      </c>
      <c r="U42" s="127">
        <f t="shared" si="0"/>
        <v>4538</v>
      </c>
      <c r="V42" s="128">
        <f t="shared" si="1"/>
        <v>0.40489999999999998</v>
      </c>
      <c r="W42" s="121">
        <f t="shared" si="2"/>
        <v>5908.5</v>
      </c>
      <c r="X42" s="122">
        <f t="shared" si="3"/>
        <v>0.99155000000000004</v>
      </c>
      <c r="Y42" s="131">
        <f t="shared" si="4"/>
        <v>5963</v>
      </c>
      <c r="Z42" s="132">
        <f t="shared" si="5"/>
        <v>3.44</v>
      </c>
    </row>
    <row r="43" spans="2:27" x14ac:dyDescent="0.3">
      <c r="B43" s="4">
        <v>4731</v>
      </c>
      <c r="C43" s="5">
        <v>0.44350000000000001</v>
      </c>
      <c r="D43" s="5"/>
      <c r="E43" s="5"/>
      <c r="F43" s="5"/>
      <c r="G43" s="6"/>
      <c r="H43" s="36"/>
      <c r="I43" s="37"/>
      <c r="J43" s="37">
        <v>5841</v>
      </c>
      <c r="K43" s="37">
        <v>1.0194000000000001</v>
      </c>
      <c r="L43" s="37">
        <v>6546</v>
      </c>
      <c r="M43" s="38">
        <v>1.4016999999999999</v>
      </c>
      <c r="N43" s="60">
        <v>6388</v>
      </c>
      <c r="O43" s="61">
        <v>4.67</v>
      </c>
      <c r="P43" s="61">
        <v>6086</v>
      </c>
      <c r="Q43" s="61">
        <v>6.88</v>
      </c>
      <c r="R43" s="61">
        <v>5963</v>
      </c>
      <c r="S43" s="62">
        <v>4.53</v>
      </c>
      <c r="U43" s="127">
        <f t="shared" si="0"/>
        <v>4731</v>
      </c>
      <c r="V43" s="128">
        <f t="shared" si="1"/>
        <v>0.44350000000000001</v>
      </c>
      <c r="W43" s="121">
        <f t="shared" si="2"/>
        <v>6193.5</v>
      </c>
      <c r="X43" s="122">
        <f t="shared" si="3"/>
        <v>1.21055</v>
      </c>
      <c r="Y43" s="131">
        <f t="shared" si="4"/>
        <v>6145.666666666667</v>
      </c>
      <c r="Z43" s="132">
        <f t="shared" si="5"/>
        <v>5.36</v>
      </c>
    </row>
    <row r="44" spans="2:27" x14ac:dyDescent="0.3">
      <c r="B44" s="4">
        <v>4791</v>
      </c>
      <c r="C44" s="5">
        <v>0.67659999999999998</v>
      </c>
      <c r="D44" s="5"/>
      <c r="E44" s="5"/>
      <c r="F44" s="5"/>
      <c r="G44" s="6"/>
      <c r="H44" s="36"/>
      <c r="I44" s="37"/>
      <c r="J44" s="37">
        <v>5909</v>
      </c>
      <c r="K44" s="37">
        <v>1.2448999999999999</v>
      </c>
      <c r="L44" s="37"/>
      <c r="M44" s="38"/>
      <c r="N44" s="60">
        <v>6733</v>
      </c>
      <c r="O44" s="61">
        <v>5.9</v>
      </c>
      <c r="P44" s="61"/>
      <c r="Q44" s="61"/>
      <c r="R44" s="61"/>
      <c r="S44" s="62"/>
      <c r="U44" s="127">
        <f t="shared" si="0"/>
        <v>4791</v>
      </c>
      <c r="V44" s="128">
        <f t="shared" si="1"/>
        <v>0.67659999999999998</v>
      </c>
      <c r="W44" s="121">
        <f t="shared" si="2"/>
        <v>5909</v>
      </c>
      <c r="X44" s="122">
        <f t="shared" si="3"/>
        <v>1.2448999999999999</v>
      </c>
      <c r="Y44" s="131">
        <f t="shared" si="4"/>
        <v>6733</v>
      </c>
      <c r="Z44" s="132">
        <f t="shared" si="5"/>
        <v>5.9</v>
      </c>
    </row>
    <row r="45" spans="2:27" x14ac:dyDescent="0.3">
      <c r="B45" s="4">
        <v>4804</v>
      </c>
      <c r="C45" s="5">
        <v>0.68210000000000004</v>
      </c>
      <c r="D45" s="5"/>
      <c r="E45" s="5"/>
      <c r="F45" s="5"/>
      <c r="G45" s="6"/>
      <c r="H45" s="36"/>
      <c r="I45" s="37"/>
      <c r="J45" s="37">
        <v>6177</v>
      </c>
      <c r="K45" s="37">
        <v>1.2486999999999999</v>
      </c>
      <c r="L45" s="37"/>
      <c r="M45" s="38"/>
      <c r="N45" s="60">
        <v>6995</v>
      </c>
      <c r="O45" s="61">
        <v>6.42</v>
      </c>
      <c r="P45" s="61"/>
      <c r="Q45" s="61"/>
      <c r="R45" s="61"/>
      <c r="S45" s="62"/>
      <c r="U45" s="127">
        <f t="shared" si="0"/>
        <v>4804</v>
      </c>
      <c r="V45" s="128">
        <f t="shared" si="1"/>
        <v>0.68210000000000004</v>
      </c>
      <c r="W45" s="121">
        <f t="shared" si="2"/>
        <v>6177</v>
      </c>
      <c r="X45" s="122">
        <f t="shared" si="3"/>
        <v>1.2486999999999999</v>
      </c>
      <c r="Y45" s="131">
        <f t="shared" si="4"/>
        <v>6995</v>
      </c>
      <c r="Z45" s="132">
        <f t="shared" si="5"/>
        <v>6.42</v>
      </c>
    </row>
    <row r="46" spans="2:27" x14ac:dyDescent="0.3">
      <c r="B46" s="4">
        <v>5199</v>
      </c>
      <c r="C46" s="5">
        <v>0.79420000000000002</v>
      </c>
      <c r="D46" s="5"/>
      <c r="E46" s="5"/>
      <c r="F46" s="5"/>
      <c r="G46" s="6"/>
      <c r="H46" s="36"/>
      <c r="I46" s="37"/>
      <c r="J46" s="37">
        <v>6199</v>
      </c>
      <c r="K46" s="37">
        <v>1.3124</v>
      </c>
      <c r="L46" s="37"/>
      <c r="M46" s="38"/>
      <c r="N46" s="60"/>
      <c r="O46" s="61"/>
      <c r="P46" s="61"/>
      <c r="Q46" s="61"/>
      <c r="R46" s="61"/>
      <c r="S46" s="62"/>
      <c r="U46" s="127">
        <f t="shared" si="0"/>
        <v>5199</v>
      </c>
      <c r="V46" s="128">
        <f t="shared" si="1"/>
        <v>0.79420000000000002</v>
      </c>
      <c r="W46" s="121">
        <f t="shared" si="2"/>
        <v>6199</v>
      </c>
      <c r="X46" s="122">
        <f t="shared" si="3"/>
        <v>1.3124</v>
      </c>
      <c r="Y46" s="131"/>
      <c r="Z46" s="132"/>
    </row>
    <row r="47" spans="2:27" x14ac:dyDescent="0.3">
      <c r="B47" s="4">
        <v>5270</v>
      </c>
      <c r="C47" s="5">
        <v>0.81659999999999999</v>
      </c>
      <c r="D47" s="5"/>
      <c r="E47" s="5"/>
      <c r="F47" s="5"/>
      <c r="G47" s="6"/>
      <c r="H47" s="36"/>
      <c r="I47" s="37"/>
      <c r="J47" s="37"/>
      <c r="K47" s="37"/>
      <c r="L47" s="37"/>
      <c r="M47" s="38"/>
      <c r="N47" s="60"/>
      <c r="O47" s="61"/>
      <c r="P47" s="61"/>
      <c r="Q47" s="61"/>
      <c r="R47" s="61"/>
      <c r="S47" s="62"/>
      <c r="U47" s="127">
        <f t="shared" si="0"/>
        <v>5270</v>
      </c>
      <c r="V47" s="128">
        <f t="shared" si="1"/>
        <v>0.81659999999999999</v>
      </c>
      <c r="W47" s="121"/>
      <c r="X47" s="122"/>
      <c r="Y47" s="131"/>
      <c r="Z47" s="132"/>
    </row>
    <row r="48" spans="2:27" ht="15" thickBot="1" x14ac:dyDescent="0.35">
      <c r="B48" s="26">
        <v>5759</v>
      </c>
      <c r="C48" s="27">
        <v>0.88849999999999996</v>
      </c>
      <c r="D48" s="27"/>
      <c r="E48" s="27"/>
      <c r="F48" s="27"/>
      <c r="G48" s="28"/>
      <c r="H48" s="51"/>
      <c r="I48" s="52"/>
      <c r="J48" s="52"/>
      <c r="K48" s="52"/>
      <c r="L48" s="52"/>
      <c r="M48" s="53"/>
      <c r="N48" s="78"/>
      <c r="O48" s="79"/>
      <c r="P48" s="79"/>
      <c r="Q48" s="79"/>
      <c r="R48" s="79"/>
      <c r="S48" s="80"/>
      <c r="U48" s="127">
        <f t="shared" si="0"/>
        <v>5759</v>
      </c>
      <c r="V48" s="128">
        <f t="shared" si="1"/>
        <v>0.88849999999999996</v>
      </c>
      <c r="W48" s="121"/>
      <c r="X48" s="122"/>
      <c r="Y48" s="131"/>
      <c r="Z48" s="132"/>
    </row>
    <row r="49" spans="2:27" ht="15" thickBot="1" x14ac:dyDescent="0.35">
      <c r="B49" s="243" t="s">
        <v>11</v>
      </c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5"/>
      <c r="U49" s="127"/>
      <c r="V49" s="128"/>
      <c r="W49" s="121"/>
      <c r="X49" s="122"/>
      <c r="Y49" s="131"/>
      <c r="Z49" s="132"/>
    </row>
    <row r="50" spans="2:27" ht="15" thickBot="1" x14ac:dyDescent="0.35">
      <c r="B50" s="247" t="s">
        <v>0</v>
      </c>
      <c r="C50" s="248"/>
      <c r="D50" s="215" t="s">
        <v>1</v>
      </c>
      <c r="E50" s="256"/>
      <c r="F50" s="215" t="s">
        <v>2</v>
      </c>
      <c r="G50" s="246"/>
      <c r="H50" s="254" t="s">
        <v>0</v>
      </c>
      <c r="I50" s="255"/>
      <c r="J50" s="252" t="s">
        <v>1</v>
      </c>
      <c r="K50" s="253"/>
      <c r="L50" s="252" t="s">
        <v>2</v>
      </c>
      <c r="M50" s="257"/>
      <c r="N50" s="251" t="s">
        <v>0</v>
      </c>
      <c r="O50" s="212"/>
      <c r="P50" s="249" t="s">
        <v>1</v>
      </c>
      <c r="Q50" s="242"/>
      <c r="R50" s="249" t="s">
        <v>2</v>
      </c>
      <c r="S50" s="250"/>
      <c r="U50" s="127"/>
      <c r="V50" s="128"/>
      <c r="W50" s="121"/>
      <c r="X50" s="122"/>
      <c r="Y50" s="131"/>
      <c r="Z50" s="132"/>
    </row>
    <row r="51" spans="2:27" ht="15" thickBot="1" x14ac:dyDescent="0.35">
      <c r="B51" s="85" t="s">
        <v>5</v>
      </c>
      <c r="C51" s="86" t="s">
        <v>6</v>
      </c>
      <c r="D51" s="86" t="s">
        <v>5</v>
      </c>
      <c r="E51" s="86" t="s">
        <v>6</v>
      </c>
      <c r="F51" s="86" t="s">
        <v>5</v>
      </c>
      <c r="G51" s="87" t="s">
        <v>6</v>
      </c>
      <c r="H51" s="88" t="s">
        <v>5</v>
      </c>
      <c r="I51" s="89" t="s">
        <v>6</v>
      </c>
      <c r="J51" s="89" t="s">
        <v>5</v>
      </c>
      <c r="K51" s="89" t="s">
        <v>6</v>
      </c>
      <c r="L51" s="89" t="s">
        <v>5</v>
      </c>
      <c r="M51" s="90" t="s">
        <v>6</v>
      </c>
      <c r="N51" s="91" t="s">
        <v>5</v>
      </c>
      <c r="O51" s="92" t="s">
        <v>6</v>
      </c>
      <c r="P51" s="92" t="s">
        <v>5</v>
      </c>
      <c r="Q51" s="92" t="s">
        <v>6</v>
      </c>
      <c r="R51" s="92" t="s">
        <v>5</v>
      </c>
      <c r="S51" s="93" t="s">
        <v>6</v>
      </c>
      <c r="U51" s="127"/>
      <c r="V51" s="128"/>
      <c r="W51" s="121"/>
      <c r="X51" s="122"/>
      <c r="Y51" s="131"/>
      <c r="Z51" s="132"/>
    </row>
    <row r="52" spans="2:27" x14ac:dyDescent="0.3">
      <c r="B52" s="17">
        <v>4127</v>
      </c>
      <c r="C52" s="18">
        <v>7.5499999999999998E-2</v>
      </c>
      <c r="D52" s="18">
        <v>5170</v>
      </c>
      <c r="E52" s="18">
        <v>0.114</v>
      </c>
      <c r="F52" s="18">
        <v>2748</v>
      </c>
      <c r="G52" s="32">
        <v>8.2299999999999998E-2</v>
      </c>
      <c r="H52" s="45">
        <v>2627</v>
      </c>
      <c r="I52" s="46">
        <v>0.12909999999999999</v>
      </c>
      <c r="J52" s="46">
        <v>4087</v>
      </c>
      <c r="K52" s="46">
        <v>0.1646</v>
      </c>
      <c r="L52" s="46">
        <v>4094</v>
      </c>
      <c r="M52" s="47">
        <v>0.14599999999999999</v>
      </c>
      <c r="N52" s="84">
        <v>2242</v>
      </c>
      <c r="O52" s="70">
        <v>0.83</v>
      </c>
      <c r="P52" s="70">
        <v>4005</v>
      </c>
      <c r="Q52" s="70">
        <v>0.83</v>
      </c>
      <c r="R52" s="70">
        <v>4088</v>
      </c>
      <c r="S52" s="71">
        <v>0.89</v>
      </c>
      <c r="U52" s="127">
        <f t="shared" si="0"/>
        <v>4015</v>
      </c>
      <c r="V52" s="128">
        <f t="shared" si="1"/>
        <v>9.06E-2</v>
      </c>
      <c r="W52" s="121">
        <f t="shared" si="2"/>
        <v>3602.6666666666665</v>
      </c>
      <c r="X52" s="122">
        <f t="shared" si="3"/>
        <v>0.14656666666666665</v>
      </c>
      <c r="Y52" s="131">
        <f t="shared" si="4"/>
        <v>3445</v>
      </c>
      <c r="Z52" s="132">
        <f t="shared" si="5"/>
        <v>0.85</v>
      </c>
      <c r="AA52">
        <v>0</v>
      </c>
    </row>
    <row r="53" spans="2:27" x14ac:dyDescent="0.3">
      <c r="B53" s="4">
        <v>4157</v>
      </c>
      <c r="C53" s="5">
        <v>0.55259999999999998</v>
      </c>
      <c r="D53" s="5">
        <v>5264</v>
      </c>
      <c r="E53" s="5">
        <v>0.78200000000000003</v>
      </c>
      <c r="F53" s="5">
        <v>3914</v>
      </c>
      <c r="G53" s="6">
        <v>0.15640000000000001</v>
      </c>
      <c r="H53" s="36">
        <v>3089</v>
      </c>
      <c r="I53" s="37">
        <v>0.22189999999999999</v>
      </c>
      <c r="J53" s="37">
        <v>5338</v>
      </c>
      <c r="K53" s="37">
        <v>0.27929999999999999</v>
      </c>
      <c r="L53" s="37">
        <v>4665</v>
      </c>
      <c r="M53" s="38">
        <v>0.254</v>
      </c>
      <c r="N53" s="60">
        <v>3668</v>
      </c>
      <c r="O53" s="61">
        <v>0.83</v>
      </c>
      <c r="P53" s="61">
        <v>4742</v>
      </c>
      <c r="Q53" s="61">
        <v>0.83</v>
      </c>
      <c r="R53" s="61">
        <v>4490</v>
      </c>
      <c r="S53" s="62">
        <v>0.89</v>
      </c>
      <c r="U53" s="127">
        <f t="shared" si="0"/>
        <v>4445</v>
      </c>
      <c r="V53" s="128">
        <f t="shared" si="1"/>
        <v>0.49700000000000005</v>
      </c>
      <c r="W53" s="121">
        <f t="shared" si="2"/>
        <v>4364</v>
      </c>
      <c r="X53" s="122">
        <f t="shared" si="3"/>
        <v>0.25173333333333331</v>
      </c>
      <c r="Y53" s="131">
        <f t="shared" si="4"/>
        <v>4300</v>
      </c>
      <c r="Z53" s="132">
        <f t="shared" si="5"/>
        <v>0.85</v>
      </c>
    </row>
    <row r="54" spans="2:27" x14ac:dyDescent="0.3">
      <c r="B54" s="4">
        <v>4379</v>
      </c>
      <c r="C54" s="5">
        <v>0.61680000000000001</v>
      </c>
      <c r="D54" s="5">
        <v>5464</v>
      </c>
      <c r="E54" s="5">
        <v>0.80669999999999997</v>
      </c>
      <c r="F54" s="5">
        <v>4399</v>
      </c>
      <c r="G54" s="6">
        <v>0.2283</v>
      </c>
      <c r="H54" s="36">
        <v>4152</v>
      </c>
      <c r="I54" s="37">
        <v>0.317</v>
      </c>
      <c r="J54" s="37">
        <v>5460</v>
      </c>
      <c r="K54" s="37">
        <v>1.2214</v>
      </c>
      <c r="L54" s="37">
        <v>4898</v>
      </c>
      <c r="M54" s="38">
        <v>0.98980000000000001</v>
      </c>
      <c r="N54" s="60">
        <v>4195</v>
      </c>
      <c r="O54" s="61">
        <v>0.83</v>
      </c>
      <c r="P54" s="61">
        <v>5199</v>
      </c>
      <c r="Q54" s="61">
        <v>2.84</v>
      </c>
      <c r="R54" s="61">
        <v>4594</v>
      </c>
      <c r="S54" s="62">
        <v>4.03</v>
      </c>
      <c r="U54" s="127">
        <f t="shared" si="0"/>
        <v>4747.333333333333</v>
      </c>
      <c r="V54" s="128">
        <f t="shared" si="1"/>
        <v>0.55059999999999998</v>
      </c>
      <c r="W54" s="121">
        <f t="shared" si="2"/>
        <v>4836.666666666667</v>
      </c>
      <c r="X54" s="122">
        <f t="shared" si="3"/>
        <v>0.84273333333333333</v>
      </c>
      <c r="Y54" s="131">
        <f t="shared" si="4"/>
        <v>4662.666666666667</v>
      </c>
      <c r="Z54" s="132">
        <f t="shared" si="5"/>
        <v>2.5666666666666669</v>
      </c>
    </row>
    <row r="55" spans="2:27" x14ac:dyDescent="0.3">
      <c r="B55" s="4">
        <v>4445</v>
      </c>
      <c r="C55" s="5">
        <v>0.82440000000000002</v>
      </c>
      <c r="D55" s="5">
        <v>5606</v>
      </c>
      <c r="E55" s="5">
        <v>0.83520000000000005</v>
      </c>
      <c r="F55" s="5">
        <v>4426</v>
      </c>
      <c r="G55" s="6">
        <v>0.61860000000000004</v>
      </c>
      <c r="H55" s="36">
        <v>4935</v>
      </c>
      <c r="I55" s="37">
        <v>0.6431</v>
      </c>
      <c r="J55" s="37">
        <v>5532</v>
      </c>
      <c r="K55" s="37">
        <v>1.3294999999999999</v>
      </c>
      <c r="L55" s="37">
        <v>4981</v>
      </c>
      <c r="M55" s="38">
        <v>1.5217000000000001</v>
      </c>
      <c r="N55" s="60">
        <v>4661</v>
      </c>
      <c r="O55" s="61">
        <v>0.84</v>
      </c>
      <c r="P55" s="61">
        <v>5328</v>
      </c>
      <c r="Q55" s="61">
        <v>6.52</v>
      </c>
      <c r="R55" s="61">
        <v>4697</v>
      </c>
      <c r="S55" s="62">
        <v>4.42</v>
      </c>
      <c r="U55" s="127">
        <f t="shared" si="0"/>
        <v>4825.666666666667</v>
      </c>
      <c r="V55" s="128">
        <f t="shared" si="1"/>
        <v>0.75939999999999996</v>
      </c>
      <c r="W55" s="121">
        <f t="shared" si="2"/>
        <v>5149.333333333333</v>
      </c>
      <c r="X55" s="122">
        <f t="shared" si="3"/>
        <v>1.1647666666666667</v>
      </c>
      <c r="Y55" s="131">
        <f t="shared" si="4"/>
        <v>4895.333333333333</v>
      </c>
      <c r="Z55" s="132">
        <f t="shared" si="5"/>
        <v>3.9266666666666663</v>
      </c>
    </row>
    <row r="56" spans="2:27" x14ac:dyDescent="0.3">
      <c r="B56" s="4">
        <v>4593</v>
      </c>
      <c r="C56" s="5">
        <v>0.83860000000000001</v>
      </c>
      <c r="D56" s="5"/>
      <c r="E56" s="5"/>
      <c r="F56" s="5">
        <v>4458</v>
      </c>
      <c r="G56" s="6">
        <v>0.62909999999999999</v>
      </c>
      <c r="H56" s="36">
        <v>5022</v>
      </c>
      <c r="I56" s="37">
        <v>0.80320000000000003</v>
      </c>
      <c r="J56" s="37">
        <v>5604</v>
      </c>
      <c r="K56" s="37">
        <v>1.3533999999999999</v>
      </c>
      <c r="L56" s="37">
        <v>5179</v>
      </c>
      <c r="M56" s="38">
        <v>1.8082</v>
      </c>
      <c r="N56" s="60">
        <v>4666</v>
      </c>
      <c r="O56" s="61">
        <v>2.46</v>
      </c>
      <c r="P56" s="61">
        <v>5424</v>
      </c>
      <c r="Q56" s="61">
        <v>13.5</v>
      </c>
      <c r="R56" s="61">
        <v>4710</v>
      </c>
      <c r="S56" s="62">
        <v>7.26</v>
      </c>
      <c r="U56" s="127">
        <f t="shared" si="0"/>
        <v>4525.5</v>
      </c>
      <c r="V56" s="128">
        <f t="shared" si="1"/>
        <v>0.73385</v>
      </c>
      <c r="W56" s="121">
        <f t="shared" si="2"/>
        <v>5268.333333333333</v>
      </c>
      <c r="X56" s="122">
        <f t="shared" si="3"/>
        <v>1.3216000000000001</v>
      </c>
      <c r="Y56" s="131">
        <f t="shared" si="4"/>
        <v>4933.333333333333</v>
      </c>
      <c r="Z56" s="132">
        <f t="shared" si="5"/>
        <v>7.7399999999999993</v>
      </c>
    </row>
    <row r="57" spans="2:27" x14ac:dyDescent="0.3">
      <c r="B57" s="4">
        <v>4936</v>
      </c>
      <c r="C57" s="5">
        <v>0.8508</v>
      </c>
      <c r="D57" s="5"/>
      <c r="E57" s="5"/>
      <c r="F57" s="5">
        <v>4671</v>
      </c>
      <c r="G57" s="6">
        <v>0.6452</v>
      </c>
      <c r="H57" s="36">
        <v>5117</v>
      </c>
      <c r="I57" s="37">
        <v>0.85450000000000004</v>
      </c>
      <c r="J57" s="37">
        <v>5655</v>
      </c>
      <c r="K57" s="37">
        <v>1.9991000000000001</v>
      </c>
      <c r="L57" s="37">
        <v>5183</v>
      </c>
      <c r="M57" s="38">
        <v>1.8495999999999999</v>
      </c>
      <c r="N57" s="60">
        <v>4675</v>
      </c>
      <c r="O57" s="61">
        <v>2.5</v>
      </c>
      <c r="P57" s="61">
        <v>5526</v>
      </c>
      <c r="Q57" s="61">
        <v>19.22</v>
      </c>
      <c r="R57" s="61">
        <v>4790</v>
      </c>
      <c r="S57" s="62">
        <v>7.49</v>
      </c>
      <c r="U57" s="127">
        <f t="shared" si="0"/>
        <v>4803.5</v>
      </c>
      <c r="V57" s="128">
        <f t="shared" si="1"/>
        <v>0.748</v>
      </c>
      <c r="W57" s="121">
        <f t="shared" si="2"/>
        <v>5318.333333333333</v>
      </c>
      <c r="X57" s="122">
        <f t="shared" si="3"/>
        <v>1.5677333333333332</v>
      </c>
      <c r="Y57" s="131">
        <f t="shared" si="4"/>
        <v>4997</v>
      </c>
      <c r="Z57" s="132">
        <f t="shared" si="5"/>
        <v>9.7366666666666664</v>
      </c>
    </row>
    <row r="58" spans="2:27" x14ac:dyDescent="0.3">
      <c r="B58" s="4">
        <v>4965</v>
      </c>
      <c r="C58" s="5">
        <v>0.8528</v>
      </c>
      <c r="D58" s="5"/>
      <c r="E58" s="5"/>
      <c r="F58" s="5">
        <v>4775</v>
      </c>
      <c r="G58" s="6">
        <v>0.64859999999999995</v>
      </c>
      <c r="H58" s="36">
        <v>5256</v>
      </c>
      <c r="I58" s="37">
        <v>0.88929999999999998</v>
      </c>
      <c r="J58" s="37"/>
      <c r="K58" s="37"/>
      <c r="L58" s="37">
        <v>5424</v>
      </c>
      <c r="M58" s="38">
        <v>1.8546</v>
      </c>
      <c r="N58" s="60">
        <v>4693</v>
      </c>
      <c r="O58" s="61">
        <v>2.69</v>
      </c>
      <c r="P58" s="61"/>
      <c r="Q58" s="61"/>
      <c r="R58" s="61">
        <v>4905</v>
      </c>
      <c r="S58" s="62">
        <v>7.57</v>
      </c>
      <c r="U58" s="127">
        <f t="shared" si="0"/>
        <v>4870</v>
      </c>
      <c r="V58" s="128">
        <f t="shared" si="1"/>
        <v>0.75069999999999992</v>
      </c>
      <c r="W58" s="121">
        <f t="shared" si="2"/>
        <v>5340</v>
      </c>
      <c r="X58" s="122">
        <f t="shared" si="3"/>
        <v>1.37195</v>
      </c>
      <c r="Y58" s="131">
        <f t="shared" si="4"/>
        <v>4799</v>
      </c>
      <c r="Z58" s="132">
        <f t="shared" si="5"/>
        <v>5.13</v>
      </c>
    </row>
    <row r="59" spans="2:27" x14ac:dyDescent="0.3">
      <c r="B59" s="4">
        <v>5075</v>
      </c>
      <c r="C59" s="5">
        <v>0.85370000000000001</v>
      </c>
      <c r="D59" s="5"/>
      <c r="E59" s="5"/>
      <c r="F59" s="5">
        <v>5141</v>
      </c>
      <c r="G59" s="6">
        <v>0.72589999999999999</v>
      </c>
      <c r="H59" s="36">
        <v>5384</v>
      </c>
      <c r="I59" s="37">
        <v>1.0407999999999999</v>
      </c>
      <c r="J59" s="37"/>
      <c r="K59" s="37"/>
      <c r="L59" s="37"/>
      <c r="M59" s="38"/>
      <c r="N59" s="60">
        <v>4863</v>
      </c>
      <c r="O59" s="61">
        <v>2.97</v>
      </c>
      <c r="P59" s="61"/>
      <c r="Q59" s="61"/>
      <c r="R59" s="61">
        <v>5102</v>
      </c>
      <c r="S59" s="62">
        <v>8.5399999999999991</v>
      </c>
      <c r="U59" s="127">
        <f t="shared" si="0"/>
        <v>5108</v>
      </c>
      <c r="V59" s="128">
        <f t="shared" si="1"/>
        <v>0.78980000000000006</v>
      </c>
      <c r="W59" s="121">
        <f t="shared" si="2"/>
        <v>5384</v>
      </c>
      <c r="X59" s="122">
        <f t="shared" si="3"/>
        <v>1.0407999999999999</v>
      </c>
      <c r="Y59" s="131">
        <f t="shared" si="4"/>
        <v>4982.5</v>
      </c>
      <c r="Z59" s="132">
        <f t="shared" si="5"/>
        <v>5.7549999999999999</v>
      </c>
    </row>
    <row r="60" spans="2:27" x14ac:dyDescent="0.3">
      <c r="B60" s="4">
        <v>5352</v>
      </c>
      <c r="C60" s="5">
        <v>0.92120000000000002</v>
      </c>
      <c r="D60" s="5"/>
      <c r="E60" s="5"/>
      <c r="F60" s="5">
        <v>5560</v>
      </c>
      <c r="G60" s="6">
        <v>0.78769999999999996</v>
      </c>
      <c r="H60" s="36"/>
      <c r="I60" s="37"/>
      <c r="J60" s="37"/>
      <c r="K60" s="37"/>
      <c r="L60" s="37"/>
      <c r="M60" s="38"/>
      <c r="N60" s="60">
        <v>5101</v>
      </c>
      <c r="O60" s="61">
        <v>5.21</v>
      </c>
      <c r="P60" s="61"/>
      <c r="Q60" s="61"/>
      <c r="R60" s="61">
        <v>5351</v>
      </c>
      <c r="S60" s="62">
        <v>15.75</v>
      </c>
      <c r="U60" s="127">
        <f t="shared" si="0"/>
        <v>5456</v>
      </c>
      <c r="V60" s="128">
        <f t="shared" si="1"/>
        <v>0.85444999999999993</v>
      </c>
      <c r="W60" s="121"/>
      <c r="X60" s="122"/>
      <c r="Y60" s="131">
        <f t="shared" si="4"/>
        <v>5226</v>
      </c>
      <c r="Z60" s="132">
        <f t="shared" si="5"/>
        <v>10.48</v>
      </c>
    </row>
    <row r="61" spans="2:27" x14ac:dyDescent="0.3">
      <c r="B61" s="4">
        <v>5597</v>
      </c>
      <c r="C61" s="5">
        <v>0.93210000000000004</v>
      </c>
      <c r="D61" s="5"/>
      <c r="E61" s="5"/>
      <c r="F61" s="5">
        <v>5654</v>
      </c>
      <c r="G61" s="6">
        <v>0.81850000000000001</v>
      </c>
      <c r="H61" s="36"/>
      <c r="I61" s="37"/>
      <c r="J61" s="37"/>
      <c r="K61" s="37"/>
      <c r="L61" s="37"/>
      <c r="M61" s="38"/>
      <c r="N61" s="60">
        <v>5109</v>
      </c>
      <c r="O61" s="61">
        <v>5.42</v>
      </c>
      <c r="P61" s="61"/>
      <c r="Q61" s="61"/>
      <c r="R61" s="61">
        <v>5462</v>
      </c>
      <c r="S61" s="62">
        <v>20.059999999999999</v>
      </c>
      <c r="U61" s="127">
        <f t="shared" si="0"/>
        <v>5625.5</v>
      </c>
      <c r="V61" s="128">
        <f t="shared" si="1"/>
        <v>0.87529999999999997</v>
      </c>
      <c r="W61" s="121"/>
      <c r="X61" s="122"/>
      <c r="Y61" s="131">
        <f t="shared" si="4"/>
        <v>5285.5</v>
      </c>
      <c r="Z61" s="132">
        <f t="shared" si="5"/>
        <v>12.739999999999998</v>
      </c>
    </row>
    <row r="62" spans="2:27" x14ac:dyDescent="0.3">
      <c r="B62" s="4"/>
      <c r="C62" s="5"/>
      <c r="D62" s="5"/>
      <c r="E62" s="5"/>
      <c r="F62" s="5">
        <v>5809</v>
      </c>
      <c r="G62" s="6">
        <v>1.0183</v>
      </c>
      <c r="H62" s="36"/>
      <c r="I62" s="37"/>
      <c r="J62" s="37"/>
      <c r="K62" s="37"/>
      <c r="L62" s="37"/>
      <c r="M62" s="38"/>
      <c r="N62" s="60">
        <v>5137</v>
      </c>
      <c r="O62" s="61">
        <v>6.11</v>
      </c>
      <c r="P62" s="61"/>
      <c r="Q62" s="61"/>
      <c r="R62" s="61">
        <v>5824</v>
      </c>
      <c r="S62" s="62">
        <v>21.15</v>
      </c>
      <c r="U62" s="127">
        <f t="shared" si="0"/>
        <v>5809</v>
      </c>
      <c r="V62" s="128">
        <f t="shared" si="1"/>
        <v>1.0183</v>
      </c>
      <c r="W62" s="121"/>
      <c r="X62" s="122"/>
      <c r="Y62" s="131">
        <f t="shared" si="4"/>
        <v>5480.5</v>
      </c>
      <c r="Z62" s="132">
        <f t="shared" si="5"/>
        <v>13.629999999999999</v>
      </c>
    </row>
    <row r="63" spans="2:27" x14ac:dyDescent="0.3">
      <c r="B63" s="4"/>
      <c r="C63" s="5"/>
      <c r="D63" s="5"/>
      <c r="E63" s="5"/>
      <c r="F63" s="5">
        <v>6179</v>
      </c>
      <c r="G63" s="6">
        <v>1.0328999999999999</v>
      </c>
      <c r="H63" s="36"/>
      <c r="I63" s="37"/>
      <c r="J63" s="37"/>
      <c r="K63" s="37"/>
      <c r="L63" s="37"/>
      <c r="M63" s="38"/>
      <c r="N63" s="60">
        <v>5571</v>
      </c>
      <c r="O63" s="61">
        <v>6.5</v>
      </c>
      <c r="P63" s="61"/>
      <c r="Q63" s="61"/>
      <c r="R63" s="61"/>
      <c r="S63" s="62"/>
      <c r="U63" s="127">
        <f t="shared" si="0"/>
        <v>6179</v>
      </c>
      <c r="V63" s="128">
        <f t="shared" si="1"/>
        <v>1.0328999999999999</v>
      </c>
      <c r="W63" s="121"/>
      <c r="X63" s="122"/>
      <c r="Y63" s="131">
        <f t="shared" si="4"/>
        <v>5571</v>
      </c>
      <c r="Z63" s="132">
        <f t="shared" si="5"/>
        <v>6.5</v>
      </c>
    </row>
    <row r="64" spans="2:27" x14ac:dyDescent="0.3">
      <c r="B64" s="4"/>
      <c r="C64" s="5"/>
      <c r="D64" s="5"/>
      <c r="E64" s="5"/>
      <c r="F64" s="5">
        <v>6289</v>
      </c>
      <c r="G64" s="6">
        <v>1.0394000000000001</v>
      </c>
      <c r="H64" s="36"/>
      <c r="I64" s="37"/>
      <c r="J64" s="37"/>
      <c r="K64" s="37"/>
      <c r="L64" s="37"/>
      <c r="M64" s="38"/>
      <c r="N64" s="60">
        <v>5753</v>
      </c>
      <c r="O64" s="61">
        <v>12.59</v>
      </c>
      <c r="P64" s="61"/>
      <c r="Q64" s="61"/>
      <c r="R64" s="61"/>
      <c r="S64" s="62"/>
      <c r="U64" s="127">
        <f t="shared" si="0"/>
        <v>6289</v>
      </c>
      <c r="V64" s="128">
        <f t="shared" si="1"/>
        <v>1.0394000000000001</v>
      </c>
      <c r="W64" s="121"/>
      <c r="X64" s="122"/>
      <c r="Y64" s="131">
        <f t="shared" si="4"/>
        <v>5753</v>
      </c>
      <c r="Z64" s="132">
        <f t="shared" si="5"/>
        <v>12.59</v>
      </c>
    </row>
    <row r="65" spans="2:27" x14ac:dyDescent="0.3">
      <c r="B65" s="4"/>
      <c r="C65" s="5"/>
      <c r="D65" s="5"/>
      <c r="E65" s="5"/>
      <c r="F65" s="5">
        <v>6422</v>
      </c>
      <c r="G65" s="6">
        <v>1.0513999999999999</v>
      </c>
      <c r="H65" s="36"/>
      <c r="I65" s="37"/>
      <c r="J65" s="37"/>
      <c r="K65" s="37"/>
      <c r="L65" s="37"/>
      <c r="M65" s="38"/>
      <c r="N65" s="60">
        <v>6028</v>
      </c>
      <c r="O65" s="61">
        <v>16.82</v>
      </c>
      <c r="P65" s="61"/>
      <c r="Q65" s="61"/>
      <c r="R65" s="61"/>
      <c r="S65" s="62"/>
      <c r="U65" s="127">
        <f t="shared" si="0"/>
        <v>6422</v>
      </c>
      <c r="V65" s="128">
        <f t="shared" si="1"/>
        <v>1.0513999999999999</v>
      </c>
      <c r="W65" s="121"/>
      <c r="X65" s="122"/>
      <c r="Y65" s="131">
        <f t="shared" si="4"/>
        <v>6028</v>
      </c>
      <c r="Z65" s="132">
        <f t="shared" si="5"/>
        <v>16.82</v>
      </c>
    </row>
    <row r="66" spans="2:27" ht="15" thickBot="1" x14ac:dyDescent="0.35">
      <c r="B66" s="26"/>
      <c r="C66" s="27"/>
      <c r="D66" s="27"/>
      <c r="E66" s="27"/>
      <c r="F66" s="27">
        <v>6509</v>
      </c>
      <c r="G66" s="28">
        <v>1.0644</v>
      </c>
      <c r="H66" s="51"/>
      <c r="I66" s="52"/>
      <c r="J66" s="52"/>
      <c r="K66" s="52"/>
      <c r="L66" s="52"/>
      <c r="M66" s="53"/>
      <c r="N66" s="78">
        <v>6317</v>
      </c>
      <c r="O66" s="79">
        <v>17.25</v>
      </c>
      <c r="P66" s="79"/>
      <c r="Q66" s="79"/>
      <c r="R66" s="79"/>
      <c r="S66" s="80"/>
      <c r="U66" s="127">
        <f t="shared" si="0"/>
        <v>6509</v>
      </c>
      <c r="V66" s="128">
        <f t="shared" si="1"/>
        <v>1.0644</v>
      </c>
      <c r="W66" s="121"/>
      <c r="X66" s="122"/>
      <c r="Y66" s="131">
        <f t="shared" si="4"/>
        <v>6317</v>
      </c>
      <c r="Z66" s="132">
        <f t="shared" si="5"/>
        <v>17.25</v>
      </c>
    </row>
    <row r="67" spans="2:27" ht="15" thickBot="1" x14ac:dyDescent="0.35">
      <c r="B67" s="243" t="s">
        <v>12</v>
      </c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5"/>
      <c r="U67" s="127"/>
      <c r="V67" s="128"/>
      <c r="W67" s="121"/>
      <c r="X67" s="122"/>
      <c r="Y67" s="131"/>
      <c r="Z67" s="132"/>
    </row>
    <row r="68" spans="2:27" ht="15" thickBot="1" x14ac:dyDescent="0.35">
      <c r="B68" s="247" t="s">
        <v>0</v>
      </c>
      <c r="C68" s="248"/>
      <c r="D68" s="215" t="s">
        <v>1</v>
      </c>
      <c r="E68" s="256"/>
      <c r="F68" s="215" t="s">
        <v>2</v>
      </c>
      <c r="G68" s="246"/>
      <c r="H68" s="254" t="s">
        <v>0</v>
      </c>
      <c r="I68" s="255"/>
      <c r="J68" s="252" t="s">
        <v>1</v>
      </c>
      <c r="K68" s="253"/>
      <c r="L68" s="252" t="s">
        <v>2</v>
      </c>
      <c r="M68" s="257"/>
      <c r="N68" s="251" t="s">
        <v>0</v>
      </c>
      <c r="O68" s="212"/>
      <c r="P68" s="249" t="s">
        <v>1</v>
      </c>
      <c r="Q68" s="242"/>
      <c r="R68" s="249" t="s">
        <v>2</v>
      </c>
      <c r="S68" s="250"/>
      <c r="U68" s="127"/>
      <c r="V68" s="128"/>
      <c r="W68" s="121"/>
      <c r="X68" s="122"/>
      <c r="Y68" s="131"/>
      <c r="Z68" s="132"/>
    </row>
    <row r="69" spans="2:27" ht="15" thickBot="1" x14ac:dyDescent="0.35">
      <c r="B69" s="85" t="s">
        <v>5</v>
      </c>
      <c r="C69" s="86" t="s">
        <v>6</v>
      </c>
      <c r="D69" s="86" t="s">
        <v>5</v>
      </c>
      <c r="E69" s="86" t="s">
        <v>6</v>
      </c>
      <c r="F69" s="86" t="s">
        <v>5</v>
      </c>
      <c r="G69" s="87" t="s">
        <v>6</v>
      </c>
      <c r="H69" s="88" t="s">
        <v>5</v>
      </c>
      <c r="I69" s="89" t="s">
        <v>6</v>
      </c>
      <c r="J69" s="89" t="s">
        <v>5</v>
      </c>
      <c r="K69" s="89" t="s">
        <v>6</v>
      </c>
      <c r="L69" s="89" t="s">
        <v>5</v>
      </c>
      <c r="M69" s="90" t="s">
        <v>6</v>
      </c>
      <c r="N69" s="91" t="s">
        <v>5</v>
      </c>
      <c r="O69" s="92" t="s">
        <v>6</v>
      </c>
      <c r="P69" s="92" t="s">
        <v>5</v>
      </c>
      <c r="Q69" s="92" t="s">
        <v>6</v>
      </c>
      <c r="R69" s="92" t="s">
        <v>5</v>
      </c>
      <c r="S69" s="93" t="s">
        <v>6</v>
      </c>
      <c r="U69" s="127"/>
      <c r="V69" s="128"/>
      <c r="W69" s="121"/>
      <c r="X69" s="122"/>
      <c r="Y69" s="131"/>
      <c r="Z69" s="132"/>
    </row>
    <row r="70" spans="2:27" x14ac:dyDescent="0.3">
      <c r="B70" s="17">
        <v>5120</v>
      </c>
      <c r="C70" s="18">
        <v>0.15260000000000001</v>
      </c>
      <c r="D70" s="18">
        <v>3238</v>
      </c>
      <c r="E70" s="18">
        <v>0.1588</v>
      </c>
      <c r="F70" s="18">
        <v>3800</v>
      </c>
      <c r="G70" s="32">
        <v>0.13350000000000001</v>
      </c>
      <c r="H70" s="45">
        <v>4614</v>
      </c>
      <c r="I70" s="46">
        <v>0.60450000000000004</v>
      </c>
      <c r="J70" s="46">
        <v>2975</v>
      </c>
      <c r="K70" s="46">
        <v>0.11749999999999999</v>
      </c>
      <c r="L70" s="46">
        <v>3618</v>
      </c>
      <c r="M70" s="47">
        <v>9.0300000000000005E-2</v>
      </c>
      <c r="N70" s="84">
        <v>4007</v>
      </c>
      <c r="O70" s="70">
        <v>0.94</v>
      </c>
      <c r="P70" s="70">
        <v>4095</v>
      </c>
      <c r="Q70" s="70">
        <v>0.96</v>
      </c>
      <c r="R70" s="70">
        <v>3555</v>
      </c>
      <c r="S70" s="71">
        <v>0.86</v>
      </c>
      <c r="U70" s="127">
        <f t="shared" si="0"/>
        <v>4052.6666666666665</v>
      </c>
      <c r="V70" s="128">
        <f t="shared" si="1"/>
        <v>0.14830000000000002</v>
      </c>
      <c r="W70" s="121">
        <f t="shared" si="2"/>
        <v>3735.6666666666665</v>
      </c>
      <c r="X70" s="122">
        <f t="shared" si="3"/>
        <v>0.27076666666666666</v>
      </c>
      <c r="Y70" s="131">
        <f t="shared" si="4"/>
        <v>3885.6666666666665</v>
      </c>
      <c r="Z70" s="132">
        <f t="shared" si="5"/>
        <v>0.91999999999999993</v>
      </c>
      <c r="AA70">
        <v>0</v>
      </c>
    </row>
    <row r="71" spans="2:27" x14ac:dyDescent="0.3">
      <c r="B71" s="4">
        <v>5237</v>
      </c>
      <c r="C71" s="5">
        <v>0.96260000000000001</v>
      </c>
      <c r="D71" s="5">
        <v>3426</v>
      </c>
      <c r="E71" s="5">
        <v>0.37159999999999999</v>
      </c>
      <c r="F71" s="5">
        <v>4877</v>
      </c>
      <c r="G71" s="6">
        <v>0.26769999999999999</v>
      </c>
      <c r="H71" s="36">
        <v>4799</v>
      </c>
      <c r="I71" s="37">
        <v>0.86699999999999999</v>
      </c>
      <c r="J71" s="37">
        <v>4220</v>
      </c>
      <c r="K71" s="37">
        <v>0.28029999999999999</v>
      </c>
      <c r="L71" s="37">
        <v>4017</v>
      </c>
      <c r="M71" s="38">
        <v>0.1462</v>
      </c>
      <c r="N71" s="60">
        <v>4205</v>
      </c>
      <c r="O71" s="61">
        <v>0.94</v>
      </c>
      <c r="P71" s="61">
        <v>4802</v>
      </c>
      <c r="Q71" s="61">
        <v>0.96</v>
      </c>
      <c r="R71" s="61">
        <v>3854</v>
      </c>
      <c r="S71" s="62">
        <v>0.86</v>
      </c>
      <c r="U71" s="127">
        <f t="shared" ref="U71:U134" si="6">AVERAGE(B71,D71,F71)</f>
        <v>4513.333333333333</v>
      </c>
      <c r="V71" s="128">
        <f t="shared" ref="V71:V134" si="7">AVERAGE(C71,E71,G71)</f>
        <v>0.5339666666666667</v>
      </c>
      <c r="W71" s="121">
        <f t="shared" ref="W71:W134" si="8">AVERAGE(H71,J71,L71)</f>
        <v>4345.333333333333</v>
      </c>
      <c r="X71" s="122">
        <f t="shared" ref="X71:X134" si="9">AVERAGE(I71,K71,M71)</f>
        <v>0.43116666666666664</v>
      </c>
      <c r="Y71" s="131">
        <f t="shared" ref="Y71:Y134" si="10">AVERAGE(N71,P71,R71)</f>
        <v>4287</v>
      </c>
      <c r="Z71" s="132">
        <f t="shared" ref="Z71:Z134" si="11">AVERAGE(O71,Q71,S71)</f>
        <v>0.91999999999999993</v>
      </c>
    </row>
    <row r="72" spans="2:27" x14ac:dyDescent="0.3">
      <c r="B72" s="4">
        <v>5413</v>
      </c>
      <c r="C72" s="5">
        <v>0.98340000000000005</v>
      </c>
      <c r="D72" s="5">
        <v>3694</v>
      </c>
      <c r="E72" s="5">
        <v>0.56289999999999996</v>
      </c>
      <c r="F72" s="5">
        <v>5200</v>
      </c>
      <c r="G72" s="6">
        <v>1.0395000000000001</v>
      </c>
      <c r="H72" s="36">
        <v>4815</v>
      </c>
      <c r="I72" s="37">
        <v>0.90800000000000003</v>
      </c>
      <c r="J72" s="37">
        <v>4246</v>
      </c>
      <c r="K72" s="37">
        <v>0.66900000000000004</v>
      </c>
      <c r="L72" s="37">
        <v>4999</v>
      </c>
      <c r="M72" s="38">
        <v>0.22539999999999999</v>
      </c>
      <c r="N72" s="60">
        <v>4503</v>
      </c>
      <c r="O72" s="61">
        <v>3.55</v>
      </c>
      <c r="P72" s="61">
        <v>5180</v>
      </c>
      <c r="Q72" s="61">
        <v>6.02</v>
      </c>
      <c r="R72" s="61">
        <v>3879</v>
      </c>
      <c r="S72" s="62">
        <v>0.86</v>
      </c>
      <c r="U72" s="127">
        <f t="shared" si="6"/>
        <v>4769</v>
      </c>
      <c r="V72" s="128">
        <f t="shared" si="7"/>
        <v>0.86193333333333333</v>
      </c>
      <c r="W72" s="121">
        <f t="shared" si="8"/>
        <v>4686.666666666667</v>
      </c>
      <c r="X72" s="122">
        <f t="shared" si="9"/>
        <v>0.6008</v>
      </c>
      <c r="Y72" s="131">
        <f t="shared" si="10"/>
        <v>4520.666666666667</v>
      </c>
      <c r="Z72" s="132">
        <f t="shared" si="11"/>
        <v>3.4766666666666666</v>
      </c>
    </row>
    <row r="73" spans="2:27" x14ac:dyDescent="0.3">
      <c r="B73" s="4">
        <v>5612</v>
      </c>
      <c r="C73" s="5">
        <v>0.98819999999999997</v>
      </c>
      <c r="D73" s="5">
        <v>3701</v>
      </c>
      <c r="E73" s="5">
        <v>0.74729999999999996</v>
      </c>
      <c r="F73" s="5">
        <v>5234</v>
      </c>
      <c r="G73" s="6">
        <v>1.4681999999999999</v>
      </c>
      <c r="H73" s="36">
        <v>4973</v>
      </c>
      <c r="I73" s="37">
        <v>1.5206</v>
      </c>
      <c r="J73" s="37">
        <v>4431</v>
      </c>
      <c r="K73" s="37">
        <v>0.84550000000000003</v>
      </c>
      <c r="L73" s="37">
        <v>5120</v>
      </c>
      <c r="M73" s="38">
        <v>0.60040000000000004</v>
      </c>
      <c r="N73" s="60">
        <v>4672</v>
      </c>
      <c r="O73" s="61">
        <v>3.78</v>
      </c>
      <c r="P73" s="61">
        <v>5291</v>
      </c>
      <c r="Q73" s="61">
        <v>6.67</v>
      </c>
      <c r="R73" s="61">
        <v>4102</v>
      </c>
      <c r="S73" s="62">
        <v>0.86</v>
      </c>
      <c r="U73" s="127">
        <f t="shared" si="6"/>
        <v>4849</v>
      </c>
      <c r="V73" s="128">
        <f t="shared" si="7"/>
        <v>1.0679000000000001</v>
      </c>
      <c r="W73" s="121">
        <f t="shared" si="8"/>
        <v>4841.333333333333</v>
      </c>
      <c r="X73" s="122">
        <f t="shared" si="9"/>
        <v>0.98883333333333334</v>
      </c>
      <c r="Y73" s="131">
        <f t="shared" si="10"/>
        <v>4688.333333333333</v>
      </c>
      <c r="Z73" s="132">
        <f t="shared" si="11"/>
        <v>3.7699999999999996</v>
      </c>
    </row>
    <row r="74" spans="2:27" x14ac:dyDescent="0.3">
      <c r="B74" s="4">
        <v>5773</v>
      </c>
      <c r="C74" s="5">
        <v>0.99199999999999999</v>
      </c>
      <c r="D74" s="5">
        <v>4034</v>
      </c>
      <c r="E74" s="5">
        <v>0.86860000000000004</v>
      </c>
      <c r="F74" s="5">
        <v>5246</v>
      </c>
      <c r="G74" s="6">
        <v>1.5891</v>
      </c>
      <c r="H74" s="36"/>
      <c r="I74" s="37"/>
      <c r="J74" s="37">
        <v>4642</v>
      </c>
      <c r="K74" s="37">
        <v>0.88349999999999995</v>
      </c>
      <c r="L74" s="37">
        <v>5286</v>
      </c>
      <c r="M74" s="38">
        <v>0.62560000000000004</v>
      </c>
      <c r="N74" s="60">
        <v>4811</v>
      </c>
      <c r="O74" s="61">
        <v>3.92</v>
      </c>
      <c r="P74" s="61">
        <v>5512</v>
      </c>
      <c r="Q74" s="61">
        <v>6.75</v>
      </c>
      <c r="R74" s="61">
        <v>4139</v>
      </c>
      <c r="S74" s="62">
        <v>1.76</v>
      </c>
      <c r="U74" s="127">
        <f t="shared" si="6"/>
        <v>5017.666666666667</v>
      </c>
      <c r="V74" s="128">
        <f t="shared" si="7"/>
        <v>1.1498999999999999</v>
      </c>
      <c r="W74" s="121">
        <f t="shared" si="8"/>
        <v>4964</v>
      </c>
      <c r="X74" s="122">
        <f t="shared" si="9"/>
        <v>0.75455000000000005</v>
      </c>
      <c r="Y74" s="131">
        <f t="shared" si="10"/>
        <v>4820.666666666667</v>
      </c>
      <c r="Z74" s="132">
        <f t="shared" si="11"/>
        <v>4.1433333333333335</v>
      </c>
    </row>
    <row r="75" spans="2:27" x14ac:dyDescent="0.3">
      <c r="B75" s="4">
        <v>5820</v>
      </c>
      <c r="C75" s="5">
        <v>1.2769999999999999</v>
      </c>
      <c r="D75" s="5">
        <v>4261</v>
      </c>
      <c r="E75" s="5">
        <v>0.88859999999999995</v>
      </c>
      <c r="F75" s="5"/>
      <c r="G75" s="6"/>
      <c r="H75" s="36"/>
      <c r="I75" s="37"/>
      <c r="J75" s="37">
        <v>4663</v>
      </c>
      <c r="K75" s="37">
        <v>0.99960000000000004</v>
      </c>
      <c r="L75" s="37">
        <v>5292</v>
      </c>
      <c r="M75" s="38">
        <v>0.63490000000000002</v>
      </c>
      <c r="N75" s="60">
        <v>4949</v>
      </c>
      <c r="O75" s="61">
        <v>4.13</v>
      </c>
      <c r="P75" s="61">
        <v>5803</v>
      </c>
      <c r="Q75" s="61">
        <v>7.53</v>
      </c>
      <c r="R75" s="61">
        <v>4328</v>
      </c>
      <c r="S75" s="62">
        <v>3.7</v>
      </c>
      <c r="U75" s="127">
        <f t="shared" si="6"/>
        <v>5040.5</v>
      </c>
      <c r="V75" s="128">
        <f t="shared" si="7"/>
        <v>1.0828</v>
      </c>
      <c r="W75" s="121">
        <f t="shared" si="8"/>
        <v>4977.5</v>
      </c>
      <c r="X75" s="122">
        <f t="shared" si="9"/>
        <v>0.81725000000000003</v>
      </c>
      <c r="Y75" s="131">
        <f t="shared" si="10"/>
        <v>5026.666666666667</v>
      </c>
      <c r="Z75" s="132">
        <f t="shared" si="11"/>
        <v>5.12</v>
      </c>
    </row>
    <row r="76" spans="2:27" x14ac:dyDescent="0.3">
      <c r="B76" s="4">
        <v>6021</v>
      </c>
      <c r="C76" s="5">
        <v>1.2836000000000001</v>
      </c>
      <c r="D76" s="5">
        <v>4595</v>
      </c>
      <c r="E76" s="5">
        <v>0.95679999999999998</v>
      </c>
      <c r="F76" s="5"/>
      <c r="G76" s="6"/>
      <c r="H76" s="36"/>
      <c r="I76" s="37"/>
      <c r="J76" s="37">
        <v>4675</v>
      </c>
      <c r="K76" s="37">
        <v>1.0128999999999999</v>
      </c>
      <c r="L76" s="37">
        <v>5398</v>
      </c>
      <c r="M76" s="38">
        <v>1.4301999999999999</v>
      </c>
      <c r="N76" s="60">
        <v>5308</v>
      </c>
      <c r="O76" s="61">
        <v>4.2</v>
      </c>
      <c r="P76" s="61">
        <v>5977</v>
      </c>
      <c r="Q76" s="61">
        <v>7.95</v>
      </c>
      <c r="R76" s="61">
        <v>4498</v>
      </c>
      <c r="S76" s="62">
        <v>4.0199999999999996</v>
      </c>
      <c r="U76" s="127">
        <f t="shared" si="6"/>
        <v>5308</v>
      </c>
      <c r="V76" s="128">
        <f t="shared" si="7"/>
        <v>1.1202000000000001</v>
      </c>
      <c r="W76" s="121">
        <f t="shared" si="8"/>
        <v>5036.5</v>
      </c>
      <c r="X76" s="122">
        <f t="shared" si="9"/>
        <v>1.2215499999999999</v>
      </c>
      <c r="Y76" s="131">
        <f t="shared" si="10"/>
        <v>5261</v>
      </c>
      <c r="Z76" s="132">
        <f t="shared" si="11"/>
        <v>5.3900000000000006</v>
      </c>
    </row>
    <row r="77" spans="2:27" x14ac:dyDescent="0.3">
      <c r="B77" s="4">
        <v>6134</v>
      </c>
      <c r="C77" s="5">
        <v>1.3203</v>
      </c>
      <c r="D77" s="5">
        <v>4988</v>
      </c>
      <c r="E77" s="5">
        <v>0.97850000000000004</v>
      </c>
      <c r="F77" s="5"/>
      <c r="G77" s="6"/>
      <c r="H77" s="36"/>
      <c r="I77" s="37"/>
      <c r="J77" s="37">
        <v>4814</v>
      </c>
      <c r="K77" s="37">
        <v>1.1375</v>
      </c>
      <c r="L77" s="37"/>
      <c r="M77" s="38"/>
      <c r="N77" s="60">
        <v>5534</v>
      </c>
      <c r="O77" s="61">
        <v>4.82</v>
      </c>
      <c r="P77" s="61">
        <v>6107</v>
      </c>
      <c r="Q77" s="61">
        <v>8.4499999999999993</v>
      </c>
      <c r="R77" s="61">
        <v>4526</v>
      </c>
      <c r="S77" s="62">
        <v>4.5599999999999996</v>
      </c>
      <c r="U77" s="127">
        <f t="shared" si="6"/>
        <v>5561</v>
      </c>
      <c r="V77" s="128">
        <f t="shared" si="7"/>
        <v>1.1494</v>
      </c>
      <c r="W77" s="121">
        <f t="shared" si="8"/>
        <v>4814</v>
      </c>
      <c r="X77" s="122">
        <f t="shared" si="9"/>
        <v>1.1375</v>
      </c>
      <c r="Y77" s="131">
        <f t="shared" si="10"/>
        <v>5389</v>
      </c>
      <c r="Z77" s="132">
        <f t="shared" si="11"/>
        <v>5.9433333333333325</v>
      </c>
    </row>
    <row r="78" spans="2:27" x14ac:dyDescent="0.3">
      <c r="B78" s="4">
        <v>6448</v>
      </c>
      <c r="C78" s="5">
        <v>1.5375000000000001</v>
      </c>
      <c r="D78" s="5">
        <v>5054</v>
      </c>
      <c r="E78" s="5">
        <v>0.98899999999999999</v>
      </c>
      <c r="F78" s="5"/>
      <c r="G78" s="6"/>
      <c r="H78" s="36"/>
      <c r="I78" s="37"/>
      <c r="J78" s="37">
        <v>5052</v>
      </c>
      <c r="K78" s="37">
        <v>1.1694</v>
      </c>
      <c r="L78" s="37"/>
      <c r="M78" s="38"/>
      <c r="N78" s="60">
        <v>5598</v>
      </c>
      <c r="O78" s="61">
        <v>4.9400000000000004</v>
      </c>
      <c r="P78" s="61">
        <v>6343</v>
      </c>
      <c r="Q78" s="61">
        <v>18.28</v>
      </c>
      <c r="R78" s="61">
        <v>4560</v>
      </c>
      <c r="S78" s="62">
        <v>5.2</v>
      </c>
      <c r="U78" s="127">
        <f t="shared" si="6"/>
        <v>5751</v>
      </c>
      <c r="V78" s="128">
        <f t="shared" si="7"/>
        <v>1.26325</v>
      </c>
      <c r="W78" s="121">
        <f t="shared" si="8"/>
        <v>5052</v>
      </c>
      <c r="X78" s="122">
        <f t="shared" si="9"/>
        <v>1.1694</v>
      </c>
      <c r="Y78" s="131">
        <f t="shared" si="10"/>
        <v>5500.333333333333</v>
      </c>
      <c r="Z78" s="132">
        <f t="shared" si="11"/>
        <v>9.4733333333333345</v>
      </c>
    </row>
    <row r="79" spans="2:27" x14ac:dyDescent="0.3">
      <c r="B79" s="4">
        <v>6778</v>
      </c>
      <c r="C79" s="5">
        <v>1.5601</v>
      </c>
      <c r="D79" s="5">
        <v>5177</v>
      </c>
      <c r="E79" s="5">
        <v>1.0044999999999999</v>
      </c>
      <c r="F79" s="5"/>
      <c r="G79" s="6"/>
      <c r="H79" s="36"/>
      <c r="I79" s="37"/>
      <c r="J79" s="37">
        <v>5185</v>
      </c>
      <c r="K79" s="37">
        <v>1.3865000000000001</v>
      </c>
      <c r="L79" s="37"/>
      <c r="M79" s="38"/>
      <c r="N79" s="60">
        <v>5955</v>
      </c>
      <c r="O79" s="61">
        <v>5.32</v>
      </c>
      <c r="P79" s="61"/>
      <c r="Q79" s="61"/>
      <c r="R79" s="61">
        <v>4569</v>
      </c>
      <c r="S79" s="62">
        <v>9.3800000000000008</v>
      </c>
      <c r="U79" s="127">
        <f t="shared" si="6"/>
        <v>5977.5</v>
      </c>
      <c r="V79" s="128">
        <f t="shared" si="7"/>
        <v>1.2823</v>
      </c>
      <c r="W79" s="121">
        <f t="shared" si="8"/>
        <v>5185</v>
      </c>
      <c r="X79" s="122">
        <f t="shared" si="9"/>
        <v>1.3865000000000001</v>
      </c>
      <c r="Y79" s="131">
        <f t="shared" si="10"/>
        <v>5262</v>
      </c>
      <c r="Z79" s="132">
        <f t="shared" si="11"/>
        <v>7.3500000000000005</v>
      </c>
    </row>
    <row r="80" spans="2:27" x14ac:dyDescent="0.3">
      <c r="B80" s="4"/>
      <c r="C80" s="5"/>
      <c r="D80" s="5">
        <v>5343</v>
      </c>
      <c r="E80" s="5">
        <v>1.0502</v>
      </c>
      <c r="F80" s="5"/>
      <c r="G80" s="6"/>
      <c r="H80" s="36"/>
      <c r="I80" s="37"/>
      <c r="J80" s="37">
        <v>5535</v>
      </c>
      <c r="K80" s="37">
        <v>1.6420999999999999</v>
      </c>
      <c r="L80" s="37"/>
      <c r="M80" s="38"/>
      <c r="N80" s="60">
        <v>6394</v>
      </c>
      <c r="O80" s="61">
        <v>16.5</v>
      </c>
      <c r="P80" s="61"/>
      <c r="Q80" s="61"/>
      <c r="R80" s="61">
        <v>4770</v>
      </c>
      <c r="S80" s="62">
        <v>19.579999999999998</v>
      </c>
      <c r="U80" s="127">
        <f t="shared" si="6"/>
        <v>5343</v>
      </c>
      <c r="V80" s="128">
        <f t="shared" si="7"/>
        <v>1.0502</v>
      </c>
      <c r="W80" s="121">
        <f t="shared" si="8"/>
        <v>5535</v>
      </c>
      <c r="X80" s="122">
        <f t="shared" si="9"/>
        <v>1.6420999999999999</v>
      </c>
      <c r="Y80" s="131">
        <f t="shared" si="10"/>
        <v>5582</v>
      </c>
      <c r="Z80" s="132">
        <f t="shared" si="11"/>
        <v>18.04</v>
      </c>
    </row>
    <row r="81" spans="2:27" x14ac:dyDescent="0.3">
      <c r="B81" s="4"/>
      <c r="C81" s="5"/>
      <c r="D81" s="5">
        <v>5375</v>
      </c>
      <c r="E81" s="5">
        <v>1.0567</v>
      </c>
      <c r="F81" s="5"/>
      <c r="G81" s="6"/>
      <c r="H81" s="36"/>
      <c r="I81" s="37"/>
      <c r="J81" s="37"/>
      <c r="K81" s="37"/>
      <c r="L81" s="37"/>
      <c r="M81" s="38"/>
      <c r="N81" s="60">
        <v>6811</v>
      </c>
      <c r="O81" s="61">
        <v>20.84</v>
      </c>
      <c r="P81" s="61"/>
      <c r="Q81" s="61"/>
      <c r="R81" s="61"/>
      <c r="S81" s="62"/>
      <c r="U81" s="127">
        <f t="shared" si="6"/>
        <v>5375</v>
      </c>
      <c r="V81" s="128">
        <f t="shared" si="7"/>
        <v>1.0567</v>
      </c>
      <c r="W81" s="121"/>
      <c r="X81" s="122"/>
      <c r="Y81" s="131">
        <f t="shared" si="10"/>
        <v>6811</v>
      </c>
      <c r="Z81" s="132">
        <f t="shared" si="11"/>
        <v>20.84</v>
      </c>
    </row>
    <row r="82" spans="2:27" x14ac:dyDescent="0.3">
      <c r="B82" s="4"/>
      <c r="C82" s="5"/>
      <c r="D82" s="5">
        <v>5568</v>
      </c>
      <c r="E82" s="5">
        <v>1.0699000000000001</v>
      </c>
      <c r="F82" s="5"/>
      <c r="G82" s="6"/>
      <c r="H82" s="36"/>
      <c r="I82" s="37"/>
      <c r="J82" s="37"/>
      <c r="K82" s="37"/>
      <c r="L82" s="37"/>
      <c r="M82" s="38"/>
      <c r="N82" s="60"/>
      <c r="O82" s="61"/>
      <c r="P82" s="61"/>
      <c r="Q82" s="61"/>
      <c r="R82" s="61"/>
      <c r="S82" s="62"/>
      <c r="U82" s="127">
        <f t="shared" si="6"/>
        <v>5568</v>
      </c>
      <c r="V82" s="128">
        <f t="shared" si="7"/>
        <v>1.0699000000000001</v>
      </c>
      <c r="W82" s="121"/>
      <c r="X82" s="122"/>
      <c r="Y82" s="131"/>
      <c r="Z82" s="132"/>
    </row>
    <row r="83" spans="2:27" x14ac:dyDescent="0.3">
      <c r="B83" s="4"/>
      <c r="C83" s="5"/>
      <c r="D83" s="5">
        <v>5928</v>
      </c>
      <c r="E83" s="5">
        <v>1.6879999999999999</v>
      </c>
      <c r="F83" s="5"/>
      <c r="G83" s="6"/>
      <c r="H83" s="36"/>
      <c r="I83" s="37"/>
      <c r="J83" s="37"/>
      <c r="K83" s="37"/>
      <c r="L83" s="37"/>
      <c r="M83" s="38"/>
      <c r="N83" s="60"/>
      <c r="O83" s="61"/>
      <c r="P83" s="61"/>
      <c r="Q83" s="61"/>
      <c r="R83" s="61"/>
      <c r="S83" s="62"/>
      <c r="U83" s="127">
        <f t="shared" si="6"/>
        <v>5928</v>
      </c>
      <c r="V83" s="128">
        <f t="shared" si="7"/>
        <v>1.6879999999999999</v>
      </c>
      <c r="W83" s="121"/>
      <c r="X83" s="122"/>
      <c r="Y83" s="131"/>
      <c r="Z83" s="132"/>
    </row>
    <row r="84" spans="2:27" x14ac:dyDescent="0.3">
      <c r="B84" s="4"/>
      <c r="C84" s="5"/>
      <c r="D84" s="5">
        <v>6010</v>
      </c>
      <c r="E84" s="5">
        <v>1.7823</v>
      </c>
      <c r="F84" s="5"/>
      <c r="G84" s="6"/>
      <c r="H84" s="36"/>
      <c r="I84" s="37"/>
      <c r="J84" s="37"/>
      <c r="K84" s="37"/>
      <c r="L84" s="37"/>
      <c r="M84" s="38"/>
      <c r="N84" s="60"/>
      <c r="O84" s="61"/>
      <c r="P84" s="61"/>
      <c r="Q84" s="61"/>
      <c r="R84" s="61"/>
      <c r="S84" s="62"/>
      <c r="U84" s="127">
        <f t="shared" si="6"/>
        <v>6010</v>
      </c>
      <c r="V84" s="128">
        <f t="shared" si="7"/>
        <v>1.7823</v>
      </c>
      <c r="W84" s="121"/>
      <c r="X84" s="122"/>
      <c r="Y84" s="131"/>
      <c r="Z84" s="132"/>
    </row>
    <row r="85" spans="2:27" x14ac:dyDescent="0.3">
      <c r="B85" s="4"/>
      <c r="C85" s="5"/>
      <c r="D85" s="5">
        <v>6482</v>
      </c>
      <c r="E85" s="5">
        <v>1.8128</v>
      </c>
      <c r="F85" s="5"/>
      <c r="G85" s="6"/>
      <c r="H85" s="36"/>
      <c r="I85" s="37"/>
      <c r="J85" s="37"/>
      <c r="K85" s="37"/>
      <c r="L85" s="37"/>
      <c r="M85" s="38"/>
      <c r="N85" s="60"/>
      <c r="O85" s="61"/>
      <c r="P85" s="61"/>
      <c r="Q85" s="61"/>
      <c r="R85" s="61"/>
      <c r="S85" s="62"/>
      <c r="U85" s="127">
        <f t="shared" si="6"/>
        <v>6482</v>
      </c>
      <c r="V85" s="128">
        <f t="shared" si="7"/>
        <v>1.8128</v>
      </c>
      <c r="W85" s="121"/>
      <c r="X85" s="122"/>
      <c r="Y85" s="131"/>
      <c r="Z85" s="132"/>
    </row>
    <row r="86" spans="2:27" ht="15" thickBot="1" x14ac:dyDescent="0.35">
      <c r="B86" s="26"/>
      <c r="C86" s="27"/>
      <c r="D86" s="27">
        <v>6898</v>
      </c>
      <c r="E86" s="27">
        <v>1.8895999999999999</v>
      </c>
      <c r="F86" s="27"/>
      <c r="G86" s="28"/>
      <c r="H86" s="51"/>
      <c r="I86" s="52"/>
      <c r="J86" s="52"/>
      <c r="K86" s="52"/>
      <c r="L86" s="52"/>
      <c r="M86" s="53"/>
      <c r="N86" s="78"/>
      <c r="O86" s="79"/>
      <c r="P86" s="79"/>
      <c r="Q86" s="79"/>
      <c r="R86" s="79"/>
      <c r="S86" s="80"/>
      <c r="U86" s="127">
        <f t="shared" si="6"/>
        <v>6898</v>
      </c>
      <c r="V86" s="128">
        <f t="shared" si="7"/>
        <v>1.8895999999999999</v>
      </c>
      <c r="W86" s="121"/>
      <c r="X86" s="122"/>
      <c r="Y86" s="131"/>
      <c r="Z86" s="132"/>
    </row>
    <row r="87" spans="2:27" ht="15" thickBot="1" x14ac:dyDescent="0.35">
      <c r="B87" s="243" t="s">
        <v>13</v>
      </c>
      <c r="C87" s="244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5"/>
      <c r="U87" s="127"/>
      <c r="V87" s="128"/>
      <c r="W87" s="121"/>
      <c r="X87" s="122"/>
      <c r="Y87" s="131"/>
      <c r="Z87" s="132"/>
    </row>
    <row r="88" spans="2:27" ht="15" thickBot="1" x14ac:dyDescent="0.35">
      <c r="B88" s="247" t="s">
        <v>0</v>
      </c>
      <c r="C88" s="248"/>
      <c r="D88" s="215" t="s">
        <v>1</v>
      </c>
      <c r="E88" s="256"/>
      <c r="F88" s="215" t="s">
        <v>2</v>
      </c>
      <c r="G88" s="246"/>
      <c r="H88" s="254" t="s">
        <v>0</v>
      </c>
      <c r="I88" s="255"/>
      <c r="J88" s="252" t="s">
        <v>1</v>
      </c>
      <c r="K88" s="253"/>
      <c r="L88" s="252" t="s">
        <v>2</v>
      </c>
      <c r="M88" s="257"/>
      <c r="N88" s="251" t="s">
        <v>0</v>
      </c>
      <c r="O88" s="212"/>
      <c r="P88" s="249" t="s">
        <v>1</v>
      </c>
      <c r="Q88" s="242"/>
      <c r="R88" s="249" t="s">
        <v>2</v>
      </c>
      <c r="S88" s="250"/>
      <c r="U88" s="127"/>
      <c r="V88" s="128"/>
      <c r="W88" s="121"/>
      <c r="X88" s="122"/>
      <c r="Y88" s="131"/>
      <c r="Z88" s="132"/>
    </row>
    <row r="89" spans="2:27" ht="15" thickBot="1" x14ac:dyDescent="0.35">
      <c r="B89" s="85" t="s">
        <v>5</v>
      </c>
      <c r="C89" s="86" t="s">
        <v>6</v>
      </c>
      <c r="D89" s="86" t="s">
        <v>5</v>
      </c>
      <c r="E89" s="86" t="s">
        <v>6</v>
      </c>
      <c r="F89" s="86" t="s">
        <v>5</v>
      </c>
      <c r="G89" s="87" t="s">
        <v>6</v>
      </c>
      <c r="H89" s="88" t="s">
        <v>5</v>
      </c>
      <c r="I89" s="89" t="s">
        <v>6</v>
      </c>
      <c r="J89" s="89" t="s">
        <v>5</v>
      </c>
      <c r="K89" s="89" t="s">
        <v>6</v>
      </c>
      <c r="L89" s="89" t="s">
        <v>5</v>
      </c>
      <c r="M89" s="90" t="s">
        <v>6</v>
      </c>
      <c r="N89" s="91" t="s">
        <v>5</v>
      </c>
      <c r="O89" s="92" t="s">
        <v>6</v>
      </c>
      <c r="P89" s="92" t="s">
        <v>5</v>
      </c>
      <c r="Q89" s="92" t="s">
        <v>6</v>
      </c>
      <c r="R89" s="92" t="s">
        <v>5</v>
      </c>
      <c r="S89" s="93" t="s">
        <v>6</v>
      </c>
      <c r="U89" s="127"/>
      <c r="V89" s="128"/>
      <c r="W89" s="121"/>
      <c r="X89" s="122"/>
      <c r="Y89" s="131"/>
      <c r="Z89" s="132"/>
    </row>
    <row r="90" spans="2:27" x14ac:dyDescent="0.3">
      <c r="B90" s="17">
        <v>4697</v>
      </c>
      <c r="C90" s="18">
        <v>0.1211</v>
      </c>
      <c r="D90" s="18">
        <v>2900</v>
      </c>
      <c r="E90" s="18">
        <v>7.4499999999999997E-2</v>
      </c>
      <c r="F90" s="18">
        <v>2897</v>
      </c>
      <c r="G90" s="32">
        <v>0.12970000000000001</v>
      </c>
      <c r="H90" s="45">
        <v>3502</v>
      </c>
      <c r="I90" s="46">
        <v>0.154</v>
      </c>
      <c r="J90" s="46">
        <v>3743</v>
      </c>
      <c r="K90" s="46">
        <v>0.12620000000000001</v>
      </c>
      <c r="L90" s="46">
        <v>3967</v>
      </c>
      <c r="M90" s="47">
        <v>0.15079999999999999</v>
      </c>
      <c r="N90" s="84">
        <v>2930</v>
      </c>
      <c r="O90" s="70">
        <v>0.93</v>
      </c>
      <c r="P90" s="70">
        <v>2379</v>
      </c>
      <c r="Q90" s="70">
        <v>0.84</v>
      </c>
      <c r="R90" s="70">
        <v>2396</v>
      </c>
      <c r="S90" s="71">
        <v>0.82</v>
      </c>
      <c r="U90" s="127">
        <f t="shared" si="6"/>
        <v>3498</v>
      </c>
      <c r="V90" s="128">
        <f t="shared" si="7"/>
        <v>0.10843333333333334</v>
      </c>
      <c r="W90" s="121">
        <f t="shared" si="8"/>
        <v>3737.3333333333335</v>
      </c>
      <c r="X90" s="122">
        <f t="shared" si="9"/>
        <v>0.14366666666666666</v>
      </c>
      <c r="Y90" s="131">
        <f t="shared" si="10"/>
        <v>2568.3333333333335</v>
      </c>
      <c r="Z90" s="132">
        <f t="shared" si="11"/>
        <v>0.86333333333333329</v>
      </c>
      <c r="AA90">
        <v>0</v>
      </c>
    </row>
    <row r="91" spans="2:27" x14ac:dyDescent="0.3">
      <c r="B91" s="4">
        <v>4709</v>
      </c>
      <c r="C91" s="5">
        <v>0.85509999999999997</v>
      </c>
      <c r="D91" s="5">
        <v>3981</v>
      </c>
      <c r="E91" s="5">
        <v>0.1598</v>
      </c>
      <c r="F91" s="5">
        <v>3449</v>
      </c>
      <c r="G91" s="6">
        <v>0.22600000000000001</v>
      </c>
      <c r="H91" s="36">
        <v>4261</v>
      </c>
      <c r="I91" s="37">
        <v>0.28460000000000002</v>
      </c>
      <c r="J91" s="37">
        <v>4818</v>
      </c>
      <c r="K91" s="37">
        <v>0.57410000000000005</v>
      </c>
      <c r="L91" s="37">
        <v>4194</v>
      </c>
      <c r="M91" s="38">
        <v>0.40189999999999998</v>
      </c>
      <c r="N91" s="60">
        <v>3635</v>
      </c>
      <c r="O91" s="61">
        <v>0.93</v>
      </c>
      <c r="P91" s="61">
        <v>3322</v>
      </c>
      <c r="Q91" s="61">
        <v>0.84</v>
      </c>
      <c r="R91" s="61">
        <v>3720</v>
      </c>
      <c r="S91" s="62">
        <v>0.82</v>
      </c>
      <c r="U91" s="127">
        <f t="shared" si="6"/>
        <v>4046.3333333333335</v>
      </c>
      <c r="V91" s="128">
        <f t="shared" si="7"/>
        <v>0.4136333333333333</v>
      </c>
      <c r="W91" s="121">
        <f t="shared" si="8"/>
        <v>4424.333333333333</v>
      </c>
      <c r="X91" s="122">
        <f t="shared" si="9"/>
        <v>0.42019999999999996</v>
      </c>
      <c r="Y91" s="131">
        <f t="shared" si="10"/>
        <v>3559</v>
      </c>
      <c r="Z91" s="132">
        <f t="shared" si="11"/>
        <v>0.86333333333333329</v>
      </c>
    </row>
    <row r="92" spans="2:27" x14ac:dyDescent="0.3">
      <c r="B92" s="4">
        <v>4982</v>
      </c>
      <c r="C92" s="5">
        <v>0.90620000000000001</v>
      </c>
      <c r="D92" s="5">
        <v>4024</v>
      </c>
      <c r="E92" s="5">
        <v>0.58409999999999995</v>
      </c>
      <c r="F92" s="5">
        <v>3725</v>
      </c>
      <c r="G92" s="6">
        <v>0.58940000000000003</v>
      </c>
      <c r="H92" s="36">
        <v>4368</v>
      </c>
      <c r="I92" s="37">
        <v>0.65339999999999998</v>
      </c>
      <c r="J92" s="37">
        <v>4853</v>
      </c>
      <c r="K92" s="37">
        <v>0.90649999999999997</v>
      </c>
      <c r="L92" s="37">
        <v>4518</v>
      </c>
      <c r="M92" s="38">
        <v>0.50190000000000001</v>
      </c>
      <c r="N92" s="60">
        <v>3671</v>
      </c>
      <c r="O92" s="61">
        <v>0.93</v>
      </c>
      <c r="P92" s="61">
        <v>3861</v>
      </c>
      <c r="Q92" s="61">
        <v>0.84</v>
      </c>
      <c r="R92" s="61">
        <v>3974</v>
      </c>
      <c r="S92" s="62">
        <v>5.78</v>
      </c>
      <c r="U92" s="127">
        <f t="shared" si="6"/>
        <v>4243.666666666667</v>
      </c>
      <c r="V92" s="128">
        <f t="shared" si="7"/>
        <v>0.69323333333333326</v>
      </c>
      <c r="W92" s="121">
        <f t="shared" si="8"/>
        <v>4579.666666666667</v>
      </c>
      <c r="X92" s="122">
        <f t="shared" si="9"/>
        <v>0.68726666666666658</v>
      </c>
      <c r="Y92" s="131">
        <f t="shared" si="10"/>
        <v>3835.3333333333335</v>
      </c>
      <c r="Z92" s="132">
        <f t="shared" si="11"/>
        <v>2.5166666666666671</v>
      </c>
    </row>
    <row r="93" spans="2:27" x14ac:dyDescent="0.3">
      <c r="B93" s="4">
        <v>5157</v>
      </c>
      <c r="C93" s="5">
        <v>0.99299999999999999</v>
      </c>
      <c r="D93" s="5">
        <v>4273</v>
      </c>
      <c r="E93" s="5">
        <v>0.60460000000000003</v>
      </c>
      <c r="F93" s="5">
        <v>4012</v>
      </c>
      <c r="G93" s="6">
        <v>0.68269999999999997</v>
      </c>
      <c r="H93" s="36">
        <v>4689</v>
      </c>
      <c r="I93" s="37">
        <v>1.1215999999999999</v>
      </c>
      <c r="J93" s="37">
        <v>5036</v>
      </c>
      <c r="K93" s="37">
        <v>0.94220000000000004</v>
      </c>
      <c r="L93" s="37">
        <v>4631</v>
      </c>
      <c r="M93" s="38">
        <v>0.90559999999999996</v>
      </c>
      <c r="N93" s="60">
        <v>3766</v>
      </c>
      <c r="O93" s="61">
        <v>0.93</v>
      </c>
      <c r="P93" s="61">
        <v>4367</v>
      </c>
      <c r="Q93" s="61">
        <v>0.84</v>
      </c>
      <c r="R93" s="61">
        <v>4456</v>
      </c>
      <c r="S93" s="62">
        <v>5.97</v>
      </c>
      <c r="U93" s="127">
        <f t="shared" si="6"/>
        <v>4480.666666666667</v>
      </c>
      <c r="V93" s="128">
        <f t="shared" si="7"/>
        <v>0.7601</v>
      </c>
      <c r="W93" s="121">
        <f t="shared" si="8"/>
        <v>4785.333333333333</v>
      </c>
      <c r="X93" s="122">
        <f t="shared" si="9"/>
        <v>0.98980000000000012</v>
      </c>
      <c r="Y93" s="131">
        <f t="shared" si="10"/>
        <v>4196.333333333333</v>
      </c>
      <c r="Z93" s="132">
        <f t="shared" si="11"/>
        <v>2.58</v>
      </c>
    </row>
    <row r="94" spans="2:27" x14ac:dyDescent="0.3">
      <c r="B94" s="4">
        <v>5261</v>
      </c>
      <c r="C94" s="5">
        <v>1.0025999999999999</v>
      </c>
      <c r="D94" s="5">
        <v>4471</v>
      </c>
      <c r="E94" s="5">
        <v>0.6099</v>
      </c>
      <c r="F94" s="5">
        <v>4185</v>
      </c>
      <c r="G94" s="6">
        <v>0.84850000000000003</v>
      </c>
      <c r="H94" s="36">
        <v>4953</v>
      </c>
      <c r="I94" s="37">
        <v>1.2018</v>
      </c>
      <c r="J94" s="37">
        <v>5263</v>
      </c>
      <c r="K94" s="37">
        <v>0.97370000000000001</v>
      </c>
      <c r="L94" s="37">
        <v>4888</v>
      </c>
      <c r="M94" s="38">
        <v>1.2555000000000001</v>
      </c>
      <c r="N94" s="60">
        <v>4036</v>
      </c>
      <c r="O94" s="61">
        <v>13.07</v>
      </c>
      <c r="P94" s="61">
        <v>4677</v>
      </c>
      <c r="Q94" s="61">
        <v>2.79</v>
      </c>
      <c r="R94" s="61">
        <v>4761</v>
      </c>
      <c r="S94" s="62">
        <v>7.71</v>
      </c>
      <c r="U94" s="127">
        <f t="shared" si="6"/>
        <v>4639</v>
      </c>
      <c r="V94" s="128">
        <f t="shared" si="7"/>
        <v>0.82033333333333325</v>
      </c>
      <c r="W94" s="121">
        <f t="shared" si="8"/>
        <v>5034.666666666667</v>
      </c>
      <c r="X94" s="122">
        <f t="shared" si="9"/>
        <v>1.1436666666666666</v>
      </c>
      <c r="Y94" s="131">
        <f t="shared" si="10"/>
        <v>4491.333333333333</v>
      </c>
      <c r="Z94" s="132">
        <f t="shared" si="11"/>
        <v>7.8566666666666665</v>
      </c>
    </row>
    <row r="95" spans="2:27" x14ac:dyDescent="0.3">
      <c r="B95" s="4">
        <v>5384</v>
      </c>
      <c r="C95" s="5">
        <v>1.0282</v>
      </c>
      <c r="D95" s="5">
        <v>4675</v>
      </c>
      <c r="E95" s="5">
        <v>0.71730000000000005</v>
      </c>
      <c r="F95" s="5">
        <v>4401</v>
      </c>
      <c r="G95" s="6">
        <v>0.86609999999999998</v>
      </c>
      <c r="H95" s="36">
        <v>5094</v>
      </c>
      <c r="I95" s="37">
        <v>1.2343</v>
      </c>
      <c r="J95" s="37">
        <v>5494</v>
      </c>
      <c r="K95" s="37">
        <v>1.0607</v>
      </c>
      <c r="L95" s="37">
        <v>5015</v>
      </c>
      <c r="M95" s="38">
        <v>1.4522999999999999</v>
      </c>
      <c r="N95" s="60">
        <v>4472</v>
      </c>
      <c r="O95" s="61">
        <v>14.52</v>
      </c>
      <c r="P95" s="61">
        <v>4679</v>
      </c>
      <c r="Q95" s="61">
        <v>3.92</v>
      </c>
      <c r="R95" s="61">
        <v>4822</v>
      </c>
      <c r="S95" s="62">
        <v>7.86</v>
      </c>
      <c r="U95" s="127">
        <f t="shared" si="6"/>
        <v>4820</v>
      </c>
      <c r="V95" s="128">
        <f t="shared" si="7"/>
        <v>0.87053333333333338</v>
      </c>
      <c r="W95" s="121">
        <f t="shared" si="8"/>
        <v>5201</v>
      </c>
      <c r="X95" s="122">
        <f t="shared" si="9"/>
        <v>1.2491000000000001</v>
      </c>
      <c r="Y95" s="131">
        <f t="shared" si="10"/>
        <v>4657.666666666667</v>
      </c>
      <c r="Z95" s="132">
        <f t="shared" si="11"/>
        <v>8.7666666666666657</v>
      </c>
    </row>
    <row r="96" spans="2:27" x14ac:dyDescent="0.3">
      <c r="B96" s="4">
        <v>5666</v>
      </c>
      <c r="C96" s="5">
        <v>1.0364</v>
      </c>
      <c r="D96" s="5">
        <v>4699</v>
      </c>
      <c r="E96" s="5">
        <v>0.84630000000000005</v>
      </c>
      <c r="F96" s="5">
        <v>4561</v>
      </c>
      <c r="G96" s="6">
        <v>1.0959000000000001</v>
      </c>
      <c r="H96" s="36">
        <v>5185</v>
      </c>
      <c r="I96" s="37">
        <v>1.3460000000000001</v>
      </c>
      <c r="J96" s="37">
        <v>5602</v>
      </c>
      <c r="K96" s="37">
        <v>1.1195999999999999</v>
      </c>
      <c r="L96" s="37">
        <v>5376</v>
      </c>
      <c r="M96" s="38">
        <v>1.8232999999999999</v>
      </c>
      <c r="N96" s="60">
        <v>4744</v>
      </c>
      <c r="O96" s="61">
        <v>16.84</v>
      </c>
      <c r="P96" s="61">
        <v>4728</v>
      </c>
      <c r="Q96" s="61">
        <v>3.96</v>
      </c>
      <c r="R96" s="61">
        <v>5084</v>
      </c>
      <c r="S96" s="62">
        <v>10.43</v>
      </c>
      <c r="U96" s="127">
        <f t="shared" si="6"/>
        <v>4975.333333333333</v>
      </c>
      <c r="V96" s="128">
        <f t="shared" si="7"/>
        <v>0.99286666666666668</v>
      </c>
      <c r="W96" s="121">
        <f t="shared" si="8"/>
        <v>5387.666666666667</v>
      </c>
      <c r="X96" s="122">
        <f t="shared" si="9"/>
        <v>1.4296333333333333</v>
      </c>
      <c r="Y96" s="131">
        <f t="shared" si="10"/>
        <v>4852</v>
      </c>
      <c r="Z96" s="132">
        <f t="shared" si="11"/>
        <v>10.41</v>
      </c>
    </row>
    <row r="97" spans="2:27" x14ac:dyDescent="0.3">
      <c r="B97" s="4">
        <v>5970</v>
      </c>
      <c r="C97" s="5">
        <v>1.113</v>
      </c>
      <c r="D97" s="5"/>
      <c r="E97" s="5"/>
      <c r="F97" s="5">
        <v>4668</v>
      </c>
      <c r="G97" s="6">
        <v>1.1982999999999999</v>
      </c>
      <c r="H97" s="36">
        <v>5445</v>
      </c>
      <c r="I97" s="37">
        <v>2.2280000000000002</v>
      </c>
      <c r="J97" s="37">
        <v>5776</v>
      </c>
      <c r="K97" s="37">
        <v>1.5467</v>
      </c>
      <c r="L97" s="37">
        <v>5650</v>
      </c>
      <c r="M97" s="38">
        <v>2.0127999999999999</v>
      </c>
      <c r="N97" s="60">
        <v>4896</v>
      </c>
      <c r="O97" s="61">
        <v>18.79</v>
      </c>
      <c r="P97" s="61">
        <v>4797</v>
      </c>
      <c r="Q97" s="61">
        <v>6.85</v>
      </c>
      <c r="R97" s="61">
        <v>5254</v>
      </c>
      <c r="S97" s="62">
        <v>11.76</v>
      </c>
      <c r="U97" s="127">
        <f t="shared" si="6"/>
        <v>5319</v>
      </c>
      <c r="V97" s="128">
        <f t="shared" si="7"/>
        <v>1.1556500000000001</v>
      </c>
      <c r="W97" s="121">
        <f t="shared" si="8"/>
        <v>5623.666666666667</v>
      </c>
      <c r="X97" s="122">
        <f t="shared" si="9"/>
        <v>1.9291666666666665</v>
      </c>
      <c r="Y97" s="131">
        <f t="shared" si="10"/>
        <v>4982.333333333333</v>
      </c>
      <c r="Z97" s="132">
        <f t="shared" si="11"/>
        <v>12.466666666666667</v>
      </c>
    </row>
    <row r="98" spans="2:27" x14ac:dyDescent="0.3">
      <c r="B98" s="4">
        <v>5974</v>
      </c>
      <c r="C98" s="5">
        <v>1.3008</v>
      </c>
      <c r="D98" s="5"/>
      <c r="E98" s="5"/>
      <c r="F98" s="5">
        <v>4727</v>
      </c>
      <c r="G98" s="6">
        <v>1.2315</v>
      </c>
      <c r="H98" s="36">
        <v>5766</v>
      </c>
      <c r="I98" s="37">
        <v>2.3271000000000002</v>
      </c>
      <c r="J98" s="37">
        <v>5869</v>
      </c>
      <c r="K98" s="37">
        <v>2.3068</v>
      </c>
      <c r="L98" s="37"/>
      <c r="M98" s="38"/>
      <c r="N98" s="60"/>
      <c r="O98" s="61"/>
      <c r="P98" s="61">
        <v>5055</v>
      </c>
      <c r="Q98" s="61">
        <v>7.4</v>
      </c>
      <c r="R98" s="61">
        <v>5498</v>
      </c>
      <c r="S98" s="62">
        <v>12.34</v>
      </c>
      <c r="U98" s="127">
        <f t="shared" si="6"/>
        <v>5350.5</v>
      </c>
      <c r="V98" s="128">
        <f t="shared" si="7"/>
        <v>1.2661500000000001</v>
      </c>
      <c r="W98" s="121">
        <f t="shared" si="8"/>
        <v>5817.5</v>
      </c>
      <c r="X98" s="122">
        <f t="shared" si="9"/>
        <v>2.3169500000000003</v>
      </c>
      <c r="Y98" s="131">
        <f t="shared" si="10"/>
        <v>5276.5</v>
      </c>
      <c r="Z98" s="132">
        <f t="shared" si="11"/>
        <v>9.870000000000001</v>
      </c>
    </row>
    <row r="99" spans="2:27" x14ac:dyDescent="0.3">
      <c r="B99" s="4">
        <v>6414</v>
      </c>
      <c r="C99" s="5">
        <v>1.4504999999999999</v>
      </c>
      <c r="D99" s="5"/>
      <c r="E99" s="5"/>
      <c r="F99" s="5"/>
      <c r="G99" s="6"/>
      <c r="H99" s="36"/>
      <c r="I99" s="37"/>
      <c r="J99" s="37"/>
      <c r="K99" s="37"/>
      <c r="L99" s="37"/>
      <c r="M99" s="38"/>
      <c r="N99" s="60"/>
      <c r="O99" s="61"/>
      <c r="P99" s="61">
        <v>5190</v>
      </c>
      <c r="Q99" s="61">
        <v>9.2799999999999994</v>
      </c>
      <c r="R99" s="61">
        <v>5612</v>
      </c>
      <c r="S99" s="62">
        <v>12.52</v>
      </c>
      <c r="U99" s="127">
        <f t="shared" si="6"/>
        <v>6414</v>
      </c>
      <c r="V99" s="128">
        <f t="shared" si="7"/>
        <v>1.4504999999999999</v>
      </c>
      <c r="W99" s="121"/>
      <c r="X99" s="122"/>
      <c r="Y99" s="131">
        <f t="shared" si="10"/>
        <v>5401</v>
      </c>
      <c r="Z99" s="132">
        <f t="shared" si="11"/>
        <v>10.899999999999999</v>
      </c>
    </row>
    <row r="100" spans="2:27" x14ac:dyDescent="0.3">
      <c r="B100" s="4">
        <v>6761</v>
      </c>
      <c r="C100" s="5">
        <v>1.4635</v>
      </c>
      <c r="D100" s="5"/>
      <c r="E100" s="5"/>
      <c r="F100" s="5"/>
      <c r="G100" s="6"/>
      <c r="H100" s="36"/>
      <c r="I100" s="37"/>
      <c r="J100" s="37"/>
      <c r="K100" s="37"/>
      <c r="L100" s="37"/>
      <c r="M100" s="38"/>
      <c r="N100" s="60"/>
      <c r="O100" s="61"/>
      <c r="P100" s="61">
        <v>5574</v>
      </c>
      <c r="Q100" s="61">
        <v>18.84</v>
      </c>
      <c r="R100" s="61">
        <v>5966</v>
      </c>
      <c r="S100" s="62">
        <v>12.74</v>
      </c>
      <c r="U100" s="127">
        <f t="shared" si="6"/>
        <v>6761</v>
      </c>
      <c r="V100" s="128">
        <f t="shared" si="7"/>
        <v>1.4635</v>
      </c>
      <c r="W100" s="121"/>
      <c r="X100" s="122"/>
      <c r="Y100" s="131">
        <f t="shared" si="10"/>
        <v>5770</v>
      </c>
      <c r="Z100" s="132">
        <f t="shared" si="11"/>
        <v>15.79</v>
      </c>
    </row>
    <row r="101" spans="2:27" x14ac:dyDescent="0.3">
      <c r="B101" s="4">
        <v>6785</v>
      </c>
      <c r="C101" s="5">
        <v>1.5176000000000001</v>
      </c>
      <c r="D101" s="5"/>
      <c r="E101" s="5"/>
      <c r="F101" s="5"/>
      <c r="G101" s="6"/>
      <c r="H101" s="36"/>
      <c r="I101" s="37"/>
      <c r="J101" s="37"/>
      <c r="K101" s="37"/>
      <c r="L101" s="37"/>
      <c r="M101" s="38"/>
      <c r="N101" s="60"/>
      <c r="O101" s="61"/>
      <c r="P101" s="61">
        <v>5950</v>
      </c>
      <c r="Q101" s="61">
        <v>20.399999999999999</v>
      </c>
      <c r="R101" s="61">
        <v>6308</v>
      </c>
      <c r="S101" s="62">
        <v>18.55</v>
      </c>
      <c r="U101" s="127">
        <f t="shared" si="6"/>
        <v>6785</v>
      </c>
      <c r="V101" s="128">
        <f t="shared" si="7"/>
        <v>1.5176000000000001</v>
      </c>
      <c r="W101" s="121"/>
      <c r="X101" s="122"/>
      <c r="Y101" s="131">
        <f t="shared" si="10"/>
        <v>6129</v>
      </c>
      <c r="Z101" s="132">
        <f t="shared" si="11"/>
        <v>19.475000000000001</v>
      </c>
    </row>
    <row r="102" spans="2:27" x14ac:dyDescent="0.3">
      <c r="B102" s="4">
        <v>6888</v>
      </c>
      <c r="C102" s="5">
        <v>1.5296000000000001</v>
      </c>
      <c r="D102" s="5"/>
      <c r="E102" s="5"/>
      <c r="F102" s="5"/>
      <c r="G102" s="6"/>
      <c r="H102" s="36"/>
      <c r="I102" s="37"/>
      <c r="J102" s="37"/>
      <c r="K102" s="37"/>
      <c r="L102" s="37"/>
      <c r="M102" s="38"/>
      <c r="N102" s="60"/>
      <c r="O102" s="61"/>
      <c r="P102" s="61"/>
      <c r="Q102" s="61"/>
      <c r="R102" s="61">
        <v>6502</v>
      </c>
      <c r="S102" s="62">
        <v>20.51</v>
      </c>
      <c r="U102" s="127">
        <f t="shared" si="6"/>
        <v>6888</v>
      </c>
      <c r="V102" s="128">
        <f t="shared" si="7"/>
        <v>1.5296000000000001</v>
      </c>
      <c r="W102" s="121"/>
      <c r="X102" s="122"/>
      <c r="Y102" s="131">
        <f t="shared" si="10"/>
        <v>6502</v>
      </c>
      <c r="Z102" s="132">
        <f t="shared" si="11"/>
        <v>20.51</v>
      </c>
    </row>
    <row r="103" spans="2:27" x14ac:dyDescent="0.3">
      <c r="B103" s="4"/>
      <c r="C103" s="5"/>
      <c r="D103" s="5"/>
      <c r="E103" s="5"/>
      <c r="F103" s="5"/>
      <c r="G103" s="6"/>
      <c r="H103" s="36"/>
      <c r="I103" s="37"/>
      <c r="J103" s="37"/>
      <c r="K103" s="37"/>
      <c r="L103" s="37"/>
      <c r="M103" s="38"/>
      <c r="N103" s="60"/>
      <c r="O103" s="61"/>
      <c r="P103" s="61"/>
      <c r="Q103" s="61"/>
      <c r="R103" s="61">
        <v>6720</v>
      </c>
      <c r="S103" s="62">
        <v>21.23</v>
      </c>
      <c r="U103" s="127"/>
      <c r="V103" s="128"/>
      <c r="W103" s="121"/>
      <c r="X103" s="122"/>
      <c r="Y103" s="131">
        <f t="shared" si="10"/>
        <v>6720</v>
      </c>
      <c r="Z103" s="132">
        <f t="shared" si="11"/>
        <v>21.23</v>
      </c>
    </row>
    <row r="104" spans="2:27" ht="15" thickBot="1" x14ac:dyDescent="0.35">
      <c r="B104" s="26"/>
      <c r="C104" s="27"/>
      <c r="D104" s="27"/>
      <c r="E104" s="27"/>
      <c r="F104" s="27"/>
      <c r="G104" s="28"/>
      <c r="H104" s="51"/>
      <c r="I104" s="52"/>
      <c r="J104" s="52"/>
      <c r="K104" s="52"/>
      <c r="L104" s="52"/>
      <c r="M104" s="53"/>
      <c r="N104" s="78"/>
      <c r="O104" s="79"/>
      <c r="P104" s="79"/>
      <c r="Q104" s="79"/>
      <c r="R104" s="79">
        <v>6753</v>
      </c>
      <c r="S104" s="80">
        <v>21.45</v>
      </c>
      <c r="U104" s="127"/>
      <c r="V104" s="128"/>
      <c r="W104" s="121"/>
      <c r="X104" s="122"/>
      <c r="Y104" s="131">
        <f t="shared" si="10"/>
        <v>6753</v>
      </c>
      <c r="Z104" s="132">
        <f t="shared" si="11"/>
        <v>21.45</v>
      </c>
    </row>
    <row r="105" spans="2:27" ht="15" thickBot="1" x14ac:dyDescent="0.35">
      <c r="B105" s="243" t="s">
        <v>14</v>
      </c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5"/>
      <c r="U105" s="127"/>
      <c r="V105" s="128"/>
      <c r="W105" s="121"/>
      <c r="X105" s="122"/>
      <c r="Y105" s="131"/>
      <c r="Z105" s="132"/>
    </row>
    <row r="106" spans="2:27" ht="15" thickBot="1" x14ac:dyDescent="0.35">
      <c r="B106" s="247" t="s">
        <v>0</v>
      </c>
      <c r="C106" s="248"/>
      <c r="D106" s="215" t="s">
        <v>1</v>
      </c>
      <c r="E106" s="256"/>
      <c r="F106" s="215" t="s">
        <v>2</v>
      </c>
      <c r="G106" s="246"/>
      <c r="H106" s="254" t="s">
        <v>0</v>
      </c>
      <c r="I106" s="255"/>
      <c r="J106" s="252" t="s">
        <v>1</v>
      </c>
      <c r="K106" s="253"/>
      <c r="L106" s="252" t="s">
        <v>2</v>
      </c>
      <c r="M106" s="257"/>
      <c r="N106" s="251" t="s">
        <v>0</v>
      </c>
      <c r="O106" s="212"/>
      <c r="P106" s="249" t="s">
        <v>1</v>
      </c>
      <c r="Q106" s="242"/>
      <c r="R106" s="249" t="s">
        <v>2</v>
      </c>
      <c r="S106" s="250"/>
      <c r="U106" s="127"/>
      <c r="V106" s="128"/>
      <c r="W106" s="121"/>
      <c r="X106" s="122"/>
      <c r="Y106" s="131"/>
      <c r="Z106" s="132"/>
    </row>
    <row r="107" spans="2:27" ht="15" thickBot="1" x14ac:dyDescent="0.35">
      <c r="B107" s="85" t="s">
        <v>5</v>
      </c>
      <c r="C107" s="86" t="s">
        <v>6</v>
      </c>
      <c r="D107" s="86" t="s">
        <v>5</v>
      </c>
      <c r="E107" s="86" t="s">
        <v>6</v>
      </c>
      <c r="F107" s="86" t="s">
        <v>5</v>
      </c>
      <c r="G107" s="87" t="s">
        <v>6</v>
      </c>
      <c r="H107" s="88" t="s">
        <v>5</v>
      </c>
      <c r="I107" s="89" t="s">
        <v>6</v>
      </c>
      <c r="J107" s="89" t="s">
        <v>5</v>
      </c>
      <c r="K107" s="89" t="s">
        <v>6</v>
      </c>
      <c r="L107" s="89" t="s">
        <v>5</v>
      </c>
      <c r="M107" s="90" t="s">
        <v>6</v>
      </c>
      <c r="N107" s="91" t="s">
        <v>5</v>
      </c>
      <c r="O107" s="92" t="s">
        <v>6</v>
      </c>
      <c r="P107" s="92" t="s">
        <v>5</v>
      </c>
      <c r="Q107" s="92" t="s">
        <v>6</v>
      </c>
      <c r="R107" s="92" t="s">
        <v>5</v>
      </c>
      <c r="S107" s="93" t="s">
        <v>6</v>
      </c>
      <c r="U107" s="127"/>
      <c r="V107" s="128"/>
      <c r="W107" s="121"/>
      <c r="X107" s="122"/>
      <c r="Y107" s="131"/>
      <c r="Z107" s="132"/>
    </row>
    <row r="108" spans="2:27" x14ac:dyDescent="0.3">
      <c r="B108" s="17">
        <v>3266</v>
      </c>
      <c r="C108" s="18">
        <v>0.1245</v>
      </c>
      <c r="D108" s="18">
        <v>3409</v>
      </c>
      <c r="E108" s="18">
        <v>0.1842</v>
      </c>
      <c r="F108" s="18">
        <v>2430</v>
      </c>
      <c r="G108" s="32">
        <v>0.1721</v>
      </c>
      <c r="H108" s="45">
        <v>3905</v>
      </c>
      <c r="I108" s="46">
        <v>0.17710000000000001</v>
      </c>
      <c r="J108" s="46">
        <v>4041</v>
      </c>
      <c r="K108" s="46">
        <v>0.1613</v>
      </c>
      <c r="L108" s="46">
        <v>5062</v>
      </c>
      <c r="M108" s="47">
        <v>0.24959999999999999</v>
      </c>
      <c r="N108" s="84">
        <v>3715</v>
      </c>
      <c r="O108" s="70">
        <v>0.97</v>
      </c>
      <c r="P108" s="70">
        <v>5233</v>
      </c>
      <c r="Q108" s="70">
        <v>1.01</v>
      </c>
      <c r="R108" s="70">
        <v>3737</v>
      </c>
      <c r="S108" s="71">
        <v>0.95</v>
      </c>
      <c r="U108" s="127">
        <f t="shared" si="6"/>
        <v>3035</v>
      </c>
      <c r="V108" s="128">
        <f t="shared" si="7"/>
        <v>0.16026666666666667</v>
      </c>
      <c r="W108" s="121">
        <f t="shared" si="8"/>
        <v>4336</v>
      </c>
      <c r="X108" s="122">
        <f t="shared" si="9"/>
        <v>0.19600000000000004</v>
      </c>
      <c r="Y108" s="131">
        <f t="shared" si="10"/>
        <v>4228.333333333333</v>
      </c>
      <c r="Z108" s="132">
        <f t="shared" si="11"/>
        <v>0.97666666666666657</v>
      </c>
      <c r="AA108">
        <v>0</v>
      </c>
    </row>
    <row r="109" spans="2:27" x14ac:dyDescent="0.3">
      <c r="B109" s="4">
        <v>3841</v>
      </c>
      <c r="C109" s="5">
        <v>0.25890000000000002</v>
      </c>
      <c r="D109" s="5">
        <v>3676</v>
      </c>
      <c r="E109" s="5">
        <v>0.53900000000000003</v>
      </c>
      <c r="F109" s="5">
        <v>3169</v>
      </c>
      <c r="G109" s="6">
        <v>0.32540000000000002</v>
      </c>
      <c r="H109" s="36">
        <v>4073</v>
      </c>
      <c r="I109" s="37">
        <v>0.82509999999999994</v>
      </c>
      <c r="J109" s="37">
        <v>4370</v>
      </c>
      <c r="K109" s="37">
        <v>0.70640000000000003</v>
      </c>
      <c r="L109" s="37">
        <v>5423</v>
      </c>
      <c r="M109" s="38">
        <v>1.3351999999999999</v>
      </c>
      <c r="N109" s="60">
        <v>4158</v>
      </c>
      <c r="O109" s="61">
        <v>0.97</v>
      </c>
      <c r="P109" s="61">
        <v>5296</v>
      </c>
      <c r="Q109" s="61">
        <v>3.89</v>
      </c>
      <c r="R109" s="61">
        <v>3827</v>
      </c>
      <c r="S109" s="62">
        <v>0.95</v>
      </c>
      <c r="U109" s="127">
        <f t="shared" si="6"/>
        <v>3562</v>
      </c>
      <c r="V109" s="128">
        <f t="shared" si="7"/>
        <v>0.37443333333333334</v>
      </c>
      <c r="W109" s="121">
        <f t="shared" si="8"/>
        <v>4622</v>
      </c>
      <c r="X109" s="122">
        <f t="shared" si="9"/>
        <v>0.95556666666666656</v>
      </c>
      <c r="Y109" s="131">
        <f t="shared" si="10"/>
        <v>4427</v>
      </c>
      <c r="Z109" s="132">
        <f t="shared" si="11"/>
        <v>1.9366666666666668</v>
      </c>
    </row>
    <row r="110" spans="2:27" x14ac:dyDescent="0.3">
      <c r="B110" s="4">
        <v>4405</v>
      </c>
      <c r="C110" s="5">
        <v>0.84430000000000005</v>
      </c>
      <c r="D110" s="5">
        <v>3898</v>
      </c>
      <c r="E110" s="5">
        <v>0.69879999999999998</v>
      </c>
      <c r="F110" s="5">
        <v>3494</v>
      </c>
      <c r="G110" s="6">
        <v>0.63619999999999999</v>
      </c>
      <c r="H110" s="36">
        <v>4496</v>
      </c>
      <c r="I110" s="37">
        <v>1.0359</v>
      </c>
      <c r="J110" s="37">
        <v>4483</v>
      </c>
      <c r="K110" s="37">
        <v>1.1772</v>
      </c>
      <c r="L110" s="37">
        <v>5522</v>
      </c>
      <c r="M110" s="38">
        <v>1.9054</v>
      </c>
      <c r="N110" s="60">
        <v>4307</v>
      </c>
      <c r="O110" s="61">
        <v>0.97</v>
      </c>
      <c r="P110" s="61">
        <v>5304</v>
      </c>
      <c r="Q110" s="61">
        <v>3.93</v>
      </c>
      <c r="R110" s="61">
        <v>4054</v>
      </c>
      <c r="S110" s="62">
        <v>0.95</v>
      </c>
      <c r="U110" s="127">
        <f t="shared" si="6"/>
        <v>3932.3333333333335</v>
      </c>
      <c r="V110" s="128">
        <f t="shared" si="7"/>
        <v>0.72643333333333338</v>
      </c>
      <c r="W110" s="121">
        <f t="shared" si="8"/>
        <v>4833.666666666667</v>
      </c>
      <c r="X110" s="122">
        <f t="shared" si="9"/>
        <v>1.3728333333333333</v>
      </c>
      <c r="Y110" s="131">
        <f t="shared" si="10"/>
        <v>4555</v>
      </c>
      <c r="Z110" s="132">
        <f t="shared" si="11"/>
        <v>1.9500000000000002</v>
      </c>
    </row>
    <row r="111" spans="2:27" x14ac:dyDescent="0.3">
      <c r="B111" s="4">
        <v>4523</v>
      </c>
      <c r="C111" s="5">
        <v>1.0781000000000001</v>
      </c>
      <c r="D111" s="5">
        <v>3945</v>
      </c>
      <c r="E111" s="5">
        <v>1.4074</v>
      </c>
      <c r="F111" s="5">
        <v>4402</v>
      </c>
      <c r="G111" s="6">
        <v>0.92390000000000005</v>
      </c>
      <c r="H111" s="36">
        <v>4497</v>
      </c>
      <c r="I111" s="37">
        <v>1.4471000000000001</v>
      </c>
      <c r="J111" s="37">
        <v>4935</v>
      </c>
      <c r="K111" s="37">
        <v>1.9554</v>
      </c>
      <c r="L111" s="37">
        <v>5583</v>
      </c>
      <c r="M111" s="38">
        <v>1.9089</v>
      </c>
      <c r="N111" s="60">
        <v>4685</v>
      </c>
      <c r="O111" s="61">
        <v>1.69</v>
      </c>
      <c r="P111" s="61">
        <v>5439</v>
      </c>
      <c r="Q111" s="61">
        <v>4.3</v>
      </c>
      <c r="R111" s="61">
        <v>4164</v>
      </c>
      <c r="S111" s="62">
        <v>1.77</v>
      </c>
      <c r="U111" s="127">
        <f t="shared" si="6"/>
        <v>4290</v>
      </c>
      <c r="V111" s="128">
        <f t="shared" si="7"/>
        <v>1.1364666666666667</v>
      </c>
      <c r="W111" s="121">
        <f t="shared" si="8"/>
        <v>5005</v>
      </c>
      <c r="X111" s="122">
        <f t="shared" si="9"/>
        <v>1.7704666666666666</v>
      </c>
      <c r="Y111" s="131">
        <f t="shared" si="10"/>
        <v>4762.666666666667</v>
      </c>
      <c r="Z111" s="132">
        <f t="shared" si="11"/>
        <v>2.5866666666666664</v>
      </c>
    </row>
    <row r="112" spans="2:27" x14ac:dyDescent="0.3">
      <c r="B112" s="4">
        <v>4684</v>
      </c>
      <c r="C112" s="5">
        <v>1.2412000000000001</v>
      </c>
      <c r="D112" s="5">
        <v>4297</v>
      </c>
      <c r="E112" s="5">
        <v>1.4914000000000001</v>
      </c>
      <c r="F112" s="5">
        <v>4602</v>
      </c>
      <c r="G112" s="6">
        <v>1.6295999999999999</v>
      </c>
      <c r="H112" s="36">
        <v>4659</v>
      </c>
      <c r="I112" s="37">
        <v>1.4894000000000001</v>
      </c>
      <c r="J112" s="37"/>
      <c r="K112" s="37"/>
      <c r="L112" s="37">
        <v>5589</v>
      </c>
      <c r="M112" s="38">
        <v>1.9347000000000001</v>
      </c>
      <c r="N112" s="60">
        <v>5061</v>
      </c>
      <c r="O112" s="61">
        <v>6.82</v>
      </c>
      <c r="P112" s="61">
        <v>5648</v>
      </c>
      <c r="Q112" s="61">
        <v>14.15</v>
      </c>
      <c r="R112" s="61">
        <v>4238</v>
      </c>
      <c r="S112" s="62">
        <v>1.91</v>
      </c>
      <c r="U112" s="127">
        <f t="shared" si="6"/>
        <v>4527.666666666667</v>
      </c>
      <c r="V112" s="128">
        <f t="shared" si="7"/>
        <v>1.4540666666666666</v>
      </c>
      <c r="W112" s="121">
        <f t="shared" si="8"/>
        <v>5124</v>
      </c>
      <c r="X112" s="122">
        <f t="shared" si="9"/>
        <v>1.7120500000000001</v>
      </c>
      <c r="Y112" s="131">
        <f t="shared" si="10"/>
        <v>4982.333333333333</v>
      </c>
      <c r="Z112" s="132">
        <f t="shared" si="11"/>
        <v>7.626666666666666</v>
      </c>
    </row>
    <row r="113" spans="2:27" x14ac:dyDescent="0.3">
      <c r="B113" s="4">
        <v>4854</v>
      </c>
      <c r="C113" s="5">
        <v>1.5081</v>
      </c>
      <c r="D113" s="5">
        <v>4506</v>
      </c>
      <c r="E113" s="5">
        <v>1.5618000000000001</v>
      </c>
      <c r="F113" s="5">
        <v>4649</v>
      </c>
      <c r="G113" s="6">
        <v>1.7236</v>
      </c>
      <c r="H113" s="36"/>
      <c r="I113" s="37"/>
      <c r="J113" s="37"/>
      <c r="K113" s="37"/>
      <c r="L113" s="37">
        <v>5926</v>
      </c>
      <c r="M113" s="38">
        <v>1.9903</v>
      </c>
      <c r="N113" s="60">
        <v>5154</v>
      </c>
      <c r="O113" s="61">
        <v>7</v>
      </c>
      <c r="P113" s="61">
        <v>5871</v>
      </c>
      <c r="Q113" s="61">
        <v>14.41</v>
      </c>
      <c r="R113" s="61">
        <v>4261</v>
      </c>
      <c r="S113" s="62">
        <v>1.99</v>
      </c>
      <c r="U113" s="127">
        <f t="shared" si="6"/>
        <v>4669.666666666667</v>
      </c>
      <c r="V113" s="128">
        <f t="shared" si="7"/>
        <v>1.5978333333333332</v>
      </c>
      <c r="W113" s="121">
        <f t="shared" si="8"/>
        <v>5926</v>
      </c>
      <c r="X113" s="122">
        <f t="shared" si="9"/>
        <v>1.9903</v>
      </c>
      <c r="Y113" s="131">
        <f t="shared" si="10"/>
        <v>5095.333333333333</v>
      </c>
      <c r="Z113" s="132">
        <f t="shared" si="11"/>
        <v>7.8</v>
      </c>
    </row>
    <row r="114" spans="2:27" x14ac:dyDescent="0.3">
      <c r="B114" s="4">
        <v>5101</v>
      </c>
      <c r="C114" s="5">
        <v>1.6818</v>
      </c>
      <c r="D114" s="5">
        <v>4781</v>
      </c>
      <c r="E114" s="5">
        <v>1.5664</v>
      </c>
      <c r="F114" s="5">
        <v>4769</v>
      </c>
      <c r="G114" s="6">
        <v>1.9679</v>
      </c>
      <c r="H114" s="36"/>
      <c r="I114" s="37"/>
      <c r="J114" s="37"/>
      <c r="K114" s="37"/>
      <c r="L114" s="37">
        <v>6237</v>
      </c>
      <c r="M114" s="38">
        <v>2.3127</v>
      </c>
      <c r="N114" s="60">
        <v>5367</v>
      </c>
      <c r="O114" s="61">
        <v>11</v>
      </c>
      <c r="P114" s="61">
        <v>6207</v>
      </c>
      <c r="Q114" s="61">
        <v>15.27</v>
      </c>
      <c r="R114" s="61">
        <v>4319</v>
      </c>
      <c r="S114" s="62">
        <v>2.0699999999999998</v>
      </c>
      <c r="U114" s="127">
        <f t="shared" si="6"/>
        <v>4883.666666666667</v>
      </c>
      <c r="V114" s="128">
        <f t="shared" si="7"/>
        <v>1.7386999999999999</v>
      </c>
      <c r="W114" s="121">
        <f t="shared" si="8"/>
        <v>6237</v>
      </c>
      <c r="X114" s="122">
        <f t="shared" si="9"/>
        <v>2.3127</v>
      </c>
      <c r="Y114" s="131">
        <f t="shared" si="10"/>
        <v>5297.666666666667</v>
      </c>
      <c r="Z114" s="132">
        <f t="shared" si="11"/>
        <v>9.4466666666666672</v>
      </c>
    </row>
    <row r="115" spans="2:27" x14ac:dyDescent="0.3">
      <c r="B115" s="4">
        <v>5276</v>
      </c>
      <c r="C115" s="5">
        <v>1.6888000000000001</v>
      </c>
      <c r="D115" s="5">
        <v>4868</v>
      </c>
      <c r="E115" s="5">
        <v>1.6648000000000001</v>
      </c>
      <c r="F115" s="5">
        <v>4771</v>
      </c>
      <c r="G115" s="6">
        <v>2.3576999999999999</v>
      </c>
      <c r="H115" s="36"/>
      <c r="I115" s="37"/>
      <c r="J115" s="37"/>
      <c r="K115" s="37"/>
      <c r="L115" s="37">
        <v>6282</v>
      </c>
      <c r="M115" s="38">
        <v>2.5991</v>
      </c>
      <c r="N115" s="60">
        <v>5727</v>
      </c>
      <c r="O115" s="61">
        <v>11.03</v>
      </c>
      <c r="P115" s="61"/>
      <c r="Q115" s="61"/>
      <c r="R115" s="61">
        <v>4458</v>
      </c>
      <c r="S115" s="62">
        <v>2.7</v>
      </c>
      <c r="U115" s="127">
        <f t="shared" si="6"/>
        <v>4971.666666666667</v>
      </c>
      <c r="V115" s="128">
        <f t="shared" si="7"/>
        <v>1.9037666666666666</v>
      </c>
      <c r="W115" s="121">
        <f t="shared" si="8"/>
        <v>6282</v>
      </c>
      <c r="X115" s="122">
        <f t="shared" si="9"/>
        <v>2.5991</v>
      </c>
      <c r="Y115" s="131">
        <f t="shared" si="10"/>
        <v>5092.5</v>
      </c>
      <c r="Z115" s="132">
        <f t="shared" si="11"/>
        <v>6.8650000000000002</v>
      </c>
    </row>
    <row r="116" spans="2:27" x14ac:dyDescent="0.3">
      <c r="B116" s="4">
        <v>5289</v>
      </c>
      <c r="C116" s="5">
        <v>1.7648999999999999</v>
      </c>
      <c r="D116" s="5">
        <v>5296</v>
      </c>
      <c r="E116" s="5">
        <v>1.9972000000000001</v>
      </c>
      <c r="F116" s="5">
        <v>4809</v>
      </c>
      <c r="G116" s="6">
        <v>2.3704999999999998</v>
      </c>
      <c r="H116" s="36"/>
      <c r="I116" s="37"/>
      <c r="J116" s="37"/>
      <c r="K116" s="37"/>
      <c r="L116" s="37">
        <v>6345</v>
      </c>
      <c r="M116" s="38">
        <v>2.6326000000000001</v>
      </c>
      <c r="N116" s="60"/>
      <c r="O116" s="61"/>
      <c r="P116" s="61"/>
      <c r="Q116" s="61"/>
      <c r="R116" s="61">
        <v>4524</v>
      </c>
      <c r="S116" s="62">
        <v>5.04</v>
      </c>
      <c r="U116" s="127">
        <f t="shared" si="6"/>
        <v>5131.333333333333</v>
      </c>
      <c r="V116" s="128">
        <f t="shared" si="7"/>
        <v>2.0442</v>
      </c>
      <c r="W116" s="121">
        <f t="shared" si="8"/>
        <v>6345</v>
      </c>
      <c r="X116" s="122">
        <f t="shared" si="9"/>
        <v>2.6326000000000001</v>
      </c>
      <c r="Y116" s="131">
        <f t="shared" si="10"/>
        <v>4524</v>
      </c>
      <c r="Z116" s="132">
        <f t="shared" si="11"/>
        <v>5.04</v>
      </c>
    </row>
    <row r="117" spans="2:27" x14ac:dyDescent="0.3">
      <c r="B117" s="4">
        <v>5300</v>
      </c>
      <c r="C117" s="5">
        <v>2.0594999999999999</v>
      </c>
      <c r="D117" s="5"/>
      <c r="E117" s="5"/>
      <c r="F117" s="5"/>
      <c r="G117" s="6"/>
      <c r="H117" s="36"/>
      <c r="I117" s="37"/>
      <c r="J117" s="37"/>
      <c r="K117" s="37"/>
      <c r="L117" s="37"/>
      <c r="M117" s="38"/>
      <c r="N117" s="60"/>
      <c r="O117" s="61"/>
      <c r="P117" s="61"/>
      <c r="Q117" s="61"/>
      <c r="R117" s="61">
        <v>4621</v>
      </c>
      <c r="S117" s="62">
        <v>6.3</v>
      </c>
      <c r="U117" s="127">
        <f t="shared" si="6"/>
        <v>5300</v>
      </c>
      <c r="V117" s="128">
        <f t="shared" si="7"/>
        <v>2.0594999999999999</v>
      </c>
      <c r="W117" s="121"/>
      <c r="X117" s="122"/>
      <c r="Y117" s="131">
        <f t="shared" si="10"/>
        <v>4621</v>
      </c>
      <c r="Z117" s="132">
        <f t="shared" si="11"/>
        <v>6.3</v>
      </c>
    </row>
    <row r="118" spans="2:27" x14ac:dyDescent="0.3">
      <c r="B118" s="4">
        <v>5427</v>
      </c>
      <c r="C118" s="5">
        <v>2.0724999999999998</v>
      </c>
      <c r="D118" s="5"/>
      <c r="E118" s="5"/>
      <c r="F118" s="5"/>
      <c r="G118" s="6"/>
      <c r="H118" s="36"/>
      <c r="I118" s="37"/>
      <c r="J118" s="37"/>
      <c r="K118" s="37"/>
      <c r="L118" s="37"/>
      <c r="M118" s="38"/>
      <c r="N118" s="60"/>
      <c r="O118" s="61"/>
      <c r="P118" s="61"/>
      <c r="Q118" s="61"/>
      <c r="R118" s="61">
        <v>4967</v>
      </c>
      <c r="S118" s="62">
        <v>9.52</v>
      </c>
      <c r="U118" s="127">
        <f t="shared" si="6"/>
        <v>5427</v>
      </c>
      <c r="V118" s="128">
        <f t="shared" si="7"/>
        <v>2.0724999999999998</v>
      </c>
      <c r="W118" s="121"/>
      <c r="X118" s="122"/>
      <c r="Y118" s="131">
        <f t="shared" si="10"/>
        <v>4967</v>
      </c>
      <c r="Z118" s="132">
        <f t="shared" si="11"/>
        <v>9.52</v>
      </c>
    </row>
    <row r="119" spans="2:27" x14ac:dyDescent="0.3">
      <c r="B119" s="4">
        <v>5716</v>
      </c>
      <c r="C119" s="5">
        <v>2.1233</v>
      </c>
      <c r="D119" s="5"/>
      <c r="E119" s="5"/>
      <c r="F119" s="5"/>
      <c r="G119" s="6"/>
      <c r="H119" s="36"/>
      <c r="I119" s="37"/>
      <c r="J119" s="37"/>
      <c r="K119" s="37"/>
      <c r="L119" s="37"/>
      <c r="M119" s="38"/>
      <c r="N119" s="60"/>
      <c r="O119" s="61"/>
      <c r="P119" s="61"/>
      <c r="Q119" s="61"/>
      <c r="R119" s="61">
        <v>5074</v>
      </c>
      <c r="S119" s="62">
        <v>10.24</v>
      </c>
      <c r="U119" s="127">
        <f t="shared" si="6"/>
        <v>5716</v>
      </c>
      <c r="V119" s="128">
        <f t="shared" si="7"/>
        <v>2.1233</v>
      </c>
      <c r="W119" s="121"/>
      <c r="X119" s="122"/>
      <c r="Y119" s="131">
        <f t="shared" si="10"/>
        <v>5074</v>
      </c>
      <c r="Z119" s="132">
        <f t="shared" si="11"/>
        <v>10.24</v>
      </c>
    </row>
    <row r="120" spans="2:27" x14ac:dyDescent="0.3">
      <c r="B120" s="4"/>
      <c r="C120" s="5"/>
      <c r="D120" s="5"/>
      <c r="E120" s="5"/>
      <c r="F120" s="5"/>
      <c r="G120" s="6"/>
      <c r="H120" s="36"/>
      <c r="I120" s="37"/>
      <c r="J120" s="37"/>
      <c r="K120" s="37"/>
      <c r="L120" s="37"/>
      <c r="M120" s="38"/>
      <c r="N120" s="60"/>
      <c r="O120" s="61"/>
      <c r="P120" s="61"/>
      <c r="Q120" s="61"/>
      <c r="R120" s="61">
        <v>5400</v>
      </c>
      <c r="S120" s="62">
        <v>13.3</v>
      </c>
      <c r="U120" s="127"/>
      <c r="V120" s="128"/>
      <c r="W120" s="121"/>
      <c r="X120" s="122"/>
      <c r="Y120" s="131">
        <f t="shared" si="10"/>
        <v>5400</v>
      </c>
      <c r="Z120" s="132">
        <f t="shared" si="11"/>
        <v>13.3</v>
      </c>
    </row>
    <row r="121" spans="2:27" ht="15" thickBot="1" x14ac:dyDescent="0.35">
      <c r="B121" s="26"/>
      <c r="C121" s="27"/>
      <c r="D121" s="27"/>
      <c r="E121" s="27"/>
      <c r="F121" s="27"/>
      <c r="G121" s="28"/>
      <c r="H121" s="51"/>
      <c r="I121" s="52"/>
      <c r="J121" s="52"/>
      <c r="K121" s="52"/>
      <c r="L121" s="52"/>
      <c r="M121" s="53"/>
      <c r="N121" s="78"/>
      <c r="O121" s="79"/>
      <c r="P121" s="79"/>
      <c r="Q121" s="79"/>
      <c r="R121" s="79">
        <v>5570</v>
      </c>
      <c r="S121" s="80">
        <v>13.88</v>
      </c>
      <c r="U121" s="127"/>
      <c r="V121" s="128"/>
      <c r="W121" s="121"/>
      <c r="X121" s="122"/>
      <c r="Y121" s="131">
        <f t="shared" si="10"/>
        <v>5570</v>
      </c>
      <c r="Z121" s="132">
        <f t="shared" si="11"/>
        <v>13.88</v>
      </c>
    </row>
    <row r="122" spans="2:27" ht="15" thickBot="1" x14ac:dyDescent="0.35">
      <c r="B122" s="243" t="s">
        <v>15</v>
      </c>
      <c r="C122" s="244"/>
      <c r="D122" s="244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5"/>
      <c r="U122" s="127"/>
      <c r="V122" s="128"/>
      <c r="W122" s="121"/>
      <c r="X122" s="122"/>
      <c r="Y122" s="131"/>
      <c r="Z122" s="132"/>
    </row>
    <row r="123" spans="2:27" ht="15" thickBot="1" x14ac:dyDescent="0.35">
      <c r="B123" s="247" t="s">
        <v>0</v>
      </c>
      <c r="C123" s="248"/>
      <c r="D123" s="215" t="s">
        <v>1</v>
      </c>
      <c r="E123" s="256"/>
      <c r="F123" s="215" t="s">
        <v>2</v>
      </c>
      <c r="G123" s="246"/>
      <c r="H123" s="254" t="s">
        <v>0</v>
      </c>
      <c r="I123" s="255"/>
      <c r="J123" s="252" t="s">
        <v>1</v>
      </c>
      <c r="K123" s="253"/>
      <c r="L123" s="252" t="s">
        <v>2</v>
      </c>
      <c r="M123" s="257"/>
      <c r="N123" s="251" t="s">
        <v>0</v>
      </c>
      <c r="O123" s="212"/>
      <c r="P123" s="249" t="s">
        <v>1</v>
      </c>
      <c r="Q123" s="242"/>
      <c r="R123" s="249" t="s">
        <v>2</v>
      </c>
      <c r="S123" s="250"/>
      <c r="U123" s="127"/>
      <c r="V123" s="128"/>
      <c r="W123" s="121"/>
      <c r="X123" s="122"/>
      <c r="Y123" s="131"/>
      <c r="Z123" s="132"/>
    </row>
    <row r="124" spans="2:27" ht="15" thickBot="1" x14ac:dyDescent="0.35">
      <c r="B124" s="85" t="s">
        <v>5</v>
      </c>
      <c r="C124" s="86" t="s">
        <v>6</v>
      </c>
      <c r="D124" s="86" t="s">
        <v>5</v>
      </c>
      <c r="E124" s="86" t="s">
        <v>6</v>
      </c>
      <c r="F124" s="86" t="s">
        <v>5</v>
      </c>
      <c r="G124" s="87" t="s">
        <v>6</v>
      </c>
      <c r="H124" s="88" t="s">
        <v>5</v>
      </c>
      <c r="I124" s="89" t="s">
        <v>6</v>
      </c>
      <c r="J124" s="89" t="s">
        <v>5</v>
      </c>
      <c r="K124" s="89" t="s">
        <v>6</v>
      </c>
      <c r="L124" s="89" t="s">
        <v>5</v>
      </c>
      <c r="M124" s="90" t="s">
        <v>6</v>
      </c>
      <c r="N124" s="91" t="s">
        <v>5</v>
      </c>
      <c r="O124" s="92" t="s">
        <v>6</v>
      </c>
      <c r="P124" s="92" t="s">
        <v>5</v>
      </c>
      <c r="Q124" s="92" t="s">
        <v>6</v>
      </c>
      <c r="R124" s="92" t="s">
        <v>5</v>
      </c>
      <c r="S124" s="93" t="s">
        <v>6</v>
      </c>
      <c r="U124" s="127"/>
      <c r="V124" s="128"/>
      <c r="W124" s="121"/>
      <c r="X124" s="122"/>
      <c r="Y124" s="131"/>
      <c r="Z124" s="132"/>
    </row>
    <row r="125" spans="2:27" x14ac:dyDescent="0.3">
      <c r="B125" s="17">
        <v>3619</v>
      </c>
      <c r="C125" s="18">
        <v>0.21640000000000001</v>
      </c>
      <c r="D125" s="18">
        <v>4121</v>
      </c>
      <c r="E125" s="18">
        <v>0.1424</v>
      </c>
      <c r="F125" s="18">
        <v>4620</v>
      </c>
      <c r="G125" s="32">
        <v>0.127</v>
      </c>
      <c r="H125" s="45">
        <v>3361</v>
      </c>
      <c r="I125" s="46">
        <v>0.1547</v>
      </c>
      <c r="J125" s="46">
        <v>4819</v>
      </c>
      <c r="K125" s="46">
        <v>0.1517</v>
      </c>
      <c r="L125" s="46">
        <v>3473</v>
      </c>
      <c r="M125" s="47">
        <v>0.22770000000000001</v>
      </c>
      <c r="N125" s="84">
        <v>4141</v>
      </c>
      <c r="O125" s="70">
        <v>0.99</v>
      </c>
      <c r="P125" s="70">
        <v>3485</v>
      </c>
      <c r="Q125" s="70">
        <v>1</v>
      </c>
      <c r="R125" s="70">
        <v>3845</v>
      </c>
      <c r="S125" s="71">
        <v>0.98</v>
      </c>
      <c r="U125" s="127">
        <f t="shared" si="6"/>
        <v>4120</v>
      </c>
      <c r="V125" s="128">
        <f t="shared" si="7"/>
        <v>0.16193333333333335</v>
      </c>
      <c r="W125" s="121">
        <f t="shared" si="8"/>
        <v>3884.3333333333335</v>
      </c>
      <c r="X125" s="122">
        <f t="shared" si="9"/>
        <v>0.17803333333333335</v>
      </c>
      <c r="Y125" s="131">
        <f t="shared" si="10"/>
        <v>3823.6666666666665</v>
      </c>
      <c r="Z125" s="132">
        <f t="shared" si="11"/>
        <v>0.98999999999999988</v>
      </c>
      <c r="AA125">
        <v>0</v>
      </c>
    </row>
    <row r="126" spans="2:27" x14ac:dyDescent="0.3">
      <c r="B126" s="4">
        <v>3895</v>
      </c>
      <c r="C126" s="5">
        <v>0.41170000000000001</v>
      </c>
      <c r="D126" s="5">
        <v>4211</v>
      </c>
      <c r="E126" s="5">
        <v>0.37690000000000001</v>
      </c>
      <c r="F126" s="5">
        <v>4749</v>
      </c>
      <c r="G126" s="6">
        <v>1.0666</v>
      </c>
      <c r="H126" s="36">
        <v>4095</v>
      </c>
      <c r="I126" s="37">
        <v>0.39340000000000003</v>
      </c>
      <c r="J126" s="37">
        <v>4903</v>
      </c>
      <c r="K126" s="37">
        <v>1.333</v>
      </c>
      <c r="L126" s="37">
        <v>3747</v>
      </c>
      <c r="M126" s="38">
        <v>0.3639</v>
      </c>
      <c r="N126" s="60">
        <v>4343</v>
      </c>
      <c r="O126" s="61">
        <v>0.99</v>
      </c>
      <c r="P126" s="61">
        <v>3774</v>
      </c>
      <c r="Q126" s="61">
        <v>1</v>
      </c>
      <c r="R126" s="61">
        <v>4381</v>
      </c>
      <c r="S126" s="62">
        <v>0.98</v>
      </c>
      <c r="U126" s="127">
        <f t="shared" si="6"/>
        <v>4285</v>
      </c>
      <c r="V126" s="128">
        <f t="shared" si="7"/>
        <v>0.61839999999999995</v>
      </c>
      <c r="W126" s="121">
        <f t="shared" si="8"/>
        <v>4248.333333333333</v>
      </c>
      <c r="X126" s="122">
        <f t="shared" si="9"/>
        <v>0.69676666666666665</v>
      </c>
      <c r="Y126" s="131">
        <f t="shared" si="10"/>
        <v>4166</v>
      </c>
      <c r="Z126" s="132">
        <f t="shared" si="11"/>
        <v>0.98999999999999988</v>
      </c>
    </row>
    <row r="127" spans="2:27" x14ac:dyDescent="0.3">
      <c r="B127" s="4">
        <v>3915</v>
      </c>
      <c r="C127" s="5">
        <v>0.61360000000000003</v>
      </c>
      <c r="D127" s="5">
        <v>4318</v>
      </c>
      <c r="E127" s="5">
        <v>0.48959999999999998</v>
      </c>
      <c r="F127" s="5">
        <v>5000</v>
      </c>
      <c r="G127" s="6">
        <v>1.0822000000000001</v>
      </c>
      <c r="H127" s="36">
        <v>4334</v>
      </c>
      <c r="I127" s="37">
        <v>0.71389999999999998</v>
      </c>
      <c r="J127" s="37">
        <v>5199</v>
      </c>
      <c r="K127" s="37">
        <v>1.5234000000000001</v>
      </c>
      <c r="L127" s="37">
        <v>3791</v>
      </c>
      <c r="M127" s="38">
        <v>0.4763</v>
      </c>
      <c r="N127" s="60">
        <v>4740</v>
      </c>
      <c r="O127" s="61">
        <v>3.78</v>
      </c>
      <c r="P127" s="61">
        <v>3993</v>
      </c>
      <c r="Q127" s="61">
        <v>1</v>
      </c>
      <c r="R127" s="61">
        <v>4438</v>
      </c>
      <c r="S127" s="62">
        <v>1.47</v>
      </c>
      <c r="U127" s="127">
        <f t="shared" si="6"/>
        <v>4411</v>
      </c>
      <c r="V127" s="128">
        <f t="shared" si="7"/>
        <v>0.72846666666666671</v>
      </c>
      <c r="W127" s="121">
        <f t="shared" si="8"/>
        <v>4441.333333333333</v>
      </c>
      <c r="X127" s="122">
        <f t="shared" si="9"/>
        <v>0.90453333333333352</v>
      </c>
      <c r="Y127" s="131">
        <f t="shared" si="10"/>
        <v>4390.333333333333</v>
      </c>
      <c r="Z127" s="132">
        <f t="shared" si="11"/>
        <v>2.083333333333333</v>
      </c>
    </row>
    <row r="128" spans="2:27" x14ac:dyDescent="0.3">
      <c r="B128" s="4">
        <v>3987</v>
      </c>
      <c r="C128" s="5">
        <v>0.79149999999999998</v>
      </c>
      <c r="D128" s="5">
        <v>5318</v>
      </c>
      <c r="E128" s="5">
        <v>0.70179999999999998</v>
      </c>
      <c r="F128" s="5"/>
      <c r="G128" s="6"/>
      <c r="H128" s="36">
        <v>4447</v>
      </c>
      <c r="I128" s="37">
        <v>0.81910000000000005</v>
      </c>
      <c r="J128" s="37">
        <v>5207</v>
      </c>
      <c r="K128" s="37">
        <v>1.6688000000000001</v>
      </c>
      <c r="L128" s="37">
        <v>4672</v>
      </c>
      <c r="M128" s="38">
        <v>0.59840000000000004</v>
      </c>
      <c r="N128" s="60">
        <v>5179</v>
      </c>
      <c r="O128" s="61">
        <v>4.21</v>
      </c>
      <c r="P128" s="61">
        <v>4376</v>
      </c>
      <c r="Q128" s="61">
        <v>1</v>
      </c>
      <c r="R128" s="61">
        <v>4640</v>
      </c>
      <c r="S128" s="62">
        <v>1.66</v>
      </c>
      <c r="U128" s="127">
        <f t="shared" si="6"/>
        <v>4652.5</v>
      </c>
      <c r="V128" s="128">
        <f t="shared" si="7"/>
        <v>0.74665000000000004</v>
      </c>
      <c r="W128" s="121">
        <f t="shared" si="8"/>
        <v>4775.333333333333</v>
      </c>
      <c r="X128" s="122">
        <f t="shared" si="9"/>
        <v>1.0287666666666668</v>
      </c>
      <c r="Y128" s="131">
        <f t="shared" si="10"/>
        <v>4731.666666666667</v>
      </c>
      <c r="Z128" s="132">
        <f t="shared" si="11"/>
        <v>2.29</v>
      </c>
    </row>
    <row r="129" spans="2:26" x14ac:dyDescent="0.3">
      <c r="B129" s="4">
        <v>4490</v>
      </c>
      <c r="C129" s="5">
        <v>1.0001</v>
      </c>
      <c r="D129" s="5">
        <v>5390</v>
      </c>
      <c r="E129" s="5">
        <v>1.1819</v>
      </c>
      <c r="F129" s="5"/>
      <c r="G129" s="6"/>
      <c r="H129" s="36"/>
      <c r="I129" s="37"/>
      <c r="J129" s="37">
        <v>5500</v>
      </c>
      <c r="K129" s="37">
        <v>2.0108999999999999</v>
      </c>
      <c r="L129" s="37">
        <v>4780</v>
      </c>
      <c r="M129" s="38">
        <v>1.0642</v>
      </c>
      <c r="N129" s="60">
        <v>5343</v>
      </c>
      <c r="O129" s="61">
        <v>7.5</v>
      </c>
      <c r="P129" s="61">
        <v>4582</v>
      </c>
      <c r="Q129" s="61">
        <v>4.25</v>
      </c>
      <c r="R129" s="61">
        <v>4761</v>
      </c>
      <c r="S129" s="62">
        <v>2.2400000000000002</v>
      </c>
      <c r="U129" s="127">
        <f t="shared" si="6"/>
        <v>4940</v>
      </c>
      <c r="V129" s="128">
        <f t="shared" si="7"/>
        <v>1.091</v>
      </c>
      <c r="W129" s="121">
        <f t="shared" si="8"/>
        <v>5140</v>
      </c>
      <c r="X129" s="122">
        <f t="shared" si="9"/>
        <v>1.53755</v>
      </c>
      <c r="Y129" s="131">
        <f t="shared" si="10"/>
        <v>4895.333333333333</v>
      </c>
      <c r="Z129" s="132">
        <f t="shared" si="11"/>
        <v>4.6633333333333331</v>
      </c>
    </row>
    <row r="130" spans="2:26" x14ac:dyDescent="0.3">
      <c r="B130" s="4">
        <v>4738</v>
      </c>
      <c r="C130" s="5">
        <v>1.9087000000000001</v>
      </c>
      <c r="D130" s="5">
        <v>5694</v>
      </c>
      <c r="E130" s="5">
        <v>1.5842000000000001</v>
      </c>
      <c r="F130" s="5"/>
      <c r="G130" s="6"/>
      <c r="H130" s="36"/>
      <c r="I130" s="37"/>
      <c r="J130" s="37">
        <v>5519</v>
      </c>
      <c r="K130" s="37">
        <v>2.1187</v>
      </c>
      <c r="L130" s="37">
        <v>4838</v>
      </c>
      <c r="M130" s="38">
        <v>1.0751999999999999</v>
      </c>
      <c r="N130" s="60">
        <v>5596</v>
      </c>
      <c r="O130" s="61">
        <v>7.95</v>
      </c>
      <c r="P130" s="61">
        <v>4744</v>
      </c>
      <c r="Q130" s="61">
        <v>10.26</v>
      </c>
      <c r="R130" s="61">
        <v>4934</v>
      </c>
      <c r="S130" s="62">
        <v>2.93</v>
      </c>
      <c r="U130" s="127">
        <f t="shared" si="6"/>
        <v>5216</v>
      </c>
      <c r="V130" s="128">
        <f t="shared" si="7"/>
        <v>1.7464500000000001</v>
      </c>
      <c r="W130" s="121">
        <f t="shared" si="8"/>
        <v>5178.5</v>
      </c>
      <c r="X130" s="122">
        <f t="shared" si="9"/>
        <v>1.5969500000000001</v>
      </c>
      <c r="Y130" s="131">
        <f t="shared" si="10"/>
        <v>5091.333333333333</v>
      </c>
      <c r="Z130" s="132">
        <f t="shared" si="11"/>
        <v>7.0466666666666669</v>
      </c>
    </row>
    <row r="131" spans="2:26" x14ac:dyDescent="0.3">
      <c r="B131" s="4">
        <v>5165</v>
      </c>
      <c r="C131" s="5">
        <v>2.1686999999999999</v>
      </c>
      <c r="D131" s="5">
        <v>5986</v>
      </c>
      <c r="E131" s="5">
        <v>1.7158</v>
      </c>
      <c r="F131" s="5"/>
      <c r="G131" s="6"/>
      <c r="H131" s="36"/>
      <c r="I131" s="37"/>
      <c r="J131" s="37">
        <v>5646</v>
      </c>
      <c r="K131" s="37">
        <v>2.29</v>
      </c>
      <c r="L131" s="37">
        <v>5108</v>
      </c>
      <c r="M131" s="38">
        <v>1.0842000000000001</v>
      </c>
      <c r="N131" s="60">
        <v>6093</v>
      </c>
      <c r="O131" s="61">
        <v>8.25</v>
      </c>
      <c r="P131" s="61">
        <v>5061</v>
      </c>
      <c r="Q131" s="61">
        <v>16.39</v>
      </c>
      <c r="R131" s="61">
        <v>5027</v>
      </c>
      <c r="S131" s="62">
        <v>11.23</v>
      </c>
      <c r="U131" s="127">
        <f t="shared" si="6"/>
        <v>5575.5</v>
      </c>
      <c r="V131" s="128">
        <f t="shared" si="7"/>
        <v>1.94225</v>
      </c>
      <c r="W131" s="121">
        <f t="shared" si="8"/>
        <v>5377</v>
      </c>
      <c r="X131" s="122">
        <f t="shared" si="9"/>
        <v>1.6871</v>
      </c>
      <c r="Y131" s="131">
        <f t="shared" si="10"/>
        <v>5393.666666666667</v>
      </c>
      <c r="Z131" s="132">
        <f t="shared" si="11"/>
        <v>11.956666666666669</v>
      </c>
    </row>
    <row r="132" spans="2:26" x14ac:dyDescent="0.3">
      <c r="B132" s="4">
        <v>5616</v>
      </c>
      <c r="C132" s="5">
        <v>2.2765</v>
      </c>
      <c r="D132" s="5"/>
      <c r="E132" s="5"/>
      <c r="F132" s="5"/>
      <c r="G132" s="6"/>
      <c r="H132" s="36"/>
      <c r="I132" s="37"/>
      <c r="J132" s="37"/>
      <c r="K132" s="37"/>
      <c r="L132" s="37">
        <v>5212</v>
      </c>
      <c r="M132" s="38">
        <v>1.1181000000000001</v>
      </c>
      <c r="N132" s="60">
        <v>6199</v>
      </c>
      <c r="O132" s="61">
        <v>9.14</v>
      </c>
      <c r="P132" s="61">
        <v>5292</v>
      </c>
      <c r="Q132" s="61">
        <v>17.09</v>
      </c>
      <c r="R132" s="61">
        <v>5093</v>
      </c>
      <c r="S132" s="62">
        <v>14.21</v>
      </c>
      <c r="U132" s="127">
        <f t="shared" si="6"/>
        <v>5616</v>
      </c>
      <c r="V132" s="128">
        <f t="shared" si="7"/>
        <v>2.2765</v>
      </c>
      <c r="W132" s="121">
        <f t="shared" si="8"/>
        <v>5212</v>
      </c>
      <c r="X132" s="122">
        <f t="shared" si="9"/>
        <v>1.1181000000000001</v>
      </c>
      <c r="Y132" s="131">
        <f t="shared" si="10"/>
        <v>5528</v>
      </c>
      <c r="Z132" s="132">
        <f t="shared" si="11"/>
        <v>13.479999999999999</v>
      </c>
    </row>
    <row r="133" spans="2:26" x14ac:dyDescent="0.3">
      <c r="B133" s="4">
        <v>5838</v>
      </c>
      <c r="C133" s="5">
        <v>2.3416000000000001</v>
      </c>
      <c r="D133" s="5"/>
      <c r="E133" s="5"/>
      <c r="F133" s="5"/>
      <c r="G133" s="6"/>
      <c r="H133" s="36"/>
      <c r="I133" s="37"/>
      <c r="J133" s="37"/>
      <c r="K133" s="37"/>
      <c r="L133" s="37">
        <v>5431</v>
      </c>
      <c r="M133" s="38">
        <v>1.3712</v>
      </c>
      <c r="N133" s="60">
        <v>6398</v>
      </c>
      <c r="O133" s="61">
        <v>9.17</v>
      </c>
      <c r="P133" s="61">
        <v>5355</v>
      </c>
      <c r="Q133" s="61">
        <v>17.239999999999998</v>
      </c>
      <c r="R133" s="61">
        <v>5253</v>
      </c>
      <c r="S133" s="62">
        <v>14.39</v>
      </c>
      <c r="U133" s="127">
        <f t="shared" si="6"/>
        <v>5838</v>
      </c>
      <c r="V133" s="128">
        <f t="shared" si="7"/>
        <v>2.3416000000000001</v>
      </c>
      <c r="W133" s="121">
        <f t="shared" si="8"/>
        <v>5431</v>
      </c>
      <c r="X133" s="122">
        <f t="shared" si="9"/>
        <v>1.3712</v>
      </c>
      <c r="Y133" s="131">
        <f t="shared" si="10"/>
        <v>5668.666666666667</v>
      </c>
      <c r="Z133" s="132">
        <f t="shared" si="11"/>
        <v>13.6</v>
      </c>
    </row>
    <row r="134" spans="2:26" x14ac:dyDescent="0.3">
      <c r="B134" s="4">
        <v>6011</v>
      </c>
      <c r="C134" s="5">
        <v>2.3570000000000002</v>
      </c>
      <c r="D134" s="5"/>
      <c r="E134" s="5"/>
      <c r="F134" s="5"/>
      <c r="G134" s="6"/>
      <c r="H134" s="36"/>
      <c r="I134" s="37"/>
      <c r="J134" s="37"/>
      <c r="K134" s="37"/>
      <c r="L134" s="37">
        <v>5585</v>
      </c>
      <c r="M134" s="38">
        <v>1.5810999999999999</v>
      </c>
      <c r="N134" s="60">
        <v>6577</v>
      </c>
      <c r="O134" s="61">
        <v>10.35</v>
      </c>
      <c r="P134" s="61"/>
      <c r="Q134" s="61"/>
      <c r="R134" s="61">
        <v>5581</v>
      </c>
      <c r="S134" s="62">
        <v>14.52</v>
      </c>
      <c r="U134" s="127">
        <f t="shared" si="6"/>
        <v>6011</v>
      </c>
      <c r="V134" s="128">
        <f t="shared" si="7"/>
        <v>2.3570000000000002</v>
      </c>
      <c r="W134" s="121">
        <f t="shared" si="8"/>
        <v>5585</v>
      </c>
      <c r="X134" s="122">
        <f t="shared" si="9"/>
        <v>1.5810999999999999</v>
      </c>
      <c r="Y134" s="131">
        <f t="shared" si="10"/>
        <v>6079</v>
      </c>
      <c r="Z134" s="132">
        <f t="shared" si="11"/>
        <v>12.434999999999999</v>
      </c>
    </row>
    <row r="135" spans="2:26" x14ac:dyDescent="0.3">
      <c r="B135" s="4">
        <v>6419</v>
      </c>
      <c r="C135" s="5">
        <v>2.3759999999999999</v>
      </c>
      <c r="D135" s="5"/>
      <c r="E135" s="5"/>
      <c r="F135" s="5"/>
      <c r="G135" s="6"/>
      <c r="H135" s="36"/>
      <c r="I135" s="37"/>
      <c r="J135" s="37"/>
      <c r="K135" s="37"/>
      <c r="L135" s="37">
        <v>5975</v>
      </c>
      <c r="M135" s="38">
        <v>1.7859</v>
      </c>
      <c r="N135" s="60">
        <v>6644</v>
      </c>
      <c r="O135" s="61">
        <v>10.66</v>
      </c>
      <c r="P135" s="61"/>
      <c r="Q135" s="61"/>
      <c r="R135" s="61"/>
      <c r="S135" s="62"/>
      <c r="U135" s="127">
        <f t="shared" ref="U135:U138" si="12">AVERAGE(B135,D135,F135)</f>
        <v>6419</v>
      </c>
      <c r="V135" s="128">
        <f t="shared" ref="V135:V138" si="13">AVERAGE(C135,E135,G135)</f>
        <v>2.3759999999999999</v>
      </c>
      <c r="W135" s="121">
        <f t="shared" ref="W135:W138" si="14">AVERAGE(H135,J135,L135)</f>
        <v>5975</v>
      </c>
      <c r="X135" s="122">
        <f t="shared" ref="X135:X138" si="15">AVERAGE(I135,K135,M135)</f>
        <v>1.7859</v>
      </c>
      <c r="Y135" s="131">
        <f t="shared" ref="Y135:Y138" si="16">AVERAGE(N135,P135,R135)</f>
        <v>6644</v>
      </c>
      <c r="Z135" s="132">
        <f t="shared" ref="Z135:Z138" si="17">AVERAGE(O135,Q135,S135)</f>
        <v>10.66</v>
      </c>
    </row>
    <row r="136" spans="2:26" x14ac:dyDescent="0.3">
      <c r="B136" s="4">
        <v>6569</v>
      </c>
      <c r="C136" s="5">
        <v>2.3885000000000001</v>
      </c>
      <c r="D136" s="5"/>
      <c r="E136" s="5"/>
      <c r="F136" s="5"/>
      <c r="G136" s="6"/>
      <c r="H136" s="36"/>
      <c r="I136" s="37"/>
      <c r="J136" s="37"/>
      <c r="K136" s="37"/>
      <c r="L136" s="37">
        <v>6058</v>
      </c>
      <c r="M136" s="38">
        <v>1.7962</v>
      </c>
      <c r="N136" s="60">
        <v>6737</v>
      </c>
      <c r="O136" s="61">
        <v>10.93</v>
      </c>
      <c r="P136" s="61"/>
      <c r="Q136" s="61"/>
      <c r="R136" s="61"/>
      <c r="S136" s="62"/>
      <c r="U136" s="127">
        <f t="shared" si="12"/>
        <v>6569</v>
      </c>
      <c r="V136" s="128">
        <f t="shared" si="13"/>
        <v>2.3885000000000001</v>
      </c>
      <c r="W136" s="121">
        <f t="shared" si="14"/>
        <v>6058</v>
      </c>
      <c r="X136" s="122">
        <f t="shared" si="15"/>
        <v>1.7962</v>
      </c>
      <c r="Y136" s="131">
        <f t="shared" si="16"/>
        <v>6737</v>
      </c>
      <c r="Z136" s="132">
        <f t="shared" si="17"/>
        <v>10.93</v>
      </c>
    </row>
    <row r="137" spans="2:26" x14ac:dyDescent="0.3">
      <c r="B137" s="4">
        <v>6918</v>
      </c>
      <c r="C137" s="5">
        <v>2.4276</v>
      </c>
      <c r="D137" s="5"/>
      <c r="E137" s="5"/>
      <c r="F137" s="5"/>
      <c r="G137" s="6"/>
      <c r="H137" s="36"/>
      <c r="I137" s="37"/>
      <c r="J137" s="37"/>
      <c r="K137" s="37"/>
      <c r="L137" s="37">
        <v>6096</v>
      </c>
      <c r="M137" s="38">
        <v>2.4971999999999999</v>
      </c>
      <c r="N137" s="60">
        <v>7044</v>
      </c>
      <c r="O137" s="61">
        <v>12.58</v>
      </c>
      <c r="P137" s="61"/>
      <c r="Q137" s="61"/>
      <c r="R137" s="61"/>
      <c r="S137" s="62"/>
      <c r="U137" s="127">
        <f t="shared" si="12"/>
        <v>6918</v>
      </c>
      <c r="V137" s="128">
        <f t="shared" si="13"/>
        <v>2.4276</v>
      </c>
      <c r="W137" s="121">
        <f t="shared" si="14"/>
        <v>6096</v>
      </c>
      <c r="X137" s="122">
        <f t="shared" si="15"/>
        <v>2.4971999999999999</v>
      </c>
      <c r="Y137" s="131">
        <f t="shared" si="16"/>
        <v>7044</v>
      </c>
      <c r="Z137" s="132">
        <f t="shared" si="17"/>
        <v>12.58</v>
      </c>
    </row>
    <row r="138" spans="2:26" ht="15" thickBot="1" x14ac:dyDescent="0.35">
      <c r="B138" s="7">
        <v>7164</v>
      </c>
      <c r="C138" s="8">
        <v>3.1307</v>
      </c>
      <c r="D138" s="8"/>
      <c r="E138" s="8"/>
      <c r="F138" s="8"/>
      <c r="G138" s="9"/>
      <c r="H138" s="39"/>
      <c r="I138" s="40"/>
      <c r="J138" s="40"/>
      <c r="K138" s="40"/>
      <c r="L138" s="40">
        <v>6325</v>
      </c>
      <c r="M138" s="41">
        <v>2.6608000000000001</v>
      </c>
      <c r="N138" s="63">
        <v>7182</v>
      </c>
      <c r="O138" s="64">
        <v>15.5</v>
      </c>
      <c r="P138" s="64"/>
      <c r="Q138" s="64"/>
      <c r="R138" s="64"/>
      <c r="S138" s="65"/>
      <c r="U138" s="129">
        <f t="shared" si="12"/>
        <v>7164</v>
      </c>
      <c r="V138" s="130">
        <f t="shared" si="13"/>
        <v>3.1307</v>
      </c>
      <c r="W138" s="123">
        <f t="shared" si="14"/>
        <v>6325</v>
      </c>
      <c r="X138" s="124">
        <f t="shared" si="15"/>
        <v>2.6608000000000001</v>
      </c>
      <c r="Y138" s="133">
        <f t="shared" si="16"/>
        <v>7182</v>
      </c>
      <c r="Z138" s="134">
        <f t="shared" si="17"/>
        <v>15.5</v>
      </c>
    </row>
    <row r="139" spans="2:26" x14ac:dyDescent="0.3">
      <c r="U139" s="139">
        <f>AVERAGE(U6:U138)</f>
        <v>5305.4225589225589</v>
      </c>
      <c r="V139" s="139">
        <f t="shared" ref="V139:Z139" si="18">AVERAGE(V6:V138)</f>
        <v>0.98708063973063975</v>
      </c>
      <c r="W139" s="139">
        <f t="shared" si="18"/>
        <v>5614.3734939759033</v>
      </c>
      <c r="X139" s="139">
        <f t="shared" si="18"/>
        <v>1.0285072289156627</v>
      </c>
      <c r="Y139" s="139">
        <f t="shared" si="18"/>
        <v>5669.1537216828474</v>
      </c>
      <c r="Z139" s="139">
        <f t="shared" si="18"/>
        <v>6.7572653721682823</v>
      </c>
    </row>
    <row r="140" spans="2:26" x14ac:dyDescent="0.3">
      <c r="X140" s="122">
        <f>((X139-V139)/V139)*100</f>
        <v>4.1968799222247615</v>
      </c>
      <c r="Y140" s="122"/>
      <c r="Z140" s="122">
        <f t="shared" ref="Z140" si="19">((Z139-X139)/X139)*-100</f>
        <v>-556.99736299300002</v>
      </c>
    </row>
    <row r="141" spans="2:26" ht="15" thickBot="1" x14ac:dyDescent="0.35"/>
    <row r="142" spans="2:26" ht="15" thickBot="1" x14ac:dyDescent="0.35">
      <c r="U142" s="160" t="s">
        <v>23</v>
      </c>
      <c r="V142" s="161"/>
      <c r="W142" s="161"/>
      <c r="X142" s="162"/>
    </row>
    <row r="143" spans="2:26" ht="15" thickBot="1" x14ac:dyDescent="0.35">
      <c r="U143" s="148"/>
      <c r="V143" s="148" t="s">
        <v>20</v>
      </c>
      <c r="W143" s="149" t="s">
        <v>21</v>
      </c>
      <c r="X143" s="150" t="s">
        <v>22</v>
      </c>
    </row>
    <row r="144" spans="2:26" x14ac:dyDescent="0.3">
      <c r="U144" s="141" t="s">
        <v>24</v>
      </c>
      <c r="V144" s="141">
        <f>COUNT(B6:G11)/2</f>
        <v>8</v>
      </c>
      <c r="W144">
        <f>COUNT(H6:M11)/2</f>
        <v>7</v>
      </c>
      <c r="X144" s="142">
        <f>COUNT(N6:S11)/2</f>
        <v>10</v>
      </c>
    </row>
    <row r="145" spans="21:24" x14ac:dyDescent="0.3">
      <c r="U145" s="141" t="s">
        <v>25</v>
      </c>
      <c r="V145" s="141">
        <f>COUNT(B15:G32)/2</f>
        <v>30</v>
      </c>
      <c r="W145">
        <f>COUNT(H15:M32)/2</f>
        <v>46</v>
      </c>
      <c r="X145" s="142">
        <f>COUNT(N15:S32)/2</f>
        <v>36</v>
      </c>
    </row>
    <row r="146" spans="21:24" x14ac:dyDescent="0.3">
      <c r="U146" s="141" t="s">
        <v>26</v>
      </c>
      <c r="V146" s="141">
        <f>COUNT(B36:G48)/2</f>
        <v>19</v>
      </c>
      <c r="W146">
        <f>COUNT(H36:M48)/2</f>
        <v>25</v>
      </c>
      <c r="X146" s="142">
        <f>COUNT(N36:S48)/2</f>
        <v>26</v>
      </c>
    </row>
    <row r="147" spans="21:24" x14ac:dyDescent="0.3">
      <c r="U147" s="141" t="s">
        <v>27</v>
      </c>
      <c r="V147" s="141">
        <f>COUNT(B52:G66)/2</f>
        <v>29</v>
      </c>
      <c r="W147">
        <f>COUNT(H52:M66)/2</f>
        <v>21</v>
      </c>
      <c r="X147" s="142">
        <f>COUNT(N52:S66)/2</f>
        <v>32</v>
      </c>
    </row>
    <row r="148" spans="21:24" x14ac:dyDescent="0.3">
      <c r="U148" s="141" t="s">
        <v>28</v>
      </c>
      <c r="V148" s="141">
        <f>COUNT(B70:G86)/2</f>
        <v>32</v>
      </c>
      <c r="W148">
        <f>COUNT(H70:M86)/2</f>
        <v>22</v>
      </c>
      <c r="X148" s="142">
        <f>COUNT(N70:S86)/2</f>
        <v>32</v>
      </c>
    </row>
    <row r="149" spans="21:24" x14ac:dyDescent="0.3">
      <c r="U149" s="141" t="s">
        <v>29</v>
      </c>
      <c r="V149" s="141">
        <f>COUNT(B90:G104)/2</f>
        <v>29</v>
      </c>
      <c r="W149">
        <f>COUNT(H90:M104)/2</f>
        <v>26</v>
      </c>
      <c r="X149" s="142">
        <f>COUNT(N90:S104)/2</f>
        <v>35</v>
      </c>
    </row>
    <row r="150" spans="21:24" x14ac:dyDescent="0.3">
      <c r="U150" s="141" t="s">
        <v>30</v>
      </c>
      <c r="V150" s="141">
        <f>COUNT(B108:G121)/2</f>
        <v>30</v>
      </c>
      <c r="W150">
        <f>COUNT(H108:M121)/2</f>
        <v>18</v>
      </c>
      <c r="X150" s="142">
        <f>COUNT(N108:S121)/2</f>
        <v>29</v>
      </c>
    </row>
    <row r="151" spans="21:24" ht="15" thickBot="1" x14ac:dyDescent="0.35">
      <c r="U151" s="143" t="s">
        <v>31</v>
      </c>
      <c r="V151" s="143">
        <f>COUNT(B125:G138)/2</f>
        <v>24</v>
      </c>
      <c r="W151" s="144">
        <f>COUNT(H125:M138)/2</f>
        <v>25</v>
      </c>
      <c r="X151" s="145">
        <f>COUNT(N125:S138)/2</f>
        <v>33</v>
      </c>
    </row>
  </sheetData>
  <mergeCells count="90">
    <mergeCell ref="U4:V4"/>
    <mergeCell ref="U2:V3"/>
    <mergeCell ref="W2:X3"/>
    <mergeCell ref="Y2:Z3"/>
    <mergeCell ref="W4:X4"/>
    <mergeCell ref="Y4:Z4"/>
    <mergeCell ref="H106:I106"/>
    <mergeCell ref="L106:M106"/>
    <mergeCell ref="P106:Q106"/>
    <mergeCell ref="P123:Q123"/>
    <mergeCell ref="L123:M123"/>
    <mergeCell ref="H123:I123"/>
    <mergeCell ref="B122:S122"/>
    <mergeCell ref="D106:E106"/>
    <mergeCell ref="R123:S123"/>
    <mergeCell ref="N123:O123"/>
    <mergeCell ref="J123:K123"/>
    <mergeCell ref="F123:G123"/>
    <mergeCell ref="B123:C123"/>
    <mergeCell ref="D123:E123"/>
    <mergeCell ref="L68:M68"/>
    <mergeCell ref="H68:I68"/>
    <mergeCell ref="D68:E68"/>
    <mergeCell ref="P88:Q88"/>
    <mergeCell ref="L88:M88"/>
    <mergeCell ref="H88:I88"/>
    <mergeCell ref="D88:E88"/>
    <mergeCell ref="N88:O88"/>
    <mergeCell ref="J88:K88"/>
    <mergeCell ref="B87:S87"/>
    <mergeCell ref="B105:S105"/>
    <mergeCell ref="B49:S49"/>
    <mergeCell ref="B67:S67"/>
    <mergeCell ref="D34:E34"/>
    <mergeCell ref="H34:I34"/>
    <mergeCell ref="L34:M34"/>
    <mergeCell ref="P34:Q34"/>
    <mergeCell ref="P50:Q50"/>
    <mergeCell ref="L50:M50"/>
    <mergeCell ref="J68:K68"/>
    <mergeCell ref="F68:G68"/>
    <mergeCell ref="B68:C68"/>
    <mergeCell ref="R50:S50"/>
    <mergeCell ref="N50:O50"/>
    <mergeCell ref="J50:K50"/>
    <mergeCell ref="F50:G50"/>
    <mergeCell ref="B50:C50"/>
    <mergeCell ref="H50:I50"/>
    <mergeCell ref="D50:E50"/>
    <mergeCell ref="B12:S12"/>
    <mergeCell ref="R106:S106"/>
    <mergeCell ref="N106:O106"/>
    <mergeCell ref="J106:K106"/>
    <mergeCell ref="F106:G106"/>
    <mergeCell ref="B106:C106"/>
    <mergeCell ref="R88:S88"/>
    <mergeCell ref="F88:G88"/>
    <mergeCell ref="B88:C88"/>
    <mergeCell ref="R68:S68"/>
    <mergeCell ref="N68:O68"/>
    <mergeCell ref="P68:Q68"/>
    <mergeCell ref="B33:S33"/>
    <mergeCell ref="R34:S34"/>
    <mergeCell ref="N34:O34"/>
    <mergeCell ref="J34:K34"/>
    <mergeCell ref="N13:O13"/>
    <mergeCell ref="P13:Q13"/>
    <mergeCell ref="R13:S13"/>
    <mergeCell ref="L13:M13"/>
    <mergeCell ref="D4:E4"/>
    <mergeCell ref="F4:G4"/>
    <mergeCell ref="H4:I4"/>
    <mergeCell ref="J4:K4"/>
    <mergeCell ref="L4:M4"/>
    <mergeCell ref="U142:X142"/>
    <mergeCell ref="B2:G2"/>
    <mergeCell ref="H2:M2"/>
    <mergeCell ref="N2:S2"/>
    <mergeCell ref="B3:S3"/>
    <mergeCell ref="F34:G34"/>
    <mergeCell ref="B34:C34"/>
    <mergeCell ref="N4:O4"/>
    <mergeCell ref="P4:Q4"/>
    <mergeCell ref="R4:S4"/>
    <mergeCell ref="B13:C13"/>
    <mergeCell ref="D13:E13"/>
    <mergeCell ref="F13:G13"/>
    <mergeCell ref="H13:I13"/>
    <mergeCell ref="J13:K1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6EF-5C91-48D7-AFB0-0D0E64ECCEB1}">
  <dimension ref="B1:AA146"/>
  <sheetViews>
    <sheetView zoomScale="70" zoomScaleNormal="70" workbookViewId="0">
      <selection activeCell="W140" sqref="W140"/>
    </sheetView>
  </sheetViews>
  <sheetFormatPr defaultRowHeight="14.4" x14ac:dyDescent="0.3"/>
  <cols>
    <col min="2" max="2" width="5.6640625" bestFit="1" customWidth="1"/>
    <col min="3" max="3" width="10.21875" bestFit="1" customWidth="1"/>
    <col min="4" max="4" width="5.6640625" bestFit="1" customWidth="1"/>
    <col min="5" max="5" width="10.21875" bestFit="1" customWidth="1"/>
    <col min="6" max="6" width="5.6640625" bestFit="1" customWidth="1"/>
    <col min="7" max="7" width="10.21875" bestFit="1" customWidth="1"/>
    <col min="8" max="8" width="6" bestFit="1" customWidth="1"/>
    <col min="9" max="9" width="10.21875" bestFit="1" customWidth="1"/>
    <col min="10" max="10" width="6" bestFit="1" customWidth="1"/>
    <col min="11" max="11" width="10.21875" bestFit="1" customWidth="1"/>
    <col min="12" max="12" width="6" bestFit="1" customWidth="1"/>
    <col min="13" max="13" width="10.21875" bestFit="1" customWidth="1"/>
    <col min="14" max="14" width="5.6640625" bestFit="1" customWidth="1"/>
    <col min="15" max="15" width="10.21875" bestFit="1" customWidth="1"/>
    <col min="16" max="16" width="5.6640625" bestFit="1" customWidth="1"/>
    <col min="17" max="17" width="10.21875" bestFit="1" customWidth="1"/>
    <col min="18" max="18" width="6.21875" bestFit="1" customWidth="1"/>
    <col min="19" max="19" width="10.21875" bestFit="1" customWidth="1"/>
  </cols>
  <sheetData>
    <row r="1" spans="2:27" ht="15" thickBot="1" x14ac:dyDescent="0.35"/>
    <row r="2" spans="2:27" ht="15" thickBot="1" x14ac:dyDescent="0.35">
      <c r="B2" s="167" t="s">
        <v>4</v>
      </c>
      <c r="C2" s="168"/>
      <c r="D2" s="168"/>
      <c r="E2" s="168"/>
      <c r="F2" s="168"/>
      <c r="G2" s="169"/>
      <c r="H2" s="262" t="s">
        <v>8</v>
      </c>
      <c r="I2" s="263"/>
      <c r="J2" s="263"/>
      <c r="K2" s="263"/>
      <c r="L2" s="263"/>
      <c r="M2" s="264"/>
      <c r="N2" s="184" t="s">
        <v>9</v>
      </c>
      <c r="O2" s="185"/>
      <c r="P2" s="185"/>
      <c r="Q2" s="185"/>
      <c r="R2" s="185"/>
      <c r="S2" s="186"/>
      <c r="U2" s="220" t="s">
        <v>18</v>
      </c>
      <c r="V2" s="221"/>
      <c r="W2" s="227" t="s">
        <v>8</v>
      </c>
      <c r="X2" s="228"/>
      <c r="Y2" s="231" t="s">
        <v>9</v>
      </c>
      <c r="Z2" s="232"/>
    </row>
    <row r="3" spans="2:27" ht="15" thickBot="1" x14ac:dyDescent="0.35">
      <c r="B3" s="258" t="s">
        <v>3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44"/>
      <c r="O3" s="244"/>
      <c r="P3" s="244"/>
      <c r="Q3" s="244"/>
      <c r="R3" s="244"/>
      <c r="S3" s="245"/>
      <c r="U3" s="222"/>
      <c r="V3" s="223"/>
      <c r="W3" s="229"/>
      <c r="X3" s="230"/>
      <c r="Y3" s="233"/>
      <c r="Z3" s="234"/>
    </row>
    <row r="4" spans="2:27" x14ac:dyDescent="0.3">
      <c r="B4" s="208" t="s">
        <v>0</v>
      </c>
      <c r="C4" s="209"/>
      <c r="D4" s="206" t="s">
        <v>1</v>
      </c>
      <c r="E4" s="206"/>
      <c r="F4" s="206" t="s">
        <v>2</v>
      </c>
      <c r="G4" s="207"/>
      <c r="H4" s="265" t="s">
        <v>0</v>
      </c>
      <c r="I4" s="266"/>
      <c r="J4" s="267" t="s">
        <v>1</v>
      </c>
      <c r="K4" s="267"/>
      <c r="L4" s="267" t="s">
        <v>2</v>
      </c>
      <c r="M4" s="268"/>
      <c r="N4" s="194" t="s">
        <v>0</v>
      </c>
      <c r="O4" s="195"/>
      <c r="P4" s="196" t="s">
        <v>1</v>
      </c>
      <c r="Q4" s="196"/>
      <c r="R4" s="196" t="s">
        <v>2</v>
      </c>
      <c r="S4" s="197"/>
      <c r="U4" s="235" t="s">
        <v>16</v>
      </c>
      <c r="V4" s="236"/>
      <c r="W4" s="237" t="s">
        <v>16</v>
      </c>
      <c r="X4" s="238"/>
      <c r="Y4" s="239" t="s">
        <v>16</v>
      </c>
      <c r="Z4" s="240"/>
    </row>
    <row r="5" spans="2:27" x14ac:dyDescent="0.3">
      <c r="B5" s="22" t="s">
        <v>5</v>
      </c>
      <c r="C5" s="23" t="s">
        <v>6</v>
      </c>
      <c r="D5" s="23" t="s">
        <v>5</v>
      </c>
      <c r="E5" s="23" t="s">
        <v>6</v>
      </c>
      <c r="F5" s="23" t="s">
        <v>5</v>
      </c>
      <c r="G5" s="25" t="s">
        <v>6</v>
      </c>
      <c r="H5" s="48" t="s">
        <v>5</v>
      </c>
      <c r="I5" s="49" t="s">
        <v>6</v>
      </c>
      <c r="J5" s="49" t="s">
        <v>5</v>
      </c>
      <c r="K5" s="49" t="s">
        <v>6</v>
      </c>
      <c r="L5" s="49" t="s">
        <v>5</v>
      </c>
      <c r="M5" s="98" t="s">
        <v>6</v>
      </c>
      <c r="N5" s="74" t="s">
        <v>5</v>
      </c>
      <c r="O5" s="75" t="s">
        <v>6</v>
      </c>
      <c r="P5" s="75" t="s">
        <v>5</v>
      </c>
      <c r="Q5" s="75" t="s">
        <v>6</v>
      </c>
      <c r="R5" s="75" t="s">
        <v>5</v>
      </c>
      <c r="S5" s="76" t="s">
        <v>6</v>
      </c>
      <c r="U5" s="125" t="s">
        <v>5</v>
      </c>
      <c r="V5" s="126" t="s">
        <v>17</v>
      </c>
      <c r="W5" s="119" t="s">
        <v>5</v>
      </c>
      <c r="X5" s="120" t="s">
        <v>17</v>
      </c>
      <c r="Y5" s="117" t="s">
        <v>5</v>
      </c>
      <c r="Z5" s="118" t="s">
        <v>17</v>
      </c>
    </row>
    <row r="6" spans="2:27" x14ac:dyDescent="0.3">
      <c r="B6" s="4">
        <v>7175</v>
      </c>
      <c r="C6" s="5">
        <v>3.5000000000000003E-2</v>
      </c>
      <c r="D6" s="5">
        <v>6134</v>
      </c>
      <c r="E6" s="5">
        <v>3.9E-2</v>
      </c>
      <c r="F6" s="5">
        <v>7646</v>
      </c>
      <c r="G6" s="6">
        <v>4.4699999999999997E-2</v>
      </c>
      <c r="H6" s="36">
        <v>8953</v>
      </c>
      <c r="I6" s="37">
        <v>4.9700000000000001E-2</v>
      </c>
      <c r="J6" s="37">
        <v>5772</v>
      </c>
      <c r="K6" s="37">
        <v>2.9499999999999998E-2</v>
      </c>
      <c r="L6" s="37">
        <v>6533</v>
      </c>
      <c r="M6" s="99">
        <v>6.4100000000000004E-2</v>
      </c>
      <c r="N6" s="72">
        <v>4155</v>
      </c>
      <c r="O6" s="61">
        <v>0.91</v>
      </c>
      <c r="P6" s="61">
        <v>6648</v>
      </c>
      <c r="Q6" s="61">
        <v>0.88</v>
      </c>
      <c r="R6" s="61">
        <v>8364</v>
      </c>
      <c r="S6" s="62">
        <v>0.94</v>
      </c>
      <c r="U6" s="127">
        <f>AVERAGE(B6,D6,F6)</f>
        <v>6985</v>
      </c>
      <c r="V6" s="128">
        <f>AVERAGE(C6,E6,G6)</f>
        <v>3.9566666666666667E-2</v>
      </c>
      <c r="W6" s="121">
        <f>AVERAGE(H6,J6,L6)</f>
        <v>7086</v>
      </c>
      <c r="X6" s="122">
        <f>AVERAGE(I6,K6,M6)</f>
        <v>4.7766666666666659E-2</v>
      </c>
      <c r="Y6" s="131">
        <f>AVERAGE(N6,P6,R6)</f>
        <v>6389</v>
      </c>
      <c r="Z6" s="132">
        <f>AVERAGE(O6,Q6,S6)</f>
        <v>0.91</v>
      </c>
      <c r="AA6">
        <v>0</v>
      </c>
    </row>
    <row r="7" spans="2:27" x14ac:dyDescent="0.3">
      <c r="B7" s="4">
        <v>7897</v>
      </c>
      <c r="C7" s="5">
        <v>5.3699999999999998E-2</v>
      </c>
      <c r="D7" s="5">
        <v>6659</v>
      </c>
      <c r="E7" s="5">
        <v>4.7699999999999999E-2</v>
      </c>
      <c r="F7" s="5">
        <v>9340</v>
      </c>
      <c r="G7" s="6">
        <v>6.1800000000000001E-2</v>
      </c>
      <c r="H7" s="36">
        <v>8967</v>
      </c>
      <c r="I7" s="37">
        <v>0.23719999999999999</v>
      </c>
      <c r="J7" s="37">
        <v>7226</v>
      </c>
      <c r="K7" s="37">
        <v>3.85E-2</v>
      </c>
      <c r="L7" s="37">
        <v>7171</v>
      </c>
      <c r="M7" s="99">
        <v>8.4599999999999995E-2</v>
      </c>
      <c r="N7" s="72">
        <v>4383</v>
      </c>
      <c r="O7" s="61">
        <v>0.91</v>
      </c>
      <c r="P7" s="61">
        <v>7134</v>
      </c>
      <c r="Q7" s="61">
        <v>0.88</v>
      </c>
      <c r="R7" s="61">
        <v>10942</v>
      </c>
      <c r="S7" s="62">
        <v>0.94</v>
      </c>
      <c r="U7" s="127">
        <f t="shared" ref="U7:U70" si="0">AVERAGE(B7,D7,F7)</f>
        <v>7965.333333333333</v>
      </c>
      <c r="V7" s="128">
        <f t="shared" ref="V7:V70" si="1">AVERAGE(C7,E7,G7)</f>
        <v>5.4399999999999997E-2</v>
      </c>
      <c r="W7" s="121">
        <f t="shared" ref="W7:W70" si="2">AVERAGE(H7,J7,L7)</f>
        <v>7788</v>
      </c>
      <c r="X7" s="122">
        <f t="shared" ref="X7:X70" si="3">AVERAGE(I7,K7,M7)</f>
        <v>0.1201</v>
      </c>
      <c r="Y7" s="131">
        <f t="shared" ref="Y7:Y70" si="4">AVERAGE(N7,P7,R7)</f>
        <v>7486.333333333333</v>
      </c>
      <c r="Z7" s="132">
        <f t="shared" ref="Z7:Z70" si="5">AVERAGE(O7,Q7,S7)</f>
        <v>0.91</v>
      </c>
    </row>
    <row r="8" spans="2:27" x14ac:dyDescent="0.3">
      <c r="B8" s="4">
        <v>8754</v>
      </c>
      <c r="C8" s="5">
        <v>8.5199999999999998E-2</v>
      </c>
      <c r="D8" s="5">
        <v>7005</v>
      </c>
      <c r="E8" s="5">
        <v>7.6100000000000001E-2</v>
      </c>
      <c r="F8" s="5"/>
      <c r="G8" s="6"/>
      <c r="H8" s="36"/>
      <c r="I8" s="37"/>
      <c r="J8" s="37">
        <v>9843</v>
      </c>
      <c r="K8" s="37">
        <v>0.1052</v>
      </c>
      <c r="L8" s="37">
        <v>7533</v>
      </c>
      <c r="M8" s="99">
        <v>0.1956</v>
      </c>
      <c r="N8" s="72">
        <v>8899</v>
      </c>
      <c r="O8" s="61">
        <v>0.91</v>
      </c>
      <c r="P8" s="61">
        <v>7210</v>
      </c>
      <c r="Q8" s="61">
        <v>0.88</v>
      </c>
      <c r="R8" s="61"/>
      <c r="S8" s="62"/>
      <c r="U8" s="127">
        <f t="shared" si="0"/>
        <v>7879.5</v>
      </c>
      <c r="V8" s="128">
        <f t="shared" si="1"/>
        <v>8.0649999999999999E-2</v>
      </c>
      <c r="W8" s="121">
        <f t="shared" si="2"/>
        <v>8688</v>
      </c>
      <c r="X8" s="122">
        <f t="shared" si="3"/>
        <v>0.15040000000000001</v>
      </c>
      <c r="Y8" s="131">
        <f t="shared" si="4"/>
        <v>8054.5</v>
      </c>
      <c r="Z8" s="132">
        <f t="shared" si="5"/>
        <v>0.89500000000000002</v>
      </c>
    </row>
    <row r="9" spans="2:27" x14ac:dyDescent="0.3">
      <c r="B9" s="4">
        <v>9146</v>
      </c>
      <c r="C9" s="5">
        <v>0.16020000000000001</v>
      </c>
      <c r="D9" s="5">
        <v>7867</v>
      </c>
      <c r="E9" s="5">
        <v>0.1447</v>
      </c>
      <c r="F9" s="5"/>
      <c r="G9" s="6"/>
      <c r="H9" s="36"/>
      <c r="I9" s="37"/>
      <c r="J9" s="37"/>
      <c r="K9" s="37"/>
      <c r="L9" s="37">
        <v>7945</v>
      </c>
      <c r="M9" s="99">
        <v>0.255</v>
      </c>
      <c r="N9" s="72"/>
      <c r="O9" s="61"/>
      <c r="P9" s="61">
        <v>7700</v>
      </c>
      <c r="Q9" s="61">
        <v>0.89</v>
      </c>
      <c r="R9" s="61"/>
      <c r="S9" s="62"/>
      <c r="U9" s="127">
        <f t="shared" si="0"/>
        <v>8506.5</v>
      </c>
      <c r="V9" s="128">
        <f t="shared" si="1"/>
        <v>0.15245</v>
      </c>
      <c r="W9" s="121">
        <f t="shared" si="2"/>
        <v>7945</v>
      </c>
      <c r="X9" s="122">
        <f t="shared" si="3"/>
        <v>0.255</v>
      </c>
      <c r="Y9" s="131">
        <f t="shared" si="4"/>
        <v>7700</v>
      </c>
      <c r="Z9" s="132">
        <f t="shared" si="5"/>
        <v>0.89</v>
      </c>
    </row>
    <row r="10" spans="2:27" x14ac:dyDescent="0.3">
      <c r="B10" s="4"/>
      <c r="C10" s="5"/>
      <c r="D10" s="5">
        <v>9583</v>
      </c>
      <c r="E10" s="5">
        <v>0.21079999999999999</v>
      </c>
      <c r="F10" s="5"/>
      <c r="G10" s="6"/>
      <c r="H10" s="36"/>
      <c r="I10" s="37"/>
      <c r="J10" s="37"/>
      <c r="K10" s="37"/>
      <c r="L10" s="37"/>
      <c r="M10" s="99"/>
      <c r="N10" s="72"/>
      <c r="O10" s="61"/>
      <c r="P10" s="61">
        <v>7856</v>
      </c>
      <c r="Q10" s="61">
        <v>0.89</v>
      </c>
      <c r="R10" s="61"/>
      <c r="S10" s="62"/>
      <c r="U10" s="127">
        <f t="shared" si="0"/>
        <v>9583</v>
      </c>
      <c r="V10" s="128">
        <f t="shared" si="1"/>
        <v>0.21079999999999999</v>
      </c>
      <c r="W10" s="121"/>
      <c r="X10" s="122"/>
      <c r="Y10" s="131">
        <f t="shared" si="4"/>
        <v>7856</v>
      </c>
      <c r="Z10" s="132">
        <f t="shared" si="5"/>
        <v>0.89</v>
      </c>
    </row>
    <row r="11" spans="2:27" ht="15" thickBot="1" x14ac:dyDescent="0.35">
      <c r="B11" s="26"/>
      <c r="C11" s="27"/>
      <c r="D11" s="27"/>
      <c r="E11" s="27"/>
      <c r="F11" s="27"/>
      <c r="G11" s="28"/>
      <c r="H11" s="51"/>
      <c r="I11" s="52"/>
      <c r="J11" s="52"/>
      <c r="K11" s="52"/>
      <c r="L11" s="52"/>
      <c r="M11" s="100"/>
      <c r="N11" s="73"/>
      <c r="O11" s="64"/>
      <c r="P11" s="64">
        <v>8686</v>
      </c>
      <c r="Q11" s="64">
        <v>0.89</v>
      </c>
      <c r="R11" s="64"/>
      <c r="S11" s="65"/>
      <c r="U11" s="127"/>
      <c r="V11" s="128"/>
      <c r="W11" s="121"/>
      <c r="X11" s="122"/>
      <c r="Y11" s="131">
        <f t="shared" si="4"/>
        <v>8686</v>
      </c>
      <c r="Z11" s="132">
        <f t="shared" si="5"/>
        <v>0.89</v>
      </c>
    </row>
    <row r="12" spans="2:27" ht="15" thickBot="1" x14ac:dyDescent="0.35">
      <c r="B12" s="258" t="s">
        <v>7</v>
      </c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60"/>
      <c r="O12" s="260"/>
      <c r="P12" s="260"/>
      <c r="Q12" s="260"/>
      <c r="R12" s="260"/>
      <c r="S12" s="261"/>
      <c r="U12" s="127"/>
      <c r="V12" s="128"/>
      <c r="W12" s="121"/>
      <c r="X12" s="122"/>
      <c r="Y12" s="131"/>
      <c r="Z12" s="132"/>
    </row>
    <row r="13" spans="2:27" x14ac:dyDescent="0.3">
      <c r="B13" s="208" t="s">
        <v>0</v>
      </c>
      <c r="C13" s="209"/>
      <c r="D13" s="206" t="s">
        <v>1</v>
      </c>
      <c r="E13" s="206"/>
      <c r="F13" s="206" t="s">
        <v>2</v>
      </c>
      <c r="G13" s="207"/>
      <c r="H13" s="265" t="s">
        <v>0</v>
      </c>
      <c r="I13" s="266"/>
      <c r="J13" s="267" t="s">
        <v>1</v>
      </c>
      <c r="K13" s="267"/>
      <c r="L13" s="267" t="s">
        <v>2</v>
      </c>
      <c r="M13" s="268"/>
      <c r="N13" s="194" t="s">
        <v>0</v>
      </c>
      <c r="O13" s="195"/>
      <c r="P13" s="196" t="s">
        <v>1</v>
      </c>
      <c r="Q13" s="196"/>
      <c r="R13" s="196" t="s">
        <v>2</v>
      </c>
      <c r="S13" s="197"/>
      <c r="U13" s="127"/>
      <c r="V13" s="128"/>
      <c r="W13" s="121"/>
      <c r="X13" s="122"/>
      <c r="Y13" s="131"/>
      <c r="Z13" s="132"/>
    </row>
    <row r="14" spans="2:27" x14ac:dyDescent="0.3">
      <c r="B14" s="22" t="s">
        <v>5</v>
      </c>
      <c r="C14" s="23" t="s">
        <v>6</v>
      </c>
      <c r="D14" s="23" t="s">
        <v>5</v>
      </c>
      <c r="E14" s="23" t="s">
        <v>6</v>
      </c>
      <c r="F14" s="23" t="s">
        <v>5</v>
      </c>
      <c r="G14" s="25" t="s">
        <v>6</v>
      </c>
      <c r="H14" s="48" t="s">
        <v>5</v>
      </c>
      <c r="I14" s="49" t="s">
        <v>6</v>
      </c>
      <c r="J14" s="49" t="s">
        <v>5</v>
      </c>
      <c r="K14" s="49" t="s">
        <v>6</v>
      </c>
      <c r="L14" s="49" t="s">
        <v>5</v>
      </c>
      <c r="M14" s="98" t="s">
        <v>6</v>
      </c>
      <c r="N14" s="74" t="s">
        <v>5</v>
      </c>
      <c r="O14" s="75" t="s">
        <v>6</v>
      </c>
      <c r="P14" s="75" t="s">
        <v>5</v>
      </c>
      <c r="Q14" s="75" t="s">
        <v>6</v>
      </c>
      <c r="R14" s="75" t="s">
        <v>5</v>
      </c>
      <c r="S14" s="76" t="s">
        <v>6</v>
      </c>
      <c r="U14" s="127"/>
      <c r="V14" s="128"/>
      <c r="W14" s="121"/>
      <c r="X14" s="122"/>
      <c r="Y14" s="131"/>
      <c r="Z14" s="132"/>
    </row>
    <row r="15" spans="2:27" x14ac:dyDescent="0.3">
      <c r="B15" s="4">
        <v>6334</v>
      </c>
      <c r="C15" s="5">
        <v>7.3200000000000001E-2</v>
      </c>
      <c r="D15" s="5">
        <v>4218</v>
      </c>
      <c r="E15" s="5">
        <v>6.2100000000000002E-2</v>
      </c>
      <c r="F15" s="5">
        <v>4005</v>
      </c>
      <c r="G15" s="6">
        <v>4.2299999999999997E-2</v>
      </c>
      <c r="H15" s="36">
        <v>4069</v>
      </c>
      <c r="I15" s="37">
        <v>7.7799999999999994E-2</v>
      </c>
      <c r="J15" s="37">
        <v>4246</v>
      </c>
      <c r="K15" s="37">
        <v>7.9399999999999998E-2</v>
      </c>
      <c r="L15" s="37">
        <v>4578</v>
      </c>
      <c r="M15" s="99">
        <v>5.5899999999999998E-2</v>
      </c>
      <c r="N15" s="72">
        <v>5265</v>
      </c>
      <c r="O15" s="61">
        <v>0.93</v>
      </c>
      <c r="P15" s="61">
        <v>3703</v>
      </c>
      <c r="Q15" s="61">
        <v>0.89</v>
      </c>
      <c r="R15" s="61">
        <v>2574</v>
      </c>
      <c r="S15" s="62">
        <v>0.88</v>
      </c>
      <c r="U15" s="127">
        <f t="shared" si="0"/>
        <v>4852.333333333333</v>
      </c>
      <c r="V15" s="128">
        <f t="shared" si="1"/>
        <v>5.9200000000000003E-2</v>
      </c>
      <c r="W15" s="121">
        <f t="shared" si="2"/>
        <v>4297.666666666667</v>
      </c>
      <c r="X15" s="122">
        <f t="shared" si="3"/>
        <v>7.1033333333333337E-2</v>
      </c>
      <c r="Y15" s="131">
        <f t="shared" si="4"/>
        <v>3847.3333333333335</v>
      </c>
      <c r="Z15" s="132">
        <f t="shared" si="5"/>
        <v>0.9</v>
      </c>
      <c r="AA15">
        <v>0</v>
      </c>
    </row>
    <row r="16" spans="2:27" x14ac:dyDescent="0.3">
      <c r="B16" s="4">
        <v>6615</v>
      </c>
      <c r="C16" s="5">
        <v>0.9173</v>
      </c>
      <c r="D16" s="5">
        <v>4594</v>
      </c>
      <c r="E16" s="5">
        <v>0.1057</v>
      </c>
      <c r="F16" s="5">
        <v>5124</v>
      </c>
      <c r="G16" s="6">
        <v>0.1</v>
      </c>
      <c r="H16" s="36">
        <v>5542</v>
      </c>
      <c r="I16" s="37">
        <v>0.16170000000000001</v>
      </c>
      <c r="J16" s="37">
        <v>4732</v>
      </c>
      <c r="K16" s="37">
        <v>0.1285</v>
      </c>
      <c r="L16" s="37">
        <v>4980</v>
      </c>
      <c r="M16" s="99">
        <v>0.1411</v>
      </c>
      <c r="N16" s="72">
        <v>6612</v>
      </c>
      <c r="O16" s="61">
        <v>0.93</v>
      </c>
      <c r="P16" s="61">
        <v>3983</v>
      </c>
      <c r="Q16" s="61">
        <v>0.89</v>
      </c>
      <c r="R16" s="61">
        <v>5358</v>
      </c>
      <c r="S16" s="62">
        <v>0.88</v>
      </c>
      <c r="U16" s="127">
        <f t="shared" si="0"/>
        <v>5444.333333333333</v>
      </c>
      <c r="V16" s="128">
        <f t="shared" si="1"/>
        <v>0.37433333333333335</v>
      </c>
      <c r="W16" s="121">
        <f t="shared" si="2"/>
        <v>5084.666666666667</v>
      </c>
      <c r="X16" s="122">
        <f t="shared" si="3"/>
        <v>0.14376666666666668</v>
      </c>
      <c r="Y16" s="131">
        <f t="shared" si="4"/>
        <v>5317.666666666667</v>
      </c>
      <c r="Z16" s="132">
        <f t="shared" si="5"/>
        <v>0.9</v>
      </c>
    </row>
    <row r="17" spans="2:26" x14ac:dyDescent="0.3">
      <c r="B17" s="4">
        <v>7062</v>
      </c>
      <c r="C17" s="5">
        <v>0.9325</v>
      </c>
      <c r="D17" s="5">
        <v>5291</v>
      </c>
      <c r="E17" s="5">
        <v>0.20469999999999999</v>
      </c>
      <c r="F17" s="5">
        <v>5248</v>
      </c>
      <c r="G17" s="6">
        <v>0.25729999999999997</v>
      </c>
      <c r="H17" s="36">
        <v>5839</v>
      </c>
      <c r="I17" s="37">
        <v>0.81920000000000004</v>
      </c>
      <c r="J17" s="37">
        <v>5819</v>
      </c>
      <c r="K17" s="37">
        <v>0.40350000000000003</v>
      </c>
      <c r="L17" s="37">
        <v>5375</v>
      </c>
      <c r="M17" s="99">
        <v>0.32540000000000002</v>
      </c>
      <c r="N17" s="72">
        <v>6804</v>
      </c>
      <c r="O17" s="61">
        <v>3.33</v>
      </c>
      <c r="P17" s="61">
        <v>4361</v>
      </c>
      <c r="Q17" s="61">
        <v>0.89</v>
      </c>
      <c r="R17" s="61">
        <v>6019</v>
      </c>
      <c r="S17" s="62">
        <v>0.88</v>
      </c>
      <c r="U17" s="127">
        <f t="shared" si="0"/>
        <v>5867</v>
      </c>
      <c r="V17" s="128">
        <f t="shared" si="1"/>
        <v>0.46483333333333327</v>
      </c>
      <c r="W17" s="121">
        <f t="shared" si="2"/>
        <v>5677.666666666667</v>
      </c>
      <c r="X17" s="122">
        <f t="shared" si="3"/>
        <v>0.51603333333333345</v>
      </c>
      <c r="Y17" s="131">
        <f t="shared" si="4"/>
        <v>5728</v>
      </c>
      <c r="Z17" s="132">
        <f t="shared" si="5"/>
        <v>1.7</v>
      </c>
    </row>
    <row r="18" spans="2:26" x14ac:dyDescent="0.3">
      <c r="B18" s="4">
        <v>7120</v>
      </c>
      <c r="C18" s="5">
        <v>1.0223</v>
      </c>
      <c r="D18" s="5">
        <v>5350</v>
      </c>
      <c r="E18" s="5">
        <v>0.67149999999999999</v>
      </c>
      <c r="F18" s="5">
        <v>5391</v>
      </c>
      <c r="G18" s="6">
        <v>0.32379999999999998</v>
      </c>
      <c r="H18" s="36">
        <v>6024</v>
      </c>
      <c r="I18" s="37">
        <v>0.83299999999999996</v>
      </c>
      <c r="J18" s="37">
        <v>5994</v>
      </c>
      <c r="K18" s="37">
        <v>0.81859999999999999</v>
      </c>
      <c r="L18" s="37">
        <v>5692</v>
      </c>
      <c r="M18" s="99">
        <v>0.45810000000000001</v>
      </c>
      <c r="N18" s="72">
        <v>7025</v>
      </c>
      <c r="O18" s="61">
        <v>3.66</v>
      </c>
      <c r="P18" s="61">
        <v>5231</v>
      </c>
      <c r="Q18" s="61">
        <v>0.89</v>
      </c>
      <c r="R18" s="61">
        <v>6316</v>
      </c>
      <c r="S18" s="62">
        <v>1.45</v>
      </c>
      <c r="U18" s="127">
        <f t="shared" si="0"/>
        <v>5953.666666666667</v>
      </c>
      <c r="V18" s="128">
        <f t="shared" si="1"/>
        <v>0.67253333333333332</v>
      </c>
      <c r="W18" s="121">
        <f t="shared" si="2"/>
        <v>5903.333333333333</v>
      </c>
      <c r="X18" s="122">
        <f t="shared" si="3"/>
        <v>0.70323333333333338</v>
      </c>
      <c r="Y18" s="131">
        <f t="shared" si="4"/>
        <v>6190.666666666667</v>
      </c>
      <c r="Z18" s="132">
        <f t="shared" si="5"/>
        <v>2</v>
      </c>
    </row>
    <row r="19" spans="2:26" x14ac:dyDescent="0.3">
      <c r="B19" s="4">
        <v>7408</v>
      </c>
      <c r="C19" s="5">
        <v>1.0279</v>
      </c>
      <c r="D19" s="5">
        <v>5529</v>
      </c>
      <c r="E19" s="5">
        <v>0.68889999999999996</v>
      </c>
      <c r="F19" s="5">
        <v>5994</v>
      </c>
      <c r="G19" s="6">
        <v>0.37869999999999998</v>
      </c>
      <c r="H19" s="36">
        <v>6068</v>
      </c>
      <c r="I19" s="37">
        <v>0.85</v>
      </c>
      <c r="J19" s="37">
        <v>6332</v>
      </c>
      <c r="K19" s="37">
        <v>0.94</v>
      </c>
      <c r="L19" s="37">
        <v>5726</v>
      </c>
      <c r="M19" s="99">
        <v>0.7702</v>
      </c>
      <c r="N19" s="72">
        <v>7184</v>
      </c>
      <c r="O19" s="61">
        <v>4.2300000000000004</v>
      </c>
      <c r="P19" s="61">
        <v>6799</v>
      </c>
      <c r="Q19" s="61">
        <v>0.9</v>
      </c>
      <c r="R19" s="61">
        <v>6718</v>
      </c>
      <c r="S19" s="62">
        <v>2.61</v>
      </c>
      <c r="U19" s="127">
        <f t="shared" si="0"/>
        <v>6310.333333333333</v>
      </c>
      <c r="V19" s="128">
        <f t="shared" si="1"/>
        <v>0.69850000000000001</v>
      </c>
      <c r="W19" s="121">
        <f t="shared" si="2"/>
        <v>6042</v>
      </c>
      <c r="X19" s="122">
        <f t="shared" si="3"/>
        <v>0.85340000000000005</v>
      </c>
      <c r="Y19" s="131">
        <f t="shared" si="4"/>
        <v>6900.333333333333</v>
      </c>
      <c r="Z19" s="132">
        <f t="shared" si="5"/>
        <v>2.58</v>
      </c>
    </row>
    <row r="20" spans="2:26" x14ac:dyDescent="0.3">
      <c r="B20" s="4">
        <v>7736</v>
      </c>
      <c r="C20" s="5">
        <v>1.0448</v>
      </c>
      <c r="D20" s="5">
        <v>5873</v>
      </c>
      <c r="E20" s="5">
        <v>0.70679999999999998</v>
      </c>
      <c r="F20" s="5">
        <v>6108</v>
      </c>
      <c r="G20" s="6">
        <v>0.47889999999999999</v>
      </c>
      <c r="H20" s="36">
        <v>6436</v>
      </c>
      <c r="I20" s="37">
        <v>0.86890000000000001</v>
      </c>
      <c r="J20" s="37">
        <v>6383</v>
      </c>
      <c r="K20" s="37">
        <v>0.95269999999999999</v>
      </c>
      <c r="L20" s="37">
        <v>5831</v>
      </c>
      <c r="M20" s="99">
        <v>0.79239999999999999</v>
      </c>
      <c r="N20" s="72">
        <v>7510</v>
      </c>
      <c r="O20" s="61">
        <v>4.8</v>
      </c>
      <c r="P20" s="61">
        <v>7237</v>
      </c>
      <c r="Q20" s="61">
        <v>3.46</v>
      </c>
      <c r="R20" s="61">
        <v>6761</v>
      </c>
      <c r="S20" s="62">
        <v>2.78</v>
      </c>
      <c r="U20" s="127">
        <f t="shared" si="0"/>
        <v>6572.333333333333</v>
      </c>
      <c r="V20" s="128">
        <f t="shared" si="1"/>
        <v>0.74349999999999994</v>
      </c>
      <c r="W20" s="121">
        <f t="shared" si="2"/>
        <v>6216.666666666667</v>
      </c>
      <c r="X20" s="122">
        <f t="shared" si="3"/>
        <v>0.87133333333333329</v>
      </c>
      <c r="Y20" s="131">
        <f t="shared" si="4"/>
        <v>7169.333333333333</v>
      </c>
      <c r="Z20" s="132">
        <f t="shared" si="5"/>
        <v>3.6799999999999997</v>
      </c>
    </row>
    <row r="21" spans="2:26" x14ac:dyDescent="0.3">
      <c r="B21" s="4">
        <v>8013</v>
      </c>
      <c r="C21" s="5">
        <v>1.0513999999999999</v>
      </c>
      <c r="D21" s="5">
        <v>5930</v>
      </c>
      <c r="E21" s="5">
        <v>0.76519999999999999</v>
      </c>
      <c r="F21" s="5">
        <v>6126</v>
      </c>
      <c r="G21" s="6">
        <v>0.48430000000000001</v>
      </c>
      <c r="H21" s="36">
        <v>6803</v>
      </c>
      <c r="I21" s="37">
        <v>0.91700000000000004</v>
      </c>
      <c r="J21" s="37">
        <v>6840</v>
      </c>
      <c r="K21" s="37">
        <v>1.004</v>
      </c>
      <c r="L21" s="37">
        <v>6199</v>
      </c>
      <c r="M21" s="99">
        <v>0.84940000000000004</v>
      </c>
      <c r="N21" s="72">
        <v>7520</v>
      </c>
      <c r="O21" s="61">
        <v>5.12</v>
      </c>
      <c r="P21" s="61">
        <v>7511</v>
      </c>
      <c r="Q21" s="61">
        <v>3.57</v>
      </c>
      <c r="R21" s="61">
        <v>6907</v>
      </c>
      <c r="S21" s="62">
        <v>2.94</v>
      </c>
      <c r="U21" s="127">
        <f t="shared" si="0"/>
        <v>6689.666666666667</v>
      </c>
      <c r="V21" s="128">
        <f t="shared" si="1"/>
        <v>0.76696666666666669</v>
      </c>
      <c r="W21" s="121">
        <f t="shared" si="2"/>
        <v>6614</v>
      </c>
      <c r="X21" s="122">
        <f t="shared" si="3"/>
        <v>0.92346666666666666</v>
      </c>
      <c r="Y21" s="131">
        <f t="shared" si="4"/>
        <v>7312.666666666667</v>
      </c>
      <c r="Z21" s="132">
        <f t="shared" si="5"/>
        <v>3.8766666666666665</v>
      </c>
    </row>
    <row r="22" spans="2:26" x14ac:dyDescent="0.3">
      <c r="B22" s="4"/>
      <c r="C22" s="5"/>
      <c r="D22" s="5">
        <v>6244</v>
      </c>
      <c r="E22" s="5">
        <v>0.77090000000000003</v>
      </c>
      <c r="F22" s="5">
        <v>6249</v>
      </c>
      <c r="G22" s="6">
        <v>0.49059999999999998</v>
      </c>
      <c r="H22" s="36">
        <v>7282</v>
      </c>
      <c r="I22" s="37">
        <v>1.0198</v>
      </c>
      <c r="J22" s="37">
        <v>6909</v>
      </c>
      <c r="K22" s="37">
        <v>1.0107999999999999</v>
      </c>
      <c r="L22" s="37">
        <v>6279</v>
      </c>
      <c r="M22" s="99">
        <v>0.879</v>
      </c>
      <c r="N22" s="72">
        <v>7808</v>
      </c>
      <c r="O22" s="61">
        <v>5.23</v>
      </c>
      <c r="P22" s="61">
        <v>7654</v>
      </c>
      <c r="Q22" s="61">
        <v>3.6</v>
      </c>
      <c r="R22" s="61">
        <v>7394</v>
      </c>
      <c r="S22" s="62">
        <v>3.59</v>
      </c>
      <c r="U22" s="127">
        <f t="shared" si="0"/>
        <v>6246.5</v>
      </c>
      <c r="V22" s="128">
        <f t="shared" si="1"/>
        <v>0.63075000000000003</v>
      </c>
      <c r="W22" s="121">
        <f t="shared" si="2"/>
        <v>6823.333333333333</v>
      </c>
      <c r="X22" s="122">
        <f t="shared" si="3"/>
        <v>0.96986666666666654</v>
      </c>
      <c r="Y22" s="131">
        <f t="shared" si="4"/>
        <v>7618.666666666667</v>
      </c>
      <c r="Z22" s="132">
        <f t="shared" si="5"/>
        <v>4.1399999999999997</v>
      </c>
    </row>
    <row r="23" spans="2:26" x14ac:dyDescent="0.3">
      <c r="B23" s="4"/>
      <c r="C23" s="5"/>
      <c r="D23" s="5">
        <v>6255</v>
      </c>
      <c r="E23" s="5">
        <v>0.77349999999999997</v>
      </c>
      <c r="F23" s="5">
        <v>6539</v>
      </c>
      <c r="G23" s="6">
        <v>0.49280000000000002</v>
      </c>
      <c r="H23" s="36">
        <v>7602</v>
      </c>
      <c r="I23" s="37">
        <v>1.0337000000000001</v>
      </c>
      <c r="J23" s="37">
        <v>7299</v>
      </c>
      <c r="K23" s="37">
        <v>1.052</v>
      </c>
      <c r="L23" s="37">
        <v>6496</v>
      </c>
      <c r="M23" s="99">
        <v>0.9113</v>
      </c>
      <c r="N23" s="72">
        <v>7864</v>
      </c>
      <c r="O23" s="61">
        <v>7.14</v>
      </c>
      <c r="P23" s="61">
        <v>7923</v>
      </c>
      <c r="Q23" s="61">
        <v>4.08</v>
      </c>
      <c r="R23" s="61">
        <v>7753</v>
      </c>
      <c r="S23" s="62">
        <v>6.44</v>
      </c>
      <c r="U23" s="127">
        <f t="shared" si="0"/>
        <v>6397</v>
      </c>
      <c r="V23" s="128">
        <f t="shared" si="1"/>
        <v>0.63314999999999999</v>
      </c>
      <c r="W23" s="121">
        <f t="shared" si="2"/>
        <v>7132.333333333333</v>
      </c>
      <c r="X23" s="122">
        <f t="shared" si="3"/>
        <v>0.999</v>
      </c>
      <c r="Y23" s="131">
        <f t="shared" si="4"/>
        <v>7846.666666666667</v>
      </c>
      <c r="Z23" s="132">
        <f t="shared" si="5"/>
        <v>5.8866666666666667</v>
      </c>
    </row>
    <row r="24" spans="2:26" x14ac:dyDescent="0.3">
      <c r="B24" s="4"/>
      <c r="C24" s="5"/>
      <c r="D24" s="5">
        <v>6651</v>
      </c>
      <c r="E24" s="5">
        <v>0.82240000000000002</v>
      </c>
      <c r="F24" s="5">
        <v>6762</v>
      </c>
      <c r="G24" s="6">
        <v>0.49430000000000002</v>
      </c>
      <c r="H24" s="36">
        <v>7872</v>
      </c>
      <c r="I24" s="37">
        <v>1.0392999999999999</v>
      </c>
      <c r="J24" s="37">
        <v>7312</v>
      </c>
      <c r="K24" s="37">
        <v>1.1001000000000001</v>
      </c>
      <c r="L24" s="37">
        <v>6842</v>
      </c>
      <c r="M24" s="99">
        <v>0.95820000000000005</v>
      </c>
      <c r="N24" s="72"/>
      <c r="O24" s="61"/>
      <c r="P24" s="61">
        <v>8290</v>
      </c>
      <c r="Q24" s="61">
        <v>4.93</v>
      </c>
      <c r="R24" s="61">
        <v>7886</v>
      </c>
      <c r="S24" s="62">
        <v>6.54</v>
      </c>
      <c r="U24" s="127">
        <f t="shared" si="0"/>
        <v>6706.5</v>
      </c>
      <c r="V24" s="128">
        <f t="shared" si="1"/>
        <v>0.65834999999999999</v>
      </c>
      <c r="W24" s="121">
        <f t="shared" si="2"/>
        <v>7342</v>
      </c>
      <c r="X24" s="122">
        <f t="shared" si="3"/>
        <v>1.0325333333333335</v>
      </c>
      <c r="Y24" s="131">
        <f t="shared" si="4"/>
        <v>8088</v>
      </c>
      <c r="Z24" s="132">
        <f t="shared" si="5"/>
        <v>5.7349999999999994</v>
      </c>
    </row>
    <row r="25" spans="2:26" x14ac:dyDescent="0.3">
      <c r="B25" s="4"/>
      <c r="C25" s="5"/>
      <c r="D25" s="5">
        <v>7059</v>
      </c>
      <c r="E25" s="5">
        <v>0.85309999999999997</v>
      </c>
      <c r="F25" s="5">
        <v>6859</v>
      </c>
      <c r="G25" s="6">
        <v>0.49740000000000001</v>
      </c>
      <c r="H25" s="36">
        <v>8004</v>
      </c>
      <c r="I25" s="37">
        <v>1.0506</v>
      </c>
      <c r="J25" s="37">
        <v>7474</v>
      </c>
      <c r="K25" s="37">
        <v>1.1080000000000001</v>
      </c>
      <c r="L25" s="37">
        <v>7162</v>
      </c>
      <c r="M25" s="99">
        <v>1.0196000000000001</v>
      </c>
      <c r="N25" s="72"/>
      <c r="O25" s="61"/>
      <c r="P25" s="61">
        <v>8536</v>
      </c>
      <c r="Q25" s="61">
        <v>5.26</v>
      </c>
      <c r="R25" s="61">
        <v>7964</v>
      </c>
      <c r="S25" s="62">
        <v>7.68</v>
      </c>
      <c r="U25" s="127">
        <f t="shared" si="0"/>
        <v>6959</v>
      </c>
      <c r="V25" s="128">
        <f t="shared" si="1"/>
        <v>0.67525000000000002</v>
      </c>
      <c r="W25" s="121">
        <f t="shared" si="2"/>
        <v>7546.666666666667</v>
      </c>
      <c r="X25" s="122">
        <f t="shared" si="3"/>
        <v>1.0593999999999999</v>
      </c>
      <c r="Y25" s="131">
        <f t="shared" si="4"/>
        <v>8250</v>
      </c>
      <c r="Z25" s="132">
        <f t="shared" si="5"/>
        <v>6.47</v>
      </c>
    </row>
    <row r="26" spans="2:26" x14ac:dyDescent="0.3">
      <c r="B26" s="4"/>
      <c r="C26" s="5"/>
      <c r="D26" s="5">
        <v>7152</v>
      </c>
      <c r="E26" s="5">
        <v>0.86829999999999996</v>
      </c>
      <c r="F26" s="5">
        <v>7249</v>
      </c>
      <c r="G26" s="6">
        <v>0.50370000000000004</v>
      </c>
      <c r="H26" s="36">
        <v>8393</v>
      </c>
      <c r="I26" s="37">
        <v>1.2025999999999999</v>
      </c>
      <c r="J26" s="37">
        <v>7671</v>
      </c>
      <c r="K26" s="37">
        <v>1.1822999999999999</v>
      </c>
      <c r="L26" s="37">
        <v>7282</v>
      </c>
      <c r="M26" s="99">
        <v>1.1841999999999999</v>
      </c>
      <c r="N26" s="72"/>
      <c r="O26" s="61"/>
      <c r="P26" s="61">
        <v>8755</v>
      </c>
      <c r="Q26" s="61">
        <v>6.21</v>
      </c>
      <c r="R26" s="61">
        <v>8144</v>
      </c>
      <c r="S26" s="62">
        <v>7.74</v>
      </c>
      <c r="U26" s="127">
        <f t="shared" si="0"/>
        <v>7200.5</v>
      </c>
      <c r="V26" s="128">
        <f t="shared" si="1"/>
        <v>0.68599999999999994</v>
      </c>
      <c r="W26" s="121">
        <f t="shared" si="2"/>
        <v>7782</v>
      </c>
      <c r="X26" s="122">
        <f t="shared" si="3"/>
        <v>1.1897</v>
      </c>
      <c r="Y26" s="131">
        <f t="shared" si="4"/>
        <v>8449.5</v>
      </c>
      <c r="Z26" s="132">
        <f t="shared" si="5"/>
        <v>6.9749999999999996</v>
      </c>
    </row>
    <row r="27" spans="2:26" x14ac:dyDescent="0.3">
      <c r="B27" s="4"/>
      <c r="C27" s="5"/>
      <c r="D27" s="5">
        <v>7350</v>
      </c>
      <c r="E27" s="5">
        <v>0.9032</v>
      </c>
      <c r="F27" s="5">
        <v>7739</v>
      </c>
      <c r="G27" s="6">
        <v>0.57179999999999997</v>
      </c>
      <c r="H27" s="36">
        <v>8719</v>
      </c>
      <c r="I27" s="37">
        <v>1.266</v>
      </c>
      <c r="J27" s="37">
        <v>8147</v>
      </c>
      <c r="K27" s="37">
        <v>1.2270000000000001</v>
      </c>
      <c r="L27" s="37">
        <v>7392</v>
      </c>
      <c r="M27" s="99">
        <v>1.2642</v>
      </c>
      <c r="N27" s="72"/>
      <c r="O27" s="61"/>
      <c r="P27" s="61"/>
      <c r="Q27" s="61"/>
      <c r="R27" s="61">
        <v>8329</v>
      </c>
      <c r="S27" s="62">
        <v>7.88</v>
      </c>
      <c r="U27" s="127">
        <f t="shared" si="0"/>
        <v>7544.5</v>
      </c>
      <c r="V27" s="128">
        <f t="shared" si="1"/>
        <v>0.73750000000000004</v>
      </c>
      <c r="W27" s="121">
        <f t="shared" si="2"/>
        <v>8086</v>
      </c>
      <c r="X27" s="122">
        <f t="shared" si="3"/>
        <v>1.2524</v>
      </c>
      <c r="Y27" s="131">
        <f t="shared" si="4"/>
        <v>8329</v>
      </c>
      <c r="Z27" s="132">
        <f t="shared" si="5"/>
        <v>7.88</v>
      </c>
    </row>
    <row r="28" spans="2:26" x14ac:dyDescent="0.3">
      <c r="B28" s="4"/>
      <c r="C28" s="5"/>
      <c r="D28" s="5">
        <v>7585</v>
      </c>
      <c r="E28" s="5">
        <v>0.96609999999999996</v>
      </c>
      <c r="F28" s="5">
        <v>7813</v>
      </c>
      <c r="G28" s="6">
        <v>0.60150000000000003</v>
      </c>
      <c r="H28" s="36">
        <v>9075</v>
      </c>
      <c r="I28" s="37">
        <v>1.272</v>
      </c>
      <c r="J28" s="37">
        <v>8380</v>
      </c>
      <c r="K28" s="37">
        <v>1.2810999999999999</v>
      </c>
      <c r="L28" s="37">
        <v>7508</v>
      </c>
      <c r="M28" s="99">
        <v>1.3652</v>
      </c>
      <c r="N28" s="72"/>
      <c r="O28" s="61"/>
      <c r="P28" s="61"/>
      <c r="Q28" s="61"/>
      <c r="R28" s="61">
        <v>8379</v>
      </c>
      <c r="S28" s="62">
        <v>7.92</v>
      </c>
      <c r="U28" s="127">
        <f t="shared" si="0"/>
        <v>7699</v>
      </c>
      <c r="V28" s="128">
        <f t="shared" si="1"/>
        <v>0.78380000000000005</v>
      </c>
      <c r="W28" s="121">
        <f t="shared" si="2"/>
        <v>8321</v>
      </c>
      <c r="X28" s="122">
        <f t="shared" si="3"/>
        <v>1.3060999999999998</v>
      </c>
      <c r="Y28" s="131">
        <f t="shared" si="4"/>
        <v>8379</v>
      </c>
      <c r="Z28" s="132">
        <f t="shared" si="5"/>
        <v>7.92</v>
      </c>
    </row>
    <row r="29" spans="2:26" x14ac:dyDescent="0.3">
      <c r="B29" s="4"/>
      <c r="C29" s="5"/>
      <c r="D29" s="5"/>
      <c r="E29" s="5"/>
      <c r="F29" s="5">
        <v>8095</v>
      </c>
      <c r="G29" s="6">
        <v>0.7056</v>
      </c>
      <c r="H29" s="36">
        <v>9499</v>
      </c>
      <c r="I29" s="37">
        <v>1.69</v>
      </c>
      <c r="J29" s="37">
        <v>8876</v>
      </c>
      <c r="K29" s="37">
        <v>1.4856</v>
      </c>
      <c r="L29" s="37">
        <v>7572</v>
      </c>
      <c r="M29" s="99">
        <v>1.4372</v>
      </c>
      <c r="N29" s="72"/>
      <c r="O29" s="61"/>
      <c r="P29" s="61"/>
      <c r="Q29" s="61"/>
      <c r="R29" s="61">
        <v>8571</v>
      </c>
      <c r="S29" s="62">
        <v>8.07</v>
      </c>
      <c r="U29" s="127">
        <f t="shared" si="0"/>
        <v>8095</v>
      </c>
      <c r="V29" s="128">
        <f t="shared" si="1"/>
        <v>0.7056</v>
      </c>
      <c r="W29" s="121">
        <f t="shared" si="2"/>
        <v>8649</v>
      </c>
      <c r="X29" s="122">
        <f t="shared" si="3"/>
        <v>1.5376000000000001</v>
      </c>
      <c r="Y29" s="131">
        <f t="shared" si="4"/>
        <v>8571</v>
      </c>
      <c r="Z29" s="132">
        <f t="shared" si="5"/>
        <v>8.07</v>
      </c>
    </row>
    <row r="30" spans="2:26" ht="15" thickBot="1" x14ac:dyDescent="0.35">
      <c r="B30" s="26"/>
      <c r="C30" s="27"/>
      <c r="D30" s="27"/>
      <c r="E30" s="27"/>
      <c r="F30" s="27">
        <v>8343</v>
      </c>
      <c r="G30" s="28">
        <v>0.77029999999999998</v>
      </c>
      <c r="H30" s="51"/>
      <c r="I30" s="52"/>
      <c r="J30" s="52"/>
      <c r="K30" s="52"/>
      <c r="L30" s="52"/>
      <c r="M30" s="100"/>
      <c r="N30" s="73"/>
      <c r="O30" s="64"/>
      <c r="P30" s="64"/>
      <c r="Q30" s="64"/>
      <c r="R30" s="64"/>
      <c r="S30" s="65"/>
      <c r="U30" s="127">
        <f t="shared" si="0"/>
        <v>8343</v>
      </c>
      <c r="V30" s="128">
        <f t="shared" si="1"/>
        <v>0.77029999999999998</v>
      </c>
      <c r="W30" s="121"/>
      <c r="X30" s="122"/>
      <c r="Y30" s="131"/>
      <c r="Z30" s="132"/>
    </row>
    <row r="31" spans="2:26" ht="15" thickBot="1" x14ac:dyDescent="0.35">
      <c r="B31" s="258" t="s">
        <v>10</v>
      </c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70"/>
      <c r="O31" s="270"/>
      <c r="P31" s="270"/>
      <c r="Q31" s="270"/>
      <c r="R31" s="270"/>
      <c r="S31" s="271"/>
      <c r="U31" s="127"/>
      <c r="V31" s="128"/>
      <c r="W31" s="121"/>
      <c r="X31" s="122"/>
      <c r="Y31" s="131"/>
      <c r="Z31" s="132"/>
    </row>
    <row r="32" spans="2:26" x14ac:dyDescent="0.3">
      <c r="B32" s="208" t="s">
        <v>0</v>
      </c>
      <c r="C32" s="209"/>
      <c r="D32" s="206" t="s">
        <v>1</v>
      </c>
      <c r="E32" s="206"/>
      <c r="F32" s="206" t="s">
        <v>2</v>
      </c>
      <c r="G32" s="207"/>
      <c r="H32" s="265" t="s">
        <v>0</v>
      </c>
      <c r="I32" s="266"/>
      <c r="J32" s="267" t="s">
        <v>1</v>
      </c>
      <c r="K32" s="267"/>
      <c r="L32" s="267" t="s">
        <v>2</v>
      </c>
      <c r="M32" s="272"/>
      <c r="N32" s="204" t="s">
        <v>0</v>
      </c>
      <c r="O32" s="205"/>
      <c r="P32" s="202" t="s">
        <v>1</v>
      </c>
      <c r="Q32" s="202"/>
      <c r="R32" s="202" t="s">
        <v>2</v>
      </c>
      <c r="S32" s="203"/>
      <c r="U32" s="127"/>
      <c r="V32" s="128"/>
      <c r="W32" s="121"/>
      <c r="X32" s="122"/>
      <c r="Y32" s="131"/>
      <c r="Z32" s="132"/>
    </row>
    <row r="33" spans="2:27" x14ac:dyDescent="0.3">
      <c r="B33" s="22" t="s">
        <v>5</v>
      </c>
      <c r="C33" s="23" t="s">
        <v>6</v>
      </c>
      <c r="D33" s="23" t="s">
        <v>5</v>
      </c>
      <c r="E33" s="23" t="s">
        <v>6</v>
      </c>
      <c r="F33" s="23" t="s">
        <v>5</v>
      </c>
      <c r="G33" s="25" t="s">
        <v>6</v>
      </c>
      <c r="H33" s="48" t="s">
        <v>5</v>
      </c>
      <c r="I33" s="49" t="s">
        <v>6</v>
      </c>
      <c r="J33" s="49" t="s">
        <v>5</v>
      </c>
      <c r="K33" s="49" t="s">
        <v>6</v>
      </c>
      <c r="L33" s="49" t="s">
        <v>5</v>
      </c>
      <c r="M33" s="50" t="s">
        <v>6</v>
      </c>
      <c r="N33" s="77" t="s">
        <v>5</v>
      </c>
      <c r="O33" s="75" t="s">
        <v>6</v>
      </c>
      <c r="P33" s="75" t="s">
        <v>5</v>
      </c>
      <c r="Q33" s="75" t="s">
        <v>6</v>
      </c>
      <c r="R33" s="75" t="s">
        <v>5</v>
      </c>
      <c r="S33" s="76" t="s">
        <v>6</v>
      </c>
      <c r="U33" s="127"/>
      <c r="V33" s="128"/>
      <c r="W33" s="121"/>
      <c r="X33" s="122"/>
      <c r="Y33" s="131"/>
      <c r="Z33" s="132"/>
    </row>
    <row r="34" spans="2:27" x14ac:dyDescent="0.3">
      <c r="B34" s="4">
        <v>3489</v>
      </c>
      <c r="C34" s="5">
        <v>9.8699999999999996E-2</v>
      </c>
      <c r="D34" s="5">
        <v>4438</v>
      </c>
      <c r="E34" s="5">
        <v>7.9200000000000007E-2</v>
      </c>
      <c r="F34" s="5">
        <v>5152</v>
      </c>
      <c r="G34" s="6">
        <v>0.11219999999999999</v>
      </c>
      <c r="H34" s="36">
        <v>3376</v>
      </c>
      <c r="I34" s="37">
        <v>7.6799999999999993E-2</v>
      </c>
      <c r="J34" s="37">
        <v>4250</v>
      </c>
      <c r="K34" s="37">
        <v>5.7700000000000001E-2</v>
      </c>
      <c r="L34" s="37">
        <v>5059</v>
      </c>
      <c r="M34" s="38">
        <v>6.4399999999999999E-2</v>
      </c>
      <c r="N34" s="60">
        <v>3197</v>
      </c>
      <c r="O34" s="61">
        <v>0.89</v>
      </c>
      <c r="P34" s="61">
        <v>5223</v>
      </c>
      <c r="Q34" s="61">
        <v>0.96</v>
      </c>
      <c r="R34" s="61">
        <v>3233</v>
      </c>
      <c r="S34" s="62">
        <v>0.91</v>
      </c>
      <c r="U34" s="127">
        <f t="shared" si="0"/>
        <v>4359.666666666667</v>
      </c>
      <c r="V34" s="128">
        <f t="shared" si="1"/>
        <v>9.6700000000000008E-2</v>
      </c>
      <c r="W34" s="121">
        <f t="shared" si="2"/>
        <v>4228.333333333333</v>
      </c>
      <c r="X34" s="122">
        <f t="shared" si="3"/>
        <v>6.6300000000000012E-2</v>
      </c>
      <c r="Y34" s="131">
        <f t="shared" si="4"/>
        <v>3884.3333333333335</v>
      </c>
      <c r="Z34" s="132">
        <f t="shared" si="5"/>
        <v>0.92</v>
      </c>
      <c r="AA34">
        <v>0</v>
      </c>
    </row>
    <row r="35" spans="2:27" x14ac:dyDescent="0.3">
      <c r="B35" s="4">
        <v>3613</v>
      </c>
      <c r="C35" s="5">
        <v>0.15970000000000001</v>
      </c>
      <c r="D35" s="5">
        <v>4584</v>
      </c>
      <c r="E35" s="5">
        <v>0.21190000000000001</v>
      </c>
      <c r="F35" s="5">
        <v>5342</v>
      </c>
      <c r="G35" s="6">
        <v>0.99350000000000005</v>
      </c>
      <c r="H35" s="36">
        <v>3741</v>
      </c>
      <c r="I35" s="37">
        <v>0.15290000000000001</v>
      </c>
      <c r="J35" s="37">
        <v>5138</v>
      </c>
      <c r="K35" s="37">
        <v>0.1249</v>
      </c>
      <c r="L35" s="37">
        <v>5469</v>
      </c>
      <c r="M35" s="38">
        <v>0.10730000000000001</v>
      </c>
      <c r="N35" s="60">
        <v>3858</v>
      </c>
      <c r="O35" s="61">
        <v>0.89</v>
      </c>
      <c r="P35" s="61">
        <v>5381</v>
      </c>
      <c r="Q35" s="61">
        <v>0.96</v>
      </c>
      <c r="R35" s="61">
        <v>3776</v>
      </c>
      <c r="S35" s="62">
        <v>0.91</v>
      </c>
      <c r="U35" s="127">
        <f t="shared" si="0"/>
        <v>4513</v>
      </c>
      <c r="V35" s="128">
        <f t="shared" si="1"/>
        <v>0.45503333333333335</v>
      </c>
      <c r="W35" s="121">
        <f t="shared" si="2"/>
        <v>4782.666666666667</v>
      </c>
      <c r="X35" s="122">
        <f t="shared" si="3"/>
        <v>0.12836666666666666</v>
      </c>
      <c r="Y35" s="131">
        <f t="shared" si="4"/>
        <v>4338.333333333333</v>
      </c>
      <c r="Z35" s="132">
        <f t="shared" si="5"/>
        <v>0.92</v>
      </c>
    </row>
    <row r="36" spans="2:27" x14ac:dyDescent="0.3">
      <c r="B36" s="4">
        <v>4509</v>
      </c>
      <c r="C36" s="5">
        <v>0.21870000000000001</v>
      </c>
      <c r="D36" s="5">
        <v>4597</v>
      </c>
      <c r="E36" s="5">
        <v>0.27429999999999999</v>
      </c>
      <c r="F36" s="5">
        <v>5481</v>
      </c>
      <c r="G36" s="6">
        <v>1.0124</v>
      </c>
      <c r="H36" s="36">
        <v>5990</v>
      </c>
      <c r="I36" s="37">
        <v>0.22900000000000001</v>
      </c>
      <c r="J36" s="37">
        <v>5446</v>
      </c>
      <c r="K36" s="37">
        <v>0.61319999999999997</v>
      </c>
      <c r="L36" s="37">
        <v>5612</v>
      </c>
      <c r="M36" s="38">
        <v>0.87170000000000003</v>
      </c>
      <c r="N36" s="60">
        <v>4869</v>
      </c>
      <c r="O36" s="61">
        <v>0.89</v>
      </c>
      <c r="P36" s="61">
        <v>6029</v>
      </c>
      <c r="Q36" s="61">
        <v>0.96</v>
      </c>
      <c r="R36" s="61">
        <v>4071</v>
      </c>
      <c r="S36" s="62">
        <v>0.91</v>
      </c>
      <c r="U36" s="127">
        <f t="shared" si="0"/>
        <v>4862.333333333333</v>
      </c>
      <c r="V36" s="128">
        <f t="shared" si="1"/>
        <v>0.50179999999999991</v>
      </c>
      <c r="W36" s="121">
        <f t="shared" si="2"/>
        <v>5682.666666666667</v>
      </c>
      <c r="X36" s="122">
        <f t="shared" si="3"/>
        <v>0.57130000000000003</v>
      </c>
      <c r="Y36" s="131">
        <f t="shared" si="4"/>
        <v>4989.666666666667</v>
      </c>
      <c r="Z36" s="132">
        <f t="shared" si="5"/>
        <v>0.92</v>
      </c>
    </row>
    <row r="37" spans="2:27" x14ac:dyDescent="0.3">
      <c r="B37" s="4">
        <v>5522</v>
      </c>
      <c r="C37" s="5">
        <v>0.37640000000000001</v>
      </c>
      <c r="D37" s="5">
        <v>4721</v>
      </c>
      <c r="E37" s="5">
        <v>0.4829</v>
      </c>
      <c r="F37" s="5">
        <v>5513</v>
      </c>
      <c r="G37" s="6">
        <v>1.0652999999999999</v>
      </c>
      <c r="H37" s="36">
        <v>6035</v>
      </c>
      <c r="I37" s="37">
        <v>1.0406</v>
      </c>
      <c r="J37" s="37">
        <v>5484</v>
      </c>
      <c r="K37" s="37">
        <v>0.66700000000000004</v>
      </c>
      <c r="L37" s="37">
        <v>5937</v>
      </c>
      <c r="M37" s="38">
        <v>0.91690000000000005</v>
      </c>
      <c r="N37" s="60">
        <v>5403</v>
      </c>
      <c r="O37" s="61">
        <v>0.9</v>
      </c>
      <c r="P37" s="61">
        <v>6121</v>
      </c>
      <c r="Q37" s="61">
        <v>2.58</v>
      </c>
      <c r="R37" s="61">
        <v>4617</v>
      </c>
      <c r="S37" s="62">
        <v>0.91</v>
      </c>
      <c r="U37" s="127">
        <f t="shared" si="0"/>
        <v>5252</v>
      </c>
      <c r="V37" s="128">
        <f t="shared" si="1"/>
        <v>0.64153333333333329</v>
      </c>
      <c r="W37" s="121">
        <f t="shared" si="2"/>
        <v>5818.666666666667</v>
      </c>
      <c r="X37" s="122">
        <f t="shared" si="3"/>
        <v>0.87483333333333346</v>
      </c>
      <c r="Y37" s="131">
        <f t="shared" si="4"/>
        <v>5380.333333333333</v>
      </c>
      <c r="Z37" s="132">
        <f t="shared" si="5"/>
        <v>1.4633333333333332</v>
      </c>
    </row>
    <row r="38" spans="2:27" x14ac:dyDescent="0.3">
      <c r="B38" s="4">
        <v>5985</v>
      </c>
      <c r="C38" s="5">
        <v>0.96030000000000004</v>
      </c>
      <c r="D38" s="5">
        <v>5632</v>
      </c>
      <c r="E38" s="5">
        <v>0.59660000000000002</v>
      </c>
      <c r="F38" s="5">
        <v>5665</v>
      </c>
      <c r="G38" s="6">
        <v>1.0726</v>
      </c>
      <c r="H38" s="36">
        <v>6116</v>
      </c>
      <c r="I38" s="37">
        <v>1.0511999999999999</v>
      </c>
      <c r="J38" s="37">
        <v>5725</v>
      </c>
      <c r="K38" s="37">
        <v>0.67749999999999999</v>
      </c>
      <c r="L38" s="37">
        <v>6346</v>
      </c>
      <c r="M38" s="38">
        <v>1.2665999999999999</v>
      </c>
      <c r="N38" s="60">
        <v>5672</v>
      </c>
      <c r="O38" s="61">
        <v>1.94</v>
      </c>
      <c r="P38" s="61">
        <v>6324</v>
      </c>
      <c r="Q38" s="61">
        <v>2.83</v>
      </c>
      <c r="R38" s="61">
        <v>6276</v>
      </c>
      <c r="S38" s="62">
        <v>0.91</v>
      </c>
      <c r="U38" s="127">
        <f t="shared" si="0"/>
        <v>5760.666666666667</v>
      </c>
      <c r="V38" s="128">
        <f t="shared" si="1"/>
        <v>0.87650000000000006</v>
      </c>
      <c r="W38" s="121">
        <f t="shared" si="2"/>
        <v>6062.333333333333</v>
      </c>
      <c r="X38" s="122">
        <f t="shared" si="3"/>
        <v>0.99843333333333328</v>
      </c>
      <c r="Y38" s="131">
        <f t="shared" si="4"/>
        <v>6090.666666666667</v>
      </c>
      <c r="Z38" s="132">
        <f t="shared" si="5"/>
        <v>1.8933333333333333</v>
      </c>
    </row>
    <row r="39" spans="2:27" x14ac:dyDescent="0.3">
      <c r="B39" s="4">
        <v>6082</v>
      </c>
      <c r="C39" s="5">
        <v>1.0361</v>
      </c>
      <c r="D39" s="5">
        <v>5678</v>
      </c>
      <c r="E39" s="5">
        <v>0.71719999999999995</v>
      </c>
      <c r="F39" s="5">
        <v>6175</v>
      </c>
      <c r="G39" s="6">
        <v>1.0951</v>
      </c>
      <c r="H39" s="36"/>
      <c r="I39" s="37"/>
      <c r="J39" s="37">
        <v>5758</v>
      </c>
      <c r="K39" s="37">
        <v>0.69199999999999995</v>
      </c>
      <c r="L39" s="37">
        <v>6495</v>
      </c>
      <c r="M39" s="38">
        <v>1.4258999999999999</v>
      </c>
      <c r="N39" s="60">
        <v>5715</v>
      </c>
      <c r="O39" s="61">
        <v>3.45</v>
      </c>
      <c r="P39" s="61">
        <v>6375</v>
      </c>
      <c r="Q39" s="61">
        <v>3.97</v>
      </c>
      <c r="R39" s="61">
        <v>6281</v>
      </c>
      <c r="S39" s="62">
        <v>3.28</v>
      </c>
      <c r="U39" s="127">
        <f t="shared" si="0"/>
        <v>5978.333333333333</v>
      </c>
      <c r="V39" s="128">
        <f t="shared" si="1"/>
        <v>0.94946666666666657</v>
      </c>
      <c r="W39" s="121">
        <f t="shared" si="2"/>
        <v>6126.5</v>
      </c>
      <c r="X39" s="122">
        <f t="shared" si="3"/>
        <v>1.0589499999999998</v>
      </c>
      <c r="Y39" s="131">
        <f t="shared" si="4"/>
        <v>6123.666666666667</v>
      </c>
      <c r="Z39" s="132">
        <f t="shared" si="5"/>
        <v>3.5666666666666664</v>
      </c>
    </row>
    <row r="40" spans="2:27" x14ac:dyDescent="0.3">
      <c r="B40" s="4">
        <v>6319</v>
      </c>
      <c r="C40" s="5">
        <v>1.0468999999999999</v>
      </c>
      <c r="D40" s="5">
        <v>5827</v>
      </c>
      <c r="E40" s="5">
        <v>0.72130000000000005</v>
      </c>
      <c r="F40" s="5">
        <v>6266</v>
      </c>
      <c r="G40" s="6">
        <v>1.1661999999999999</v>
      </c>
      <c r="H40" s="36"/>
      <c r="I40" s="37"/>
      <c r="J40" s="37">
        <v>5763</v>
      </c>
      <c r="K40" s="37">
        <v>0.70499999999999996</v>
      </c>
      <c r="L40" s="37"/>
      <c r="M40" s="38"/>
      <c r="N40" s="60">
        <v>5862</v>
      </c>
      <c r="O40" s="61">
        <v>3.49</v>
      </c>
      <c r="P40" s="61">
        <v>6609</v>
      </c>
      <c r="Q40" s="61">
        <v>6.15</v>
      </c>
      <c r="R40" s="61">
        <v>6555</v>
      </c>
      <c r="S40" s="62">
        <v>3.37</v>
      </c>
      <c r="U40" s="127">
        <f t="shared" si="0"/>
        <v>6137.333333333333</v>
      </c>
      <c r="V40" s="128">
        <f t="shared" si="1"/>
        <v>0.97813333333333341</v>
      </c>
      <c r="W40" s="121">
        <f t="shared" si="2"/>
        <v>5763</v>
      </c>
      <c r="X40" s="122">
        <f t="shared" si="3"/>
        <v>0.70499999999999996</v>
      </c>
      <c r="Y40" s="131">
        <f t="shared" si="4"/>
        <v>6342</v>
      </c>
      <c r="Z40" s="132">
        <f t="shared" si="5"/>
        <v>4.3366666666666669</v>
      </c>
    </row>
    <row r="41" spans="2:27" x14ac:dyDescent="0.3">
      <c r="B41" s="4">
        <v>6481</v>
      </c>
      <c r="C41" s="5">
        <v>1.1218999999999999</v>
      </c>
      <c r="D41" s="5">
        <v>6053</v>
      </c>
      <c r="E41" s="5">
        <v>0.74529999999999996</v>
      </c>
      <c r="F41" s="5">
        <v>6474</v>
      </c>
      <c r="G41" s="6">
        <v>1.1760999999999999</v>
      </c>
      <c r="H41" s="36"/>
      <c r="I41" s="37"/>
      <c r="J41" s="37">
        <v>6196</v>
      </c>
      <c r="K41" s="37">
        <v>0.82099999999999995</v>
      </c>
      <c r="L41" s="37"/>
      <c r="M41" s="38"/>
      <c r="N41" s="60">
        <v>6076</v>
      </c>
      <c r="O41" s="61">
        <v>3.53</v>
      </c>
      <c r="P41" s="61">
        <v>6792</v>
      </c>
      <c r="Q41" s="61">
        <v>6.3</v>
      </c>
      <c r="R41" s="61">
        <v>6823</v>
      </c>
      <c r="S41" s="62">
        <v>8.43</v>
      </c>
      <c r="U41" s="127">
        <f t="shared" si="0"/>
        <v>6336</v>
      </c>
      <c r="V41" s="128">
        <f t="shared" si="1"/>
        <v>1.0144333333333333</v>
      </c>
      <c r="W41" s="121">
        <f t="shared" si="2"/>
        <v>6196</v>
      </c>
      <c r="X41" s="122">
        <f t="shared" si="3"/>
        <v>0.82099999999999995</v>
      </c>
      <c r="Y41" s="131">
        <f t="shared" si="4"/>
        <v>6563.666666666667</v>
      </c>
      <c r="Z41" s="132">
        <f t="shared" si="5"/>
        <v>6.086666666666666</v>
      </c>
    </row>
    <row r="42" spans="2:27" x14ac:dyDescent="0.3">
      <c r="B42" s="4">
        <v>6821</v>
      </c>
      <c r="C42" s="5">
        <v>1.1372</v>
      </c>
      <c r="D42" s="5"/>
      <c r="E42" s="5"/>
      <c r="F42" s="5">
        <v>6707</v>
      </c>
      <c r="G42" s="6">
        <v>1.2101</v>
      </c>
      <c r="H42" s="36"/>
      <c r="I42" s="37"/>
      <c r="J42" s="37">
        <v>6292</v>
      </c>
      <c r="K42" s="37">
        <v>1.0359</v>
      </c>
      <c r="L42" s="37"/>
      <c r="M42" s="38"/>
      <c r="N42" s="60">
        <v>6333</v>
      </c>
      <c r="O42" s="61">
        <v>3.61</v>
      </c>
      <c r="P42" s="61"/>
      <c r="Q42" s="61"/>
      <c r="R42" s="61"/>
      <c r="S42" s="62"/>
      <c r="U42" s="127">
        <f t="shared" si="0"/>
        <v>6764</v>
      </c>
      <c r="V42" s="128">
        <f t="shared" si="1"/>
        <v>1.1736499999999999</v>
      </c>
      <c r="W42" s="121">
        <f t="shared" si="2"/>
        <v>6292</v>
      </c>
      <c r="X42" s="122">
        <f t="shared" si="3"/>
        <v>1.0359</v>
      </c>
      <c r="Y42" s="131">
        <f t="shared" si="4"/>
        <v>6333</v>
      </c>
      <c r="Z42" s="132">
        <f t="shared" si="5"/>
        <v>3.61</v>
      </c>
    </row>
    <row r="43" spans="2:27" x14ac:dyDescent="0.3">
      <c r="B43" s="4"/>
      <c r="C43" s="5"/>
      <c r="D43" s="5"/>
      <c r="E43" s="5"/>
      <c r="F43" s="5">
        <v>7227</v>
      </c>
      <c r="G43" s="6">
        <v>1.3120000000000001</v>
      </c>
      <c r="H43" s="36"/>
      <c r="I43" s="37"/>
      <c r="J43" s="37">
        <v>6398</v>
      </c>
      <c r="K43" s="37">
        <v>1.1558999999999999</v>
      </c>
      <c r="L43" s="37"/>
      <c r="M43" s="38"/>
      <c r="N43" s="60">
        <v>6643</v>
      </c>
      <c r="O43" s="61">
        <v>5.52</v>
      </c>
      <c r="P43" s="61"/>
      <c r="Q43" s="61"/>
      <c r="R43" s="61"/>
      <c r="S43" s="62"/>
      <c r="U43" s="127">
        <f t="shared" si="0"/>
        <v>7227</v>
      </c>
      <c r="V43" s="128">
        <f t="shared" si="1"/>
        <v>1.3120000000000001</v>
      </c>
      <c r="W43" s="121">
        <f t="shared" si="2"/>
        <v>6398</v>
      </c>
      <c r="X43" s="122">
        <f t="shared" si="3"/>
        <v>1.1558999999999999</v>
      </c>
      <c r="Y43" s="131">
        <f t="shared" si="4"/>
        <v>6643</v>
      </c>
      <c r="Z43" s="132">
        <f t="shared" si="5"/>
        <v>5.52</v>
      </c>
    </row>
    <row r="44" spans="2:27" x14ac:dyDescent="0.3">
      <c r="B44" s="4"/>
      <c r="C44" s="5"/>
      <c r="D44" s="5"/>
      <c r="E44" s="5"/>
      <c r="F44" s="5"/>
      <c r="G44" s="6"/>
      <c r="H44" s="36"/>
      <c r="I44" s="37"/>
      <c r="J44" s="37">
        <v>6874</v>
      </c>
      <c r="K44" s="37">
        <v>1.2366999999999999</v>
      </c>
      <c r="L44" s="37"/>
      <c r="M44" s="38"/>
      <c r="N44" s="60">
        <v>7050</v>
      </c>
      <c r="O44" s="61">
        <v>8.65</v>
      </c>
      <c r="P44" s="61"/>
      <c r="Q44" s="61"/>
      <c r="R44" s="61"/>
      <c r="S44" s="62"/>
      <c r="U44" s="127"/>
      <c r="V44" s="128"/>
      <c r="W44" s="121">
        <f t="shared" si="2"/>
        <v>6874</v>
      </c>
      <c r="X44" s="122">
        <f t="shared" si="3"/>
        <v>1.2366999999999999</v>
      </c>
      <c r="Y44" s="131">
        <f t="shared" si="4"/>
        <v>7050</v>
      </c>
      <c r="Z44" s="132">
        <f t="shared" si="5"/>
        <v>8.65</v>
      </c>
    </row>
    <row r="45" spans="2:27" ht="15" thickBot="1" x14ac:dyDescent="0.35">
      <c r="B45" s="26"/>
      <c r="C45" s="27"/>
      <c r="D45" s="27"/>
      <c r="E45" s="27"/>
      <c r="F45" s="27"/>
      <c r="G45" s="28"/>
      <c r="H45" s="51"/>
      <c r="I45" s="52"/>
      <c r="J45" s="52"/>
      <c r="K45" s="52"/>
      <c r="L45" s="52"/>
      <c r="M45" s="53"/>
      <c r="N45" s="78">
        <v>7159</v>
      </c>
      <c r="O45" s="79">
        <v>9.07</v>
      </c>
      <c r="P45" s="79"/>
      <c r="Q45" s="79"/>
      <c r="R45" s="79"/>
      <c r="S45" s="80"/>
      <c r="U45" s="127"/>
      <c r="V45" s="128"/>
      <c r="W45" s="121"/>
      <c r="X45" s="122"/>
      <c r="Y45" s="131">
        <f t="shared" si="4"/>
        <v>7159</v>
      </c>
      <c r="Z45" s="132">
        <f t="shared" si="5"/>
        <v>9.07</v>
      </c>
    </row>
    <row r="46" spans="2:27" ht="15" thickBot="1" x14ac:dyDescent="0.35">
      <c r="B46" s="258" t="s">
        <v>11</v>
      </c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69"/>
      <c r="U46" s="127"/>
      <c r="V46" s="128"/>
      <c r="W46" s="121"/>
      <c r="X46" s="122"/>
      <c r="Y46" s="131"/>
      <c r="Z46" s="132"/>
    </row>
    <row r="47" spans="2:27" x14ac:dyDescent="0.3">
      <c r="B47" s="208" t="s">
        <v>0</v>
      </c>
      <c r="C47" s="209"/>
      <c r="D47" s="206" t="s">
        <v>1</v>
      </c>
      <c r="E47" s="206"/>
      <c r="F47" s="206" t="s">
        <v>2</v>
      </c>
      <c r="G47" s="207"/>
      <c r="H47" s="96" t="s">
        <v>0</v>
      </c>
      <c r="I47" s="94"/>
      <c r="J47" s="95" t="s">
        <v>1</v>
      </c>
      <c r="K47" s="95"/>
      <c r="L47" s="95" t="s">
        <v>2</v>
      </c>
      <c r="M47" s="97"/>
      <c r="N47" s="204" t="s">
        <v>0</v>
      </c>
      <c r="O47" s="205"/>
      <c r="P47" s="202" t="s">
        <v>1</v>
      </c>
      <c r="Q47" s="202"/>
      <c r="R47" s="202" t="s">
        <v>2</v>
      </c>
      <c r="S47" s="203"/>
      <c r="U47" s="127"/>
      <c r="V47" s="128"/>
      <c r="W47" s="121"/>
      <c r="X47" s="122"/>
      <c r="Y47" s="131"/>
      <c r="Z47" s="132"/>
    </row>
    <row r="48" spans="2:27" x14ac:dyDescent="0.3">
      <c r="B48" s="22" t="s">
        <v>5</v>
      </c>
      <c r="C48" s="23" t="s">
        <v>6</v>
      </c>
      <c r="D48" s="23" t="s">
        <v>5</v>
      </c>
      <c r="E48" s="23" t="s">
        <v>6</v>
      </c>
      <c r="F48" s="23" t="s">
        <v>5</v>
      </c>
      <c r="G48" s="25" t="s">
        <v>6</v>
      </c>
      <c r="H48" s="48" t="s">
        <v>5</v>
      </c>
      <c r="I48" s="49" t="s">
        <v>6</v>
      </c>
      <c r="J48" s="49" t="s">
        <v>5</v>
      </c>
      <c r="K48" s="49" t="s">
        <v>6</v>
      </c>
      <c r="L48" s="49" t="s">
        <v>5</v>
      </c>
      <c r="M48" s="50" t="s">
        <v>6</v>
      </c>
      <c r="N48" s="77" t="s">
        <v>5</v>
      </c>
      <c r="O48" s="75" t="s">
        <v>6</v>
      </c>
      <c r="P48" s="75" t="s">
        <v>5</v>
      </c>
      <c r="Q48" s="75" t="s">
        <v>6</v>
      </c>
      <c r="R48" s="75" t="s">
        <v>5</v>
      </c>
      <c r="S48" s="76" t="s">
        <v>6</v>
      </c>
      <c r="U48" s="127"/>
      <c r="V48" s="128"/>
      <c r="W48" s="121"/>
      <c r="X48" s="122"/>
      <c r="Y48" s="131"/>
      <c r="Z48" s="132"/>
    </row>
    <row r="49" spans="2:27" x14ac:dyDescent="0.3">
      <c r="B49" s="4">
        <v>3828</v>
      </c>
      <c r="C49" s="5">
        <v>0.1303</v>
      </c>
      <c r="D49" s="5">
        <v>3174</v>
      </c>
      <c r="E49" s="5">
        <v>0.13339999999999999</v>
      </c>
      <c r="F49" s="5">
        <v>4654</v>
      </c>
      <c r="G49" s="6">
        <v>0.1231</v>
      </c>
      <c r="H49" s="36">
        <v>4307</v>
      </c>
      <c r="I49" s="37">
        <v>0.1525</v>
      </c>
      <c r="J49" s="37">
        <v>3912</v>
      </c>
      <c r="K49" s="37">
        <v>0.18279999999999999</v>
      </c>
      <c r="L49" s="37">
        <v>3265</v>
      </c>
      <c r="M49" s="38">
        <v>0.1555</v>
      </c>
      <c r="N49" s="60">
        <v>3985</v>
      </c>
      <c r="O49" s="61">
        <v>0.99</v>
      </c>
      <c r="P49" s="61">
        <v>3921</v>
      </c>
      <c r="Q49" s="61">
        <v>1.03</v>
      </c>
      <c r="R49" s="61">
        <v>4440</v>
      </c>
      <c r="S49" s="62">
        <v>0.93</v>
      </c>
      <c r="U49" s="127">
        <f t="shared" si="0"/>
        <v>3885.3333333333335</v>
      </c>
      <c r="V49" s="128">
        <f t="shared" si="1"/>
        <v>0.12893333333333332</v>
      </c>
      <c r="W49" s="121">
        <f t="shared" si="2"/>
        <v>3828</v>
      </c>
      <c r="X49" s="122">
        <f t="shared" si="3"/>
        <v>0.1636</v>
      </c>
      <c r="Y49" s="131">
        <f t="shared" si="4"/>
        <v>4115.333333333333</v>
      </c>
      <c r="Z49" s="132">
        <f t="shared" si="5"/>
        <v>0.98333333333333339</v>
      </c>
      <c r="AA49">
        <v>0</v>
      </c>
    </row>
    <row r="50" spans="2:27" x14ac:dyDescent="0.3">
      <c r="B50" s="4">
        <v>3926</v>
      </c>
      <c r="C50" s="5">
        <v>0.2283</v>
      </c>
      <c r="D50" s="5">
        <v>4952</v>
      </c>
      <c r="E50" s="5">
        <v>0.23230000000000001</v>
      </c>
      <c r="F50" s="5">
        <v>4857</v>
      </c>
      <c r="G50" s="6">
        <v>0.40670000000000001</v>
      </c>
      <c r="H50" s="36">
        <v>4461</v>
      </c>
      <c r="I50" s="37">
        <v>0.27139999999999997</v>
      </c>
      <c r="J50" s="37">
        <v>4608</v>
      </c>
      <c r="K50" s="37">
        <v>0.3377</v>
      </c>
      <c r="L50" s="37">
        <v>4147</v>
      </c>
      <c r="M50" s="38">
        <v>0.26590000000000003</v>
      </c>
      <c r="N50" s="60">
        <v>4423</v>
      </c>
      <c r="O50" s="61">
        <v>1</v>
      </c>
      <c r="P50" s="61">
        <v>4111</v>
      </c>
      <c r="Q50" s="61">
        <v>1.03</v>
      </c>
      <c r="R50" s="61">
        <v>4598</v>
      </c>
      <c r="S50" s="62">
        <v>2.36</v>
      </c>
      <c r="U50" s="127">
        <f t="shared" si="0"/>
        <v>4578.333333333333</v>
      </c>
      <c r="V50" s="128">
        <f t="shared" si="1"/>
        <v>0.28909999999999997</v>
      </c>
      <c r="W50" s="121">
        <f t="shared" si="2"/>
        <v>4405.333333333333</v>
      </c>
      <c r="X50" s="122">
        <f t="shared" si="3"/>
        <v>0.29166666666666669</v>
      </c>
      <c r="Y50" s="131">
        <f t="shared" si="4"/>
        <v>4377.333333333333</v>
      </c>
      <c r="Z50" s="132">
        <f t="shared" si="5"/>
        <v>1.4633333333333336</v>
      </c>
    </row>
    <row r="51" spans="2:27" x14ac:dyDescent="0.3">
      <c r="B51" s="4">
        <v>3943</v>
      </c>
      <c r="C51" s="5">
        <v>0.54920000000000002</v>
      </c>
      <c r="D51" s="5">
        <v>5052</v>
      </c>
      <c r="E51" s="5">
        <v>0.91769999999999996</v>
      </c>
      <c r="F51" s="5">
        <v>5021</v>
      </c>
      <c r="G51" s="6">
        <v>0.7248</v>
      </c>
      <c r="H51" s="36">
        <v>4866</v>
      </c>
      <c r="I51" s="37">
        <v>1.3150999999999999</v>
      </c>
      <c r="J51" s="37">
        <v>4626</v>
      </c>
      <c r="K51" s="37">
        <v>1.6482000000000001</v>
      </c>
      <c r="L51" s="37">
        <v>4480</v>
      </c>
      <c r="M51" s="38">
        <v>0.77300000000000002</v>
      </c>
      <c r="N51" s="60">
        <v>4447</v>
      </c>
      <c r="O51" s="61">
        <v>1</v>
      </c>
      <c r="P51" s="61">
        <v>4151</v>
      </c>
      <c r="Q51" s="61">
        <v>1.03</v>
      </c>
      <c r="R51" s="61">
        <v>4655</v>
      </c>
      <c r="S51" s="62">
        <v>2.56</v>
      </c>
      <c r="U51" s="127">
        <f t="shared" si="0"/>
        <v>4672</v>
      </c>
      <c r="V51" s="128">
        <f t="shared" si="1"/>
        <v>0.7305666666666667</v>
      </c>
      <c r="W51" s="121">
        <f t="shared" si="2"/>
        <v>4657.333333333333</v>
      </c>
      <c r="X51" s="122">
        <f t="shared" si="3"/>
        <v>1.2454333333333334</v>
      </c>
      <c r="Y51" s="131">
        <f t="shared" si="4"/>
        <v>4417.666666666667</v>
      </c>
      <c r="Z51" s="132">
        <f t="shared" si="5"/>
        <v>1.53</v>
      </c>
    </row>
    <row r="52" spans="2:27" x14ac:dyDescent="0.3">
      <c r="B52" s="4">
        <v>4364</v>
      </c>
      <c r="C52" s="5">
        <v>1.3691</v>
      </c>
      <c r="D52" s="5">
        <v>5110</v>
      </c>
      <c r="E52" s="5">
        <v>1.7917000000000001</v>
      </c>
      <c r="F52" s="5">
        <v>5056</v>
      </c>
      <c r="G52" s="6">
        <v>1.6373</v>
      </c>
      <c r="H52" s="36">
        <v>5228</v>
      </c>
      <c r="I52" s="37">
        <v>1.9456</v>
      </c>
      <c r="J52" s="37">
        <v>4631</v>
      </c>
      <c r="K52" s="37">
        <v>1.7442</v>
      </c>
      <c r="L52" s="37">
        <v>4973</v>
      </c>
      <c r="M52" s="38">
        <v>1.5242</v>
      </c>
      <c r="N52" s="60">
        <v>4544</v>
      </c>
      <c r="O52" s="61">
        <v>1</v>
      </c>
      <c r="P52" s="61">
        <v>4551</v>
      </c>
      <c r="Q52" s="61">
        <v>1.03</v>
      </c>
      <c r="R52" s="61">
        <v>5122</v>
      </c>
      <c r="S52" s="62">
        <v>4.75</v>
      </c>
      <c r="U52" s="127">
        <f t="shared" si="0"/>
        <v>4843.333333333333</v>
      </c>
      <c r="V52" s="128">
        <f t="shared" si="1"/>
        <v>1.5993666666666666</v>
      </c>
      <c r="W52" s="121">
        <f t="shared" si="2"/>
        <v>4944</v>
      </c>
      <c r="X52" s="122">
        <f t="shared" si="3"/>
        <v>1.7380000000000002</v>
      </c>
      <c r="Y52" s="131">
        <f t="shared" si="4"/>
        <v>4739</v>
      </c>
      <c r="Z52" s="132">
        <f t="shared" si="5"/>
        <v>2.2600000000000002</v>
      </c>
    </row>
    <row r="53" spans="2:27" x14ac:dyDescent="0.3">
      <c r="B53" s="4">
        <v>4370</v>
      </c>
      <c r="C53" s="5">
        <v>1.4745999999999999</v>
      </c>
      <c r="D53" s="5">
        <v>5214</v>
      </c>
      <c r="E53" s="5">
        <v>2.1030000000000002</v>
      </c>
      <c r="F53" s="5">
        <v>5202</v>
      </c>
      <c r="G53" s="6">
        <v>1.7685</v>
      </c>
      <c r="H53" s="36">
        <v>5259</v>
      </c>
      <c r="I53" s="37">
        <v>2.0392999999999999</v>
      </c>
      <c r="J53" s="37">
        <v>4684</v>
      </c>
      <c r="K53" s="37">
        <v>1.9984</v>
      </c>
      <c r="L53" s="37">
        <v>4998</v>
      </c>
      <c r="M53" s="38">
        <v>1.796</v>
      </c>
      <c r="N53" s="60">
        <v>4581</v>
      </c>
      <c r="O53" s="61">
        <v>2.36</v>
      </c>
      <c r="P53" s="61">
        <v>5483</v>
      </c>
      <c r="Q53" s="61">
        <v>1.03</v>
      </c>
      <c r="R53" s="61">
        <v>5508</v>
      </c>
      <c r="S53" s="62">
        <v>5.4</v>
      </c>
      <c r="U53" s="127">
        <f t="shared" si="0"/>
        <v>4928.666666666667</v>
      </c>
      <c r="V53" s="128">
        <f t="shared" si="1"/>
        <v>1.7820333333333334</v>
      </c>
      <c r="W53" s="121">
        <f t="shared" si="2"/>
        <v>4980.333333333333</v>
      </c>
      <c r="X53" s="122">
        <f t="shared" si="3"/>
        <v>1.9445666666666668</v>
      </c>
      <c r="Y53" s="131">
        <f t="shared" si="4"/>
        <v>5190.666666666667</v>
      </c>
      <c r="Z53" s="132">
        <f t="shared" si="5"/>
        <v>2.9299999999999997</v>
      </c>
    </row>
    <row r="54" spans="2:27" x14ac:dyDescent="0.3">
      <c r="B54" s="4">
        <v>4507</v>
      </c>
      <c r="C54" s="5">
        <v>1.7305999999999999</v>
      </c>
      <c r="D54" s="5">
        <v>5324</v>
      </c>
      <c r="E54" s="5">
        <v>2.3153000000000001</v>
      </c>
      <c r="F54" s="5">
        <v>5311</v>
      </c>
      <c r="G54" s="6">
        <v>1.8033999999999999</v>
      </c>
      <c r="H54" s="36">
        <v>5282</v>
      </c>
      <c r="I54" s="37">
        <v>2.1636000000000002</v>
      </c>
      <c r="J54" s="37">
        <v>4980</v>
      </c>
      <c r="K54" s="37">
        <v>2.1421000000000001</v>
      </c>
      <c r="L54" s="37">
        <v>5325</v>
      </c>
      <c r="M54" s="38">
        <v>1.966</v>
      </c>
      <c r="N54" s="60">
        <v>4590</v>
      </c>
      <c r="O54" s="61">
        <v>2.98</v>
      </c>
      <c r="P54" s="61">
        <v>5596</v>
      </c>
      <c r="Q54" s="61">
        <v>1.3</v>
      </c>
      <c r="R54" s="61">
        <v>5686</v>
      </c>
      <c r="S54" s="62">
        <v>10.79</v>
      </c>
      <c r="U54" s="127">
        <f t="shared" si="0"/>
        <v>5047.333333333333</v>
      </c>
      <c r="V54" s="128">
        <f t="shared" si="1"/>
        <v>1.9497666666666664</v>
      </c>
      <c r="W54" s="121">
        <f t="shared" si="2"/>
        <v>5195.666666666667</v>
      </c>
      <c r="X54" s="122">
        <f t="shared" si="3"/>
        <v>2.0905666666666667</v>
      </c>
      <c r="Y54" s="131">
        <f t="shared" si="4"/>
        <v>5290.666666666667</v>
      </c>
      <c r="Z54" s="132">
        <f t="shared" si="5"/>
        <v>5.0233333333333334</v>
      </c>
    </row>
    <row r="55" spans="2:27" x14ac:dyDescent="0.3">
      <c r="B55" s="4">
        <v>4618</v>
      </c>
      <c r="C55" s="5">
        <v>1.7349000000000001</v>
      </c>
      <c r="D55" s="5">
        <v>5437</v>
      </c>
      <c r="E55" s="5">
        <v>2.3311999999999999</v>
      </c>
      <c r="F55" s="5">
        <v>5621</v>
      </c>
      <c r="G55" s="6">
        <v>1.8657999999999999</v>
      </c>
      <c r="H55" s="36">
        <v>5295</v>
      </c>
      <c r="I55" s="37">
        <v>2.2170000000000001</v>
      </c>
      <c r="J55" s="37">
        <v>5232</v>
      </c>
      <c r="K55" s="37">
        <v>2.5411000000000001</v>
      </c>
      <c r="L55" s="37">
        <v>5500</v>
      </c>
      <c r="M55" s="38">
        <v>1.9730000000000001</v>
      </c>
      <c r="N55" s="60">
        <v>4709</v>
      </c>
      <c r="O55" s="61">
        <v>3.61</v>
      </c>
      <c r="P55" s="61">
        <v>5620</v>
      </c>
      <c r="Q55" s="61">
        <v>1.51</v>
      </c>
      <c r="R55" s="61">
        <v>5855</v>
      </c>
      <c r="S55" s="62">
        <v>10.95</v>
      </c>
      <c r="U55" s="127">
        <f t="shared" si="0"/>
        <v>5225.333333333333</v>
      </c>
      <c r="V55" s="128">
        <f t="shared" si="1"/>
        <v>1.9773000000000003</v>
      </c>
      <c r="W55" s="121">
        <f t="shared" si="2"/>
        <v>5342.333333333333</v>
      </c>
      <c r="X55" s="122">
        <f t="shared" si="3"/>
        <v>2.2437</v>
      </c>
      <c r="Y55" s="131">
        <f t="shared" si="4"/>
        <v>5394.666666666667</v>
      </c>
      <c r="Z55" s="132">
        <f t="shared" si="5"/>
        <v>5.3566666666666665</v>
      </c>
    </row>
    <row r="56" spans="2:27" x14ac:dyDescent="0.3">
      <c r="B56" s="4">
        <v>4992</v>
      </c>
      <c r="C56" s="5">
        <v>1.7434000000000001</v>
      </c>
      <c r="D56" s="5">
        <v>5538</v>
      </c>
      <c r="E56" s="5">
        <v>2.3919000000000001</v>
      </c>
      <c r="F56" s="5">
        <v>5743</v>
      </c>
      <c r="G56" s="6">
        <v>1.8846000000000001</v>
      </c>
      <c r="H56" s="36"/>
      <c r="I56" s="37"/>
      <c r="J56" s="37">
        <v>5344</v>
      </c>
      <c r="K56" s="37">
        <v>2.556</v>
      </c>
      <c r="L56" s="37">
        <v>5697</v>
      </c>
      <c r="M56" s="38">
        <v>2.4780000000000002</v>
      </c>
      <c r="N56" s="60">
        <v>4821</v>
      </c>
      <c r="O56" s="61">
        <v>3.87</v>
      </c>
      <c r="P56" s="61">
        <v>5715</v>
      </c>
      <c r="Q56" s="61">
        <v>3.05</v>
      </c>
      <c r="R56" s="61">
        <v>6145</v>
      </c>
      <c r="S56" s="62">
        <v>16.22</v>
      </c>
      <c r="U56" s="127">
        <f t="shared" si="0"/>
        <v>5424.333333333333</v>
      </c>
      <c r="V56" s="128">
        <f t="shared" si="1"/>
        <v>2.0066333333333333</v>
      </c>
      <c r="W56" s="121">
        <f t="shared" si="2"/>
        <v>5520.5</v>
      </c>
      <c r="X56" s="122">
        <f t="shared" si="3"/>
        <v>2.5170000000000003</v>
      </c>
      <c r="Y56" s="131">
        <f t="shared" si="4"/>
        <v>5560.333333333333</v>
      </c>
      <c r="Z56" s="132">
        <f t="shared" si="5"/>
        <v>7.7133333333333338</v>
      </c>
    </row>
    <row r="57" spans="2:27" x14ac:dyDescent="0.3">
      <c r="B57" s="4">
        <v>5001</v>
      </c>
      <c r="C57" s="5">
        <v>1.8069</v>
      </c>
      <c r="D57" s="5">
        <v>5650</v>
      </c>
      <c r="E57" s="5">
        <v>2.6042000000000001</v>
      </c>
      <c r="F57" s="5">
        <v>5906</v>
      </c>
      <c r="G57" s="6">
        <v>1.9645999999999999</v>
      </c>
      <c r="H57" s="36"/>
      <c r="I57" s="37"/>
      <c r="J57" s="37">
        <v>5526</v>
      </c>
      <c r="K57" s="37">
        <v>2.5607000000000002</v>
      </c>
      <c r="L57" s="37">
        <v>5889</v>
      </c>
      <c r="M57" s="38">
        <v>2.6221999999999999</v>
      </c>
      <c r="N57" s="60">
        <v>5030</v>
      </c>
      <c r="O57" s="61">
        <v>5.36</v>
      </c>
      <c r="P57" s="61">
        <v>5793</v>
      </c>
      <c r="Q57" s="61">
        <v>3.5</v>
      </c>
      <c r="R57" s="61">
        <v>6366</v>
      </c>
      <c r="S57" s="62">
        <v>17.13</v>
      </c>
      <c r="U57" s="127">
        <f t="shared" si="0"/>
        <v>5519</v>
      </c>
      <c r="V57" s="128">
        <f t="shared" si="1"/>
        <v>2.1252333333333335</v>
      </c>
      <c r="W57" s="121">
        <f t="shared" si="2"/>
        <v>5707.5</v>
      </c>
      <c r="X57" s="122">
        <f t="shared" si="3"/>
        <v>2.59145</v>
      </c>
      <c r="Y57" s="131">
        <f t="shared" si="4"/>
        <v>5729.666666666667</v>
      </c>
      <c r="Z57" s="132">
        <f t="shared" si="5"/>
        <v>8.6633333333333322</v>
      </c>
    </row>
    <row r="58" spans="2:27" x14ac:dyDescent="0.3">
      <c r="B58" s="4">
        <v>5123</v>
      </c>
      <c r="C58" s="5">
        <v>1.8531</v>
      </c>
      <c r="D58" s="5"/>
      <c r="E58" s="5"/>
      <c r="F58" s="5">
        <v>6000</v>
      </c>
      <c r="G58" s="6">
        <v>2.0400999999999998</v>
      </c>
      <c r="H58" s="36"/>
      <c r="I58" s="37"/>
      <c r="J58" s="37">
        <v>5704</v>
      </c>
      <c r="K58" s="37">
        <v>2.9422000000000001</v>
      </c>
      <c r="L58" s="37"/>
      <c r="M58" s="38"/>
      <c r="N58" s="60">
        <v>5284</v>
      </c>
      <c r="O58" s="61">
        <v>10.029999999999999</v>
      </c>
      <c r="P58" s="61">
        <v>5814</v>
      </c>
      <c r="Q58" s="61">
        <v>12.5</v>
      </c>
      <c r="R58" s="61">
        <v>6445</v>
      </c>
      <c r="S58" s="62">
        <v>18.97</v>
      </c>
      <c r="U58" s="127">
        <f t="shared" si="0"/>
        <v>5561.5</v>
      </c>
      <c r="V58" s="128">
        <f t="shared" si="1"/>
        <v>1.9465999999999999</v>
      </c>
      <c r="W58" s="121">
        <f t="shared" si="2"/>
        <v>5704</v>
      </c>
      <c r="X58" s="122">
        <f t="shared" si="3"/>
        <v>2.9422000000000001</v>
      </c>
      <c r="Y58" s="131">
        <f t="shared" si="4"/>
        <v>5847.666666666667</v>
      </c>
      <c r="Z58" s="132">
        <f t="shared" si="5"/>
        <v>13.833333333333334</v>
      </c>
    </row>
    <row r="59" spans="2:27" x14ac:dyDescent="0.3">
      <c r="B59" s="4">
        <v>5145</v>
      </c>
      <c r="C59" s="5">
        <v>2.4137</v>
      </c>
      <c r="D59" s="5"/>
      <c r="E59" s="5"/>
      <c r="F59" s="5">
        <v>6067</v>
      </c>
      <c r="G59" s="6">
        <v>2.0556999999999999</v>
      </c>
      <c r="H59" s="36"/>
      <c r="I59" s="37"/>
      <c r="J59" s="37">
        <v>5899</v>
      </c>
      <c r="K59" s="37">
        <v>3.1051000000000002</v>
      </c>
      <c r="L59" s="37"/>
      <c r="M59" s="38"/>
      <c r="N59" s="60">
        <v>5363</v>
      </c>
      <c r="O59" s="61">
        <v>11.86</v>
      </c>
      <c r="P59" s="61">
        <v>6279</v>
      </c>
      <c r="Q59" s="61">
        <v>19.05</v>
      </c>
      <c r="R59" s="61">
        <v>6477</v>
      </c>
      <c r="S59" s="62">
        <v>20.77</v>
      </c>
      <c r="U59" s="127">
        <f t="shared" si="0"/>
        <v>5606</v>
      </c>
      <c r="V59" s="128">
        <f t="shared" si="1"/>
        <v>2.2347000000000001</v>
      </c>
      <c r="W59" s="121">
        <f t="shared" si="2"/>
        <v>5899</v>
      </c>
      <c r="X59" s="122">
        <f t="shared" si="3"/>
        <v>3.1051000000000002</v>
      </c>
      <c r="Y59" s="131">
        <f t="shared" si="4"/>
        <v>6039.666666666667</v>
      </c>
      <c r="Z59" s="132">
        <f t="shared" si="5"/>
        <v>17.226666666666667</v>
      </c>
    </row>
    <row r="60" spans="2:27" x14ac:dyDescent="0.3">
      <c r="B60" s="4">
        <v>5518</v>
      </c>
      <c r="C60" s="5">
        <v>2.4655</v>
      </c>
      <c r="D60" s="5"/>
      <c r="E60" s="5"/>
      <c r="F60" s="5">
        <v>6191</v>
      </c>
      <c r="G60" s="6">
        <v>2.1156000000000001</v>
      </c>
      <c r="H60" s="36"/>
      <c r="I60" s="37"/>
      <c r="J60" s="37">
        <v>6099</v>
      </c>
      <c r="K60" s="37">
        <v>3.1698</v>
      </c>
      <c r="L60" s="37"/>
      <c r="M60" s="38"/>
      <c r="N60" s="60">
        <v>5438</v>
      </c>
      <c r="O60" s="61">
        <v>12.28</v>
      </c>
      <c r="P60" s="61">
        <v>6382</v>
      </c>
      <c r="Q60" s="61">
        <v>19.739999999999998</v>
      </c>
      <c r="R60" s="61">
        <v>6761</v>
      </c>
      <c r="S60" s="62">
        <v>21.27</v>
      </c>
      <c r="U60" s="127">
        <f t="shared" si="0"/>
        <v>5854.5</v>
      </c>
      <c r="V60" s="128">
        <f t="shared" si="1"/>
        <v>2.2905500000000001</v>
      </c>
      <c r="W60" s="121">
        <f t="shared" si="2"/>
        <v>6099</v>
      </c>
      <c r="X60" s="122">
        <f t="shared" si="3"/>
        <v>3.1698</v>
      </c>
      <c r="Y60" s="131">
        <f t="shared" si="4"/>
        <v>6193.666666666667</v>
      </c>
      <c r="Z60" s="132">
        <f t="shared" si="5"/>
        <v>17.763333333333332</v>
      </c>
    </row>
    <row r="61" spans="2:27" x14ac:dyDescent="0.3">
      <c r="B61" s="4"/>
      <c r="C61" s="5"/>
      <c r="D61" s="5"/>
      <c r="E61" s="5"/>
      <c r="F61" s="5">
        <v>6471</v>
      </c>
      <c r="G61" s="6">
        <v>2.4115000000000002</v>
      </c>
      <c r="H61" s="36"/>
      <c r="I61" s="37"/>
      <c r="J61" s="37"/>
      <c r="K61" s="37"/>
      <c r="L61" s="37"/>
      <c r="M61" s="38"/>
      <c r="N61" s="60">
        <v>5796</v>
      </c>
      <c r="O61" s="61">
        <v>13.54</v>
      </c>
      <c r="P61" s="61">
        <v>6767</v>
      </c>
      <c r="Q61" s="61">
        <v>19.809999999999999</v>
      </c>
      <c r="R61" s="61"/>
      <c r="S61" s="62"/>
      <c r="U61" s="127">
        <f t="shared" si="0"/>
        <v>6471</v>
      </c>
      <c r="V61" s="128">
        <f t="shared" si="1"/>
        <v>2.4115000000000002</v>
      </c>
      <c r="W61" s="121"/>
      <c r="X61" s="122"/>
      <c r="Y61" s="131">
        <f t="shared" si="4"/>
        <v>6281.5</v>
      </c>
      <c r="Z61" s="132">
        <f t="shared" si="5"/>
        <v>16.674999999999997</v>
      </c>
    </row>
    <row r="62" spans="2:27" x14ac:dyDescent="0.3">
      <c r="B62" s="4"/>
      <c r="C62" s="5"/>
      <c r="D62" s="5"/>
      <c r="E62" s="5"/>
      <c r="F62" s="5">
        <v>6645</v>
      </c>
      <c r="G62" s="6">
        <v>2.6036000000000001</v>
      </c>
      <c r="H62" s="36"/>
      <c r="I62" s="37"/>
      <c r="J62" s="37"/>
      <c r="K62" s="37"/>
      <c r="L62" s="37"/>
      <c r="M62" s="38"/>
      <c r="N62" s="60">
        <v>6048</v>
      </c>
      <c r="O62" s="61">
        <v>18.329999999999998</v>
      </c>
      <c r="P62" s="61">
        <v>7000</v>
      </c>
      <c r="Q62" s="61">
        <v>23.11</v>
      </c>
      <c r="R62" s="61"/>
      <c r="S62" s="62"/>
      <c r="U62" s="127">
        <f t="shared" si="0"/>
        <v>6645</v>
      </c>
      <c r="V62" s="128">
        <f t="shared" si="1"/>
        <v>2.6036000000000001</v>
      </c>
      <c r="W62" s="121"/>
      <c r="X62" s="122"/>
      <c r="Y62" s="131">
        <f t="shared" si="4"/>
        <v>6524</v>
      </c>
      <c r="Z62" s="132">
        <f t="shared" si="5"/>
        <v>20.72</v>
      </c>
    </row>
    <row r="63" spans="2:27" x14ac:dyDescent="0.3">
      <c r="B63" s="4"/>
      <c r="C63" s="5"/>
      <c r="D63" s="5"/>
      <c r="E63" s="5"/>
      <c r="F63" s="5">
        <v>6849</v>
      </c>
      <c r="G63" s="6">
        <v>2.6516000000000002</v>
      </c>
      <c r="H63" s="36"/>
      <c r="I63" s="37"/>
      <c r="J63" s="37"/>
      <c r="K63" s="37"/>
      <c r="L63" s="37"/>
      <c r="M63" s="38"/>
      <c r="N63" s="60">
        <v>6249</v>
      </c>
      <c r="O63" s="61">
        <v>18.97</v>
      </c>
      <c r="P63" s="61"/>
      <c r="Q63" s="61"/>
      <c r="R63" s="61"/>
      <c r="S63" s="62"/>
      <c r="U63" s="127">
        <f t="shared" si="0"/>
        <v>6849</v>
      </c>
      <c r="V63" s="128">
        <f t="shared" si="1"/>
        <v>2.6516000000000002</v>
      </c>
      <c r="W63" s="121"/>
      <c r="X63" s="122"/>
      <c r="Y63" s="131">
        <f t="shared" si="4"/>
        <v>6249</v>
      </c>
      <c r="Z63" s="132">
        <f t="shared" si="5"/>
        <v>18.97</v>
      </c>
    </row>
    <row r="64" spans="2:27" ht="15" thickBot="1" x14ac:dyDescent="0.35">
      <c r="B64" s="26"/>
      <c r="C64" s="27"/>
      <c r="D64" s="27"/>
      <c r="E64" s="27"/>
      <c r="F64" s="27">
        <v>6905</v>
      </c>
      <c r="G64" s="28">
        <v>2.7509999999999999</v>
      </c>
      <c r="H64" s="51"/>
      <c r="I64" s="52"/>
      <c r="J64" s="52"/>
      <c r="K64" s="52"/>
      <c r="L64" s="52"/>
      <c r="M64" s="53"/>
      <c r="N64" s="78">
        <v>6537</v>
      </c>
      <c r="O64" s="79">
        <v>21.38</v>
      </c>
      <c r="P64" s="79"/>
      <c r="Q64" s="79"/>
      <c r="R64" s="79"/>
      <c r="S64" s="80"/>
      <c r="U64" s="127">
        <f t="shared" si="0"/>
        <v>6905</v>
      </c>
      <c r="V64" s="128">
        <f t="shared" si="1"/>
        <v>2.7509999999999999</v>
      </c>
      <c r="W64" s="121"/>
      <c r="X64" s="122"/>
      <c r="Y64" s="131">
        <f t="shared" si="4"/>
        <v>6537</v>
      </c>
      <c r="Z64" s="132">
        <f t="shared" si="5"/>
        <v>21.38</v>
      </c>
    </row>
    <row r="65" spans="2:27" ht="15" thickBot="1" x14ac:dyDescent="0.35">
      <c r="B65" s="258" t="s">
        <v>12</v>
      </c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69"/>
      <c r="U65" s="127"/>
      <c r="V65" s="128"/>
      <c r="W65" s="121"/>
      <c r="X65" s="122"/>
      <c r="Y65" s="131"/>
      <c r="Z65" s="132"/>
    </row>
    <row r="66" spans="2:27" x14ac:dyDescent="0.3">
      <c r="B66" s="208" t="s">
        <v>0</v>
      </c>
      <c r="C66" s="209"/>
      <c r="D66" s="206" t="s">
        <v>1</v>
      </c>
      <c r="E66" s="206"/>
      <c r="F66" s="206" t="s">
        <v>2</v>
      </c>
      <c r="G66" s="207"/>
      <c r="H66" s="265" t="s">
        <v>0</v>
      </c>
      <c r="I66" s="266"/>
      <c r="J66" s="267" t="s">
        <v>1</v>
      </c>
      <c r="K66" s="267"/>
      <c r="L66" s="267" t="s">
        <v>2</v>
      </c>
      <c r="M66" s="272"/>
      <c r="N66" s="204" t="s">
        <v>0</v>
      </c>
      <c r="O66" s="205"/>
      <c r="P66" s="202" t="s">
        <v>1</v>
      </c>
      <c r="Q66" s="202"/>
      <c r="R66" s="202" t="s">
        <v>2</v>
      </c>
      <c r="S66" s="203"/>
      <c r="U66" s="127"/>
      <c r="V66" s="128"/>
      <c r="W66" s="121"/>
      <c r="X66" s="122"/>
      <c r="Y66" s="131"/>
      <c r="Z66" s="132"/>
    </row>
    <row r="67" spans="2:27" x14ac:dyDescent="0.3">
      <c r="B67" s="22" t="s">
        <v>5</v>
      </c>
      <c r="C67" s="23" t="s">
        <v>6</v>
      </c>
      <c r="D67" s="23" t="s">
        <v>5</v>
      </c>
      <c r="E67" s="23" t="s">
        <v>6</v>
      </c>
      <c r="F67" s="23" t="s">
        <v>5</v>
      </c>
      <c r="G67" s="25" t="s">
        <v>6</v>
      </c>
      <c r="H67" s="48" t="s">
        <v>5</v>
      </c>
      <c r="I67" s="49" t="s">
        <v>6</v>
      </c>
      <c r="J67" s="49" t="s">
        <v>5</v>
      </c>
      <c r="K67" s="49" t="s">
        <v>6</v>
      </c>
      <c r="L67" s="49" t="s">
        <v>5</v>
      </c>
      <c r="M67" s="50" t="s">
        <v>6</v>
      </c>
      <c r="N67" s="77" t="s">
        <v>5</v>
      </c>
      <c r="O67" s="75" t="s">
        <v>6</v>
      </c>
      <c r="P67" s="75" t="s">
        <v>5</v>
      </c>
      <c r="Q67" s="75" t="s">
        <v>6</v>
      </c>
      <c r="R67" s="75" t="s">
        <v>5</v>
      </c>
      <c r="S67" s="76" t="s">
        <v>6</v>
      </c>
      <c r="U67" s="127"/>
      <c r="V67" s="128"/>
      <c r="W67" s="121"/>
      <c r="X67" s="122"/>
      <c r="Y67" s="131"/>
      <c r="Z67" s="132"/>
    </row>
    <row r="68" spans="2:27" x14ac:dyDescent="0.3">
      <c r="B68" s="4">
        <v>2692</v>
      </c>
      <c r="C68" s="5">
        <v>0.1159</v>
      </c>
      <c r="D68" s="5">
        <v>2942</v>
      </c>
      <c r="E68" s="5">
        <v>9.6299999999999997E-2</v>
      </c>
      <c r="F68" s="5">
        <v>5517</v>
      </c>
      <c r="G68" s="6">
        <v>0.10929999999999999</v>
      </c>
      <c r="H68" s="36">
        <v>4414</v>
      </c>
      <c r="I68" s="37">
        <v>0.1636</v>
      </c>
      <c r="J68" s="37">
        <v>4271</v>
      </c>
      <c r="K68" s="37">
        <v>0.1028</v>
      </c>
      <c r="L68" s="37">
        <v>3361</v>
      </c>
      <c r="M68" s="38">
        <v>8.3000000000000004E-2</v>
      </c>
      <c r="N68" s="60">
        <v>4026</v>
      </c>
      <c r="O68" s="61">
        <v>0.96</v>
      </c>
      <c r="P68" s="61">
        <v>3240</v>
      </c>
      <c r="Q68" s="61">
        <v>1.05</v>
      </c>
      <c r="R68" s="61">
        <v>3793</v>
      </c>
      <c r="S68" s="62">
        <v>0.95</v>
      </c>
      <c r="U68" s="127">
        <f t="shared" si="0"/>
        <v>3717</v>
      </c>
      <c r="V68" s="128">
        <f t="shared" si="1"/>
        <v>0.10716666666666667</v>
      </c>
      <c r="W68" s="121">
        <f t="shared" si="2"/>
        <v>4015.3333333333335</v>
      </c>
      <c r="X68" s="122">
        <f t="shared" si="3"/>
        <v>0.11646666666666666</v>
      </c>
      <c r="Y68" s="131">
        <f t="shared" si="4"/>
        <v>3686.3333333333335</v>
      </c>
      <c r="Z68" s="132">
        <f t="shared" si="5"/>
        <v>0.98666666666666669</v>
      </c>
      <c r="AA68">
        <v>0</v>
      </c>
    </row>
    <row r="69" spans="2:27" x14ac:dyDescent="0.3">
      <c r="B69" s="4">
        <v>3759</v>
      </c>
      <c r="C69" s="5">
        <v>0.2147</v>
      </c>
      <c r="D69" s="5">
        <v>4203</v>
      </c>
      <c r="E69" s="5">
        <v>0.19800000000000001</v>
      </c>
      <c r="F69" s="5">
        <v>5843</v>
      </c>
      <c r="G69" s="6">
        <v>1.4585999999999999</v>
      </c>
      <c r="H69" s="36">
        <v>4855</v>
      </c>
      <c r="I69" s="37">
        <v>1.1540999999999999</v>
      </c>
      <c r="J69" s="37">
        <v>4994</v>
      </c>
      <c r="K69" s="37">
        <v>0.32550000000000001</v>
      </c>
      <c r="L69" s="37">
        <v>3640</v>
      </c>
      <c r="M69" s="38">
        <v>0.14499999999999999</v>
      </c>
      <c r="N69" s="60">
        <v>4543</v>
      </c>
      <c r="O69" s="61">
        <v>0.96</v>
      </c>
      <c r="P69" s="61">
        <v>3726</v>
      </c>
      <c r="Q69" s="61">
        <v>1.05</v>
      </c>
      <c r="R69" s="61">
        <v>4495</v>
      </c>
      <c r="S69" s="62">
        <v>0.95</v>
      </c>
      <c r="U69" s="127">
        <f t="shared" si="0"/>
        <v>4601.666666666667</v>
      </c>
      <c r="V69" s="128">
        <f t="shared" si="1"/>
        <v>0.62376666666666669</v>
      </c>
      <c r="W69" s="121">
        <f t="shared" si="2"/>
        <v>4496.333333333333</v>
      </c>
      <c r="X69" s="122">
        <f t="shared" si="3"/>
        <v>0.54153333333333331</v>
      </c>
      <c r="Y69" s="131">
        <f t="shared" si="4"/>
        <v>4254.666666666667</v>
      </c>
      <c r="Z69" s="132">
        <f t="shared" si="5"/>
        <v>0.98666666666666669</v>
      </c>
    </row>
    <row r="70" spans="2:27" x14ac:dyDescent="0.3">
      <c r="B70" s="4">
        <v>4249</v>
      </c>
      <c r="C70" s="5">
        <v>0.55800000000000005</v>
      </c>
      <c r="D70" s="5">
        <v>4291</v>
      </c>
      <c r="E70" s="5">
        <v>0.26279999999999998</v>
      </c>
      <c r="F70" s="5">
        <v>5844</v>
      </c>
      <c r="G70" s="6">
        <v>1.4755</v>
      </c>
      <c r="H70" s="36">
        <v>5188</v>
      </c>
      <c r="I70" s="37">
        <v>1.6871</v>
      </c>
      <c r="J70" s="37">
        <v>5073</v>
      </c>
      <c r="K70" s="37">
        <v>0.94189999999999996</v>
      </c>
      <c r="L70" s="37">
        <v>3950</v>
      </c>
      <c r="M70" s="38">
        <v>0.2145</v>
      </c>
      <c r="N70" s="60">
        <v>5289</v>
      </c>
      <c r="O70" s="61">
        <v>0.96</v>
      </c>
      <c r="P70" s="61">
        <v>4243</v>
      </c>
      <c r="Q70" s="61">
        <v>1.05</v>
      </c>
      <c r="R70" s="61">
        <v>5128</v>
      </c>
      <c r="S70" s="62">
        <v>0.95</v>
      </c>
      <c r="U70" s="127">
        <f t="shared" si="0"/>
        <v>4794.666666666667</v>
      </c>
      <c r="V70" s="128">
        <f t="shared" si="1"/>
        <v>0.7654333333333333</v>
      </c>
      <c r="W70" s="121">
        <f t="shared" si="2"/>
        <v>4737</v>
      </c>
      <c r="X70" s="122">
        <f t="shared" si="3"/>
        <v>0.94783333333333342</v>
      </c>
      <c r="Y70" s="131">
        <f t="shared" si="4"/>
        <v>4886.666666666667</v>
      </c>
      <c r="Z70" s="132">
        <f t="shared" si="5"/>
        <v>0.98666666666666669</v>
      </c>
    </row>
    <row r="71" spans="2:27" x14ac:dyDescent="0.3">
      <c r="B71" s="4">
        <v>4457</v>
      </c>
      <c r="C71" s="5">
        <v>1.4009</v>
      </c>
      <c r="D71" s="5">
        <v>4673</v>
      </c>
      <c r="E71" s="5">
        <v>0.49819999999999998</v>
      </c>
      <c r="F71" s="5">
        <v>5936</v>
      </c>
      <c r="G71" s="6">
        <v>1.6788000000000001</v>
      </c>
      <c r="H71" s="36">
        <v>5589</v>
      </c>
      <c r="I71" s="37">
        <v>1.7382</v>
      </c>
      <c r="J71" s="37">
        <v>5176</v>
      </c>
      <c r="K71" s="37">
        <v>1.3112999999999999</v>
      </c>
      <c r="L71" s="37">
        <v>3956</v>
      </c>
      <c r="M71" s="38">
        <v>0.3049</v>
      </c>
      <c r="N71" s="60">
        <v>5329</v>
      </c>
      <c r="O71" s="61">
        <v>3.81</v>
      </c>
      <c r="P71" s="61">
        <v>4855</v>
      </c>
      <c r="Q71" s="61">
        <v>1.05</v>
      </c>
      <c r="R71" s="61">
        <v>5142</v>
      </c>
      <c r="S71" s="62">
        <v>0.95</v>
      </c>
      <c r="U71" s="127">
        <f t="shared" ref="U71:U128" si="6">AVERAGE(B71,D71,F71)</f>
        <v>5022</v>
      </c>
      <c r="V71" s="128">
        <f t="shared" ref="V71:V128" si="7">AVERAGE(C71,E71,G71)</f>
        <v>1.1926333333333334</v>
      </c>
      <c r="W71" s="121">
        <f t="shared" ref="W71:W125" si="8">AVERAGE(H71,J71,L71)</f>
        <v>4907</v>
      </c>
      <c r="X71" s="122">
        <f t="shared" ref="X71:X125" si="9">AVERAGE(I71,K71,M71)</f>
        <v>1.1181333333333334</v>
      </c>
      <c r="Y71" s="131">
        <f t="shared" ref="Y71:Y133" si="10">AVERAGE(N71,P71,R71)</f>
        <v>5108.666666666667</v>
      </c>
      <c r="Z71" s="132">
        <f t="shared" ref="Z71:Z133" si="11">AVERAGE(O71,Q71,S71)</f>
        <v>1.9366666666666668</v>
      </c>
    </row>
    <row r="72" spans="2:27" x14ac:dyDescent="0.3">
      <c r="B72" s="4">
        <v>4719</v>
      </c>
      <c r="C72" s="5">
        <v>1.7435</v>
      </c>
      <c r="D72" s="5">
        <v>4934</v>
      </c>
      <c r="E72" s="5">
        <v>1.2302</v>
      </c>
      <c r="F72" s="5">
        <v>6282</v>
      </c>
      <c r="G72" s="6">
        <v>1.7458</v>
      </c>
      <c r="H72" s="36">
        <v>5870</v>
      </c>
      <c r="I72" s="37">
        <v>1.8581000000000001</v>
      </c>
      <c r="J72" s="37">
        <v>5360</v>
      </c>
      <c r="K72" s="37">
        <v>1.5193000000000001</v>
      </c>
      <c r="L72" s="37">
        <v>4522</v>
      </c>
      <c r="M72" s="38">
        <v>0.37480000000000002</v>
      </c>
      <c r="N72" s="60">
        <v>5576</v>
      </c>
      <c r="O72" s="61">
        <v>4.4800000000000004</v>
      </c>
      <c r="P72" s="61">
        <v>4969</v>
      </c>
      <c r="Q72" s="61">
        <v>1.05</v>
      </c>
      <c r="R72" s="61">
        <v>5191</v>
      </c>
      <c r="S72" s="62">
        <v>2.87</v>
      </c>
      <c r="U72" s="127">
        <f t="shared" si="6"/>
        <v>5311.666666666667</v>
      </c>
      <c r="V72" s="128">
        <f t="shared" si="7"/>
        <v>1.5731666666666666</v>
      </c>
      <c r="W72" s="121">
        <f t="shared" si="8"/>
        <v>5250.666666666667</v>
      </c>
      <c r="X72" s="122">
        <f t="shared" si="9"/>
        <v>1.2507333333333335</v>
      </c>
      <c r="Y72" s="131">
        <f t="shared" si="10"/>
        <v>5245.333333333333</v>
      </c>
      <c r="Z72" s="132">
        <f t="shared" si="11"/>
        <v>2.8000000000000003</v>
      </c>
    </row>
    <row r="73" spans="2:27" x14ac:dyDescent="0.3">
      <c r="B73" s="4">
        <v>4771</v>
      </c>
      <c r="C73" s="5">
        <v>1.7927999999999999</v>
      </c>
      <c r="D73" s="5">
        <v>4972</v>
      </c>
      <c r="E73" s="5">
        <v>1.2685999999999999</v>
      </c>
      <c r="F73" s="5"/>
      <c r="G73" s="6"/>
      <c r="H73" s="36">
        <v>5944</v>
      </c>
      <c r="I73" s="37">
        <v>2.605</v>
      </c>
      <c r="J73" s="37">
        <v>5709</v>
      </c>
      <c r="K73" s="37">
        <v>1.6596</v>
      </c>
      <c r="L73" s="37">
        <v>4780</v>
      </c>
      <c r="M73" s="38">
        <v>0.74209999999999998</v>
      </c>
      <c r="N73" s="60">
        <v>5750</v>
      </c>
      <c r="O73" s="61">
        <v>5.9</v>
      </c>
      <c r="P73" s="61">
        <v>5180</v>
      </c>
      <c r="Q73" s="61">
        <v>4.03</v>
      </c>
      <c r="R73" s="61">
        <v>5543</v>
      </c>
      <c r="S73" s="62">
        <v>16.149999999999999</v>
      </c>
      <c r="U73" s="127">
        <f t="shared" si="6"/>
        <v>4871.5</v>
      </c>
      <c r="V73" s="128">
        <f t="shared" si="7"/>
        <v>1.5306999999999999</v>
      </c>
      <c r="W73" s="121">
        <f t="shared" si="8"/>
        <v>5477.666666666667</v>
      </c>
      <c r="X73" s="122">
        <f t="shared" si="9"/>
        <v>1.6688999999999998</v>
      </c>
      <c r="Y73" s="131">
        <f t="shared" si="10"/>
        <v>5491</v>
      </c>
      <c r="Z73" s="132">
        <f t="shared" si="11"/>
        <v>8.6933333333333334</v>
      </c>
    </row>
    <row r="74" spans="2:27" x14ac:dyDescent="0.3">
      <c r="B74" s="4">
        <v>4971</v>
      </c>
      <c r="C74" s="5">
        <v>1.8335999999999999</v>
      </c>
      <c r="D74" s="5">
        <v>5260</v>
      </c>
      <c r="E74" s="5">
        <v>1.2718</v>
      </c>
      <c r="F74" s="5"/>
      <c r="G74" s="6"/>
      <c r="H74" s="36">
        <v>6157</v>
      </c>
      <c r="I74" s="37">
        <v>2.8395000000000001</v>
      </c>
      <c r="J74" s="37">
        <v>6109</v>
      </c>
      <c r="K74" s="37">
        <v>1.7376</v>
      </c>
      <c r="L74" s="37">
        <v>4939</v>
      </c>
      <c r="M74" s="38">
        <v>1.1442000000000001</v>
      </c>
      <c r="N74" s="60">
        <v>6186</v>
      </c>
      <c r="O74" s="61">
        <v>6.71</v>
      </c>
      <c r="P74" s="61">
        <v>5288</v>
      </c>
      <c r="Q74" s="61">
        <v>7.79</v>
      </c>
      <c r="R74" s="61">
        <v>5672</v>
      </c>
      <c r="S74" s="62">
        <v>19.010000000000002</v>
      </c>
      <c r="U74" s="127">
        <f t="shared" si="6"/>
        <v>5115.5</v>
      </c>
      <c r="V74" s="128">
        <f t="shared" si="7"/>
        <v>1.5527</v>
      </c>
      <c r="W74" s="121">
        <f t="shared" si="8"/>
        <v>5735</v>
      </c>
      <c r="X74" s="122">
        <f t="shared" si="9"/>
        <v>1.9070999999999998</v>
      </c>
      <c r="Y74" s="131">
        <f t="shared" si="10"/>
        <v>5715.333333333333</v>
      </c>
      <c r="Z74" s="132">
        <f t="shared" si="11"/>
        <v>11.170000000000002</v>
      </c>
    </row>
    <row r="75" spans="2:27" x14ac:dyDescent="0.3">
      <c r="B75" s="4">
        <v>5215</v>
      </c>
      <c r="C75" s="5">
        <v>1.9200999999999999</v>
      </c>
      <c r="D75" s="5">
        <v>5389</v>
      </c>
      <c r="E75" s="5">
        <v>1.2839</v>
      </c>
      <c r="F75" s="5"/>
      <c r="G75" s="6"/>
      <c r="H75" s="36">
        <v>6455</v>
      </c>
      <c r="I75" s="37">
        <v>3.0194000000000001</v>
      </c>
      <c r="J75" s="37"/>
      <c r="K75" s="37"/>
      <c r="L75" s="37">
        <v>5151</v>
      </c>
      <c r="M75" s="38">
        <v>1.722</v>
      </c>
      <c r="N75" s="60">
        <v>6478</v>
      </c>
      <c r="O75" s="61">
        <v>8.4600000000000009</v>
      </c>
      <c r="P75" s="61">
        <v>5379</v>
      </c>
      <c r="Q75" s="61">
        <v>8.2200000000000006</v>
      </c>
      <c r="R75" s="61"/>
      <c r="S75" s="62"/>
      <c r="U75" s="127">
        <f t="shared" si="6"/>
        <v>5302</v>
      </c>
      <c r="V75" s="128">
        <f t="shared" si="7"/>
        <v>1.6019999999999999</v>
      </c>
      <c r="W75" s="121">
        <f t="shared" si="8"/>
        <v>5803</v>
      </c>
      <c r="X75" s="122">
        <f t="shared" si="9"/>
        <v>2.3707000000000003</v>
      </c>
      <c r="Y75" s="131">
        <f t="shared" si="10"/>
        <v>5928.5</v>
      </c>
      <c r="Z75" s="132">
        <f t="shared" si="11"/>
        <v>8.34</v>
      </c>
    </row>
    <row r="76" spans="2:27" x14ac:dyDescent="0.3">
      <c r="B76" s="4">
        <v>5242</v>
      </c>
      <c r="C76" s="5">
        <v>2.0301</v>
      </c>
      <c r="D76" s="5">
        <v>5427</v>
      </c>
      <c r="E76" s="5">
        <v>1.294</v>
      </c>
      <c r="F76" s="5"/>
      <c r="G76" s="6"/>
      <c r="H76" s="36">
        <v>6470</v>
      </c>
      <c r="I76" s="37">
        <v>3.0522</v>
      </c>
      <c r="J76" s="37"/>
      <c r="K76" s="37"/>
      <c r="L76" s="37">
        <v>5606</v>
      </c>
      <c r="M76" s="38">
        <v>2.1055999999999999</v>
      </c>
      <c r="N76" s="60">
        <v>6626</v>
      </c>
      <c r="O76" s="61">
        <v>10.67</v>
      </c>
      <c r="P76" s="61">
        <v>5576</v>
      </c>
      <c r="Q76" s="61">
        <v>12.16</v>
      </c>
      <c r="R76" s="61"/>
      <c r="S76" s="62"/>
      <c r="U76" s="127">
        <f t="shared" si="6"/>
        <v>5334.5</v>
      </c>
      <c r="V76" s="128">
        <f t="shared" si="7"/>
        <v>1.66205</v>
      </c>
      <c r="W76" s="121">
        <f t="shared" si="8"/>
        <v>6038</v>
      </c>
      <c r="X76" s="122">
        <f t="shared" si="9"/>
        <v>2.5789</v>
      </c>
      <c r="Y76" s="131">
        <f t="shared" si="10"/>
        <v>6101</v>
      </c>
      <c r="Z76" s="132">
        <f t="shared" si="11"/>
        <v>11.414999999999999</v>
      </c>
    </row>
    <row r="77" spans="2:27" x14ac:dyDescent="0.3">
      <c r="B77" s="4">
        <v>5731</v>
      </c>
      <c r="C77" s="5">
        <v>2.0741000000000001</v>
      </c>
      <c r="D77" s="5">
        <v>5466</v>
      </c>
      <c r="E77" s="5">
        <v>1.3008</v>
      </c>
      <c r="F77" s="5"/>
      <c r="G77" s="6"/>
      <c r="H77" s="36"/>
      <c r="I77" s="37"/>
      <c r="J77" s="37"/>
      <c r="K77" s="37"/>
      <c r="L77" s="37">
        <v>5785</v>
      </c>
      <c r="M77" s="38">
        <v>2.2240000000000002</v>
      </c>
      <c r="N77" s="60">
        <v>6643</v>
      </c>
      <c r="O77" s="61">
        <v>13.37</v>
      </c>
      <c r="P77" s="61"/>
      <c r="Q77" s="61"/>
      <c r="R77" s="61"/>
      <c r="S77" s="62"/>
      <c r="U77" s="127">
        <f t="shared" si="6"/>
        <v>5598.5</v>
      </c>
      <c r="V77" s="128">
        <f t="shared" si="7"/>
        <v>1.6874500000000001</v>
      </c>
      <c r="W77" s="121">
        <f t="shared" si="8"/>
        <v>5785</v>
      </c>
      <c r="X77" s="122">
        <f t="shared" si="9"/>
        <v>2.2240000000000002</v>
      </c>
      <c r="Y77" s="131">
        <f t="shared" si="10"/>
        <v>6643</v>
      </c>
      <c r="Z77" s="132">
        <f t="shared" si="11"/>
        <v>13.37</v>
      </c>
    </row>
    <row r="78" spans="2:27" x14ac:dyDescent="0.3">
      <c r="B78" s="4">
        <v>6082</v>
      </c>
      <c r="C78" s="5">
        <v>2.3397000000000001</v>
      </c>
      <c r="D78" s="5">
        <v>5734</v>
      </c>
      <c r="E78" s="5">
        <v>1.3140000000000001</v>
      </c>
      <c r="F78" s="5"/>
      <c r="G78" s="6"/>
      <c r="H78" s="36"/>
      <c r="I78" s="37"/>
      <c r="J78" s="37"/>
      <c r="K78" s="37"/>
      <c r="L78" s="37"/>
      <c r="M78" s="38"/>
      <c r="N78" s="60">
        <v>6910</v>
      </c>
      <c r="O78" s="61">
        <v>15.32</v>
      </c>
      <c r="P78" s="61"/>
      <c r="Q78" s="61"/>
      <c r="R78" s="61"/>
      <c r="S78" s="62"/>
      <c r="U78" s="127">
        <f t="shared" si="6"/>
        <v>5908</v>
      </c>
      <c r="V78" s="128">
        <f t="shared" si="7"/>
        <v>1.8268500000000001</v>
      </c>
      <c r="W78" s="121"/>
      <c r="X78" s="122"/>
      <c r="Y78" s="131">
        <f t="shared" si="10"/>
        <v>6910</v>
      </c>
      <c r="Z78" s="132">
        <f t="shared" si="11"/>
        <v>15.32</v>
      </c>
    </row>
    <row r="79" spans="2:27" x14ac:dyDescent="0.3">
      <c r="B79" s="4"/>
      <c r="C79" s="5"/>
      <c r="D79" s="5">
        <v>5967</v>
      </c>
      <c r="E79" s="5">
        <v>1.6471</v>
      </c>
      <c r="F79" s="5"/>
      <c r="G79" s="6"/>
      <c r="H79" s="36"/>
      <c r="I79" s="37"/>
      <c r="J79" s="37"/>
      <c r="K79" s="37"/>
      <c r="L79" s="37"/>
      <c r="M79" s="38"/>
      <c r="N79" s="60">
        <v>7130</v>
      </c>
      <c r="O79" s="61">
        <v>15.99</v>
      </c>
      <c r="P79" s="61"/>
      <c r="Q79" s="61"/>
      <c r="R79" s="61"/>
      <c r="S79" s="62"/>
      <c r="U79" s="127">
        <f t="shared" si="6"/>
        <v>5967</v>
      </c>
      <c r="V79" s="128">
        <f t="shared" si="7"/>
        <v>1.6471</v>
      </c>
      <c r="W79" s="121"/>
      <c r="X79" s="122"/>
      <c r="Y79" s="131">
        <f t="shared" si="10"/>
        <v>7130</v>
      </c>
      <c r="Z79" s="132">
        <f t="shared" si="11"/>
        <v>15.99</v>
      </c>
    </row>
    <row r="80" spans="2:27" x14ac:dyDescent="0.3">
      <c r="B80" s="4"/>
      <c r="C80" s="5"/>
      <c r="D80" s="5"/>
      <c r="E80" s="5"/>
      <c r="F80" s="5"/>
      <c r="G80" s="6"/>
      <c r="H80" s="36"/>
      <c r="I80" s="37"/>
      <c r="J80" s="37"/>
      <c r="K80" s="37"/>
      <c r="L80" s="37"/>
      <c r="M80" s="38"/>
      <c r="N80" s="60">
        <v>7356</v>
      </c>
      <c r="O80" s="61">
        <v>21.94</v>
      </c>
      <c r="P80" s="61"/>
      <c r="Q80" s="61"/>
      <c r="R80" s="61"/>
      <c r="S80" s="62"/>
      <c r="U80" s="127"/>
      <c r="V80" s="128"/>
      <c r="W80" s="121"/>
      <c r="X80" s="122"/>
      <c r="Y80" s="131">
        <f t="shared" si="10"/>
        <v>7356</v>
      </c>
      <c r="Z80" s="132">
        <f t="shared" si="11"/>
        <v>21.94</v>
      </c>
    </row>
    <row r="81" spans="2:27" ht="15" thickBot="1" x14ac:dyDescent="0.35">
      <c r="B81" s="26"/>
      <c r="C81" s="27"/>
      <c r="D81" s="27"/>
      <c r="E81" s="27"/>
      <c r="F81" s="27"/>
      <c r="G81" s="28"/>
      <c r="H81" s="51"/>
      <c r="I81" s="52"/>
      <c r="J81" s="52"/>
      <c r="K81" s="52"/>
      <c r="L81" s="52"/>
      <c r="M81" s="53"/>
      <c r="N81" s="78">
        <v>7533</v>
      </c>
      <c r="O81" s="79">
        <v>24.59</v>
      </c>
      <c r="P81" s="79"/>
      <c r="Q81" s="79"/>
      <c r="R81" s="79"/>
      <c r="S81" s="80"/>
      <c r="U81" s="127"/>
      <c r="V81" s="128"/>
      <c r="W81" s="121"/>
      <c r="X81" s="122"/>
      <c r="Y81" s="131">
        <f t="shared" si="10"/>
        <v>7533</v>
      </c>
      <c r="Z81" s="132">
        <f t="shared" si="11"/>
        <v>24.59</v>
      </c>
    </row>
    <row r="82" spans="2:27" ht="15" thickBot="1" x14ac:dyDescent="0.35">
      <c r="B82" s="258" t="s">
        <v>13</v>
      </c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69"/>
      <c r="U82" s="127"/>
      <c r="V82" s="128"/>
      <c r="W82" s="121"/>
      <c r="X82" s="122"/>
      <c r="Y82" s="131"/>
      <c r="Z82" s="132"/>
    </row>
    <row r="83" spans="2:27" x14ac:dyDescent="0.3">
      <c r="B83" s="208" t="s">
        <v>0</v>
      </c>
      <c r="C83" s="209"/>
      <c r="D83" s="206" t="s">
        <v>1</v>
      </c>
      <c r="E83" s="206"/>
      <c r="F83" s="206" t="s">
        <v>2</v>
      </c>
      <c r="G83" s="207"/>
      <c r="H83" s="265" t="s">
        <v>0</v>
      </c>
      <c r="I83" s="266"/>
      <c r="J83" s="267" t="s">
        <v>1</v>
      </c>
      <c r="K83" s="267"/>
      <c r="L83" s="267" t="s">
        <v>2</v>
      </c>
      <c r="M83" s="272"/>
      <c r="N83" s="204" t="s">
        <v>0</v>
      </c>
      <c r="O83" s="205"/>
      <c r="P83" s="202" t="s">
        <v>1</v>
      </c>
      <c r="Q83" s="202"/>
      <c r="R83" s="202" t="s">
        <v>2</v>
      </c>
      <c r="S83" s="203"/>
      <c r="U83" s="127"/>
      <c r="V83" s="128"/>
      <c r="W83" s="121"/>
      <c r="X83" s="122"/>
      <c r="Y83" s="131"/>
      <c r="Z83" s="132"/>
    </row>
    <row r="84" spans="2:27" x14ac:dyDescent="0.3">
      <c r="B84" s="22" t="s">
        <v>5</v>
      </c>
      <c r="C84" s="23" t="s">
        <v>6</v>
      </c>
      <c r="D84" s="23" t="s">
        <v>5</v>
      </c>
      <c r="E84" s="23" t="s">
        <v>6</v>
      </c>
      <c r="F84" s="23" t="s">
        <v>5</v>
      </c>
      <c r="G84" s="25" t="s">
        <v>6</v>
      </c>
      <c r="H84" s="48" t="s">
        <v>5</v>
      </c>
      <c r="I84" s="49" t="s">
        <v>6</v>
      </c>
      <c r="J84" s="49" t="s">
        <v>5</v>
      </c>
      <c r="K84" s="49" t="s">
        <v>6</v>
      </c>
      <c r="L84" s="49" t="s">
        <v>5</v>
      </c>
      <c r="M84" s="50" t="s">
        <v>6</v>
      </c>
      <c r="N84" s="77" t="s">
        <v>5</v>
      </c>
      <c r="O84" s="75" t="s">
        <v>6</v>
      </c>
      <c r="P84" s="75" t="s">
        <v>5</v>
      </c>
      <c r="Q84" s="75" t="s">
        <v>6</v>
      </c>
      <c r="R84" s="75" t="s">
        <v>5</v>
      </c>
      <c r="S84" s="76" t="s">
        <v>6</v>
      </c>
      <c r="U84" s="127"/>
      <c r="V84" s="128"/>
      <c r="W84" s="121"/>
      <c r="X84" s="122"/>
      <c r="Y84" s="131"/>
      <c r="Z84" s="132"/>
    </row>
    <row r="85" spans="2:27" x14ac:dyDescent="0.3">
      <c r="B85" s="4">
        <v>4241</v>
      </c>
      <c r="C85" s="5">
        <v>9.1399999999999995E-2</v>
      </c>
      <c r="D85" s="5">
        <v>3259</v>
      </c>
      <c r="E85" s="5">
        <v>0.1678</v>
      </c>
      <c r="F85" s="5">
        <v>3645</v>
      </c>
      <c r="G85" s="6">
        <v>0.1527</v>
      </c>
      <c r="H85" s="36">
        <v>3206</v>
      </c>
      <c r="I85" s="37">
        <v>9.6500000000000002E-2</v>
      </c>
      <c r="J85" s="37">
        <v>3964</v>
      </c>
      <c r="K85" s="37">
        <v>0.157</v>
      </c>
      <c r="L85" s="37">
        <v>2668</v>
      </c>
      <c r="M85" s="38">
        <v>0.15409999999999999</v>
      </c>
      <c r="N85" s="60">
        <v>4053</v>
      </c>
      <c r="O85" s="61">
        <v>1.02</v>
      </c>
      <c r="P85" s="61">
        <v>4343</v>
      </c>
      <c r="Q85" s="61">
        <v>0.97</v>
      </c>
      <c r="R85" s="61">
        <v>3345</v>
      </c>
      <c r="S85" s="62">
        <v>1.05</v>
      </c>
      <c r="U85" s="127">
        <f t="shared" si="6"/>
        <v>3715</v>
      </c>
      <c r="V85" s="128">
        <f t="shared" si="7"/>
        <v>0.13730000000000001</v>
      </c>
      <c r="W85" s="121">
        <f t="shared" si="8"/>
        <v>3279.3333333333335</v>
      </c>
      <c r="X85" s="122">
        <f t="shared" si="9"/>
        <v>0.13586666666666666</v>
      </c>
      <c r="Y85" s="131">
        <f t="shared" si="10"/>
        <v>3913.6666666666665</v>
      </c>
      <c r="Z85" s="132">
        <f t="shared" si="11"/>
        <v>1.0133333333333334</v>
      </c>
      <c r="AA85">
        <v>0</v>
      </c>
    </row>
    <row r="86" spans="2:27" x14ac:dyDescent="0.3">
      <c r="B86" s="4">
        <v>4649</v>
      </c>
      <c r="C86" s="5">
        <v>0.23669999999999999</v>
      </c>
      <c r="D86" s="5">
        <v>3948</v>
      </c>
      <c r="E86" s="5">
        <v>0.43609999999999999</v>
      </c>
      <c r="F86" s="5">
        <v>3826</v>
      </c>
      <c r="G86" s="6">
        <v>0.44429999999999997</v>
      </c>
      <c r="H86" s="36">
        <v>3899</v>
      </c>
      <c r="I86" s="37">
        <v>0.17860000000000001</v>
      </c>
      <c r="J86" s="37">
        <v>4573</v>
      </c>
      <c r="K86" s="37">
        <v>0.28939999999999999</v>
      </c>
      <c r="L86" s="37">
        <v>2863</v>
      </c>
      <c r="M86" s="38">
        <v>0.26579999999999998</v>
      </c>
      <c r="N86" s="60">
        <v>4320</v>
      </c>
      <c r="O86" s="61">
        <v>1.02</v>
      </c>
      <c r="P86" s="61">
        <v>4617</v>
      </c>
      <c r="Q86" s="61">
        <v>0.97</v>
      </c>
      <c r="R86" s="61">
        <v>3940</v>
      </c>
      <c r="S86" s="62">
        <v>1.05</v>
      </c>
      <c r="U86" s="127">
        <f t="shared" si="6"/>
        <v>4141</v>
      </c>
      <c r="V86" s="128">
        <f t="shared" si="7"/>
        <v>0.37236666666666668</v>
      </c>
      <c r="W86" s="121">
        <f t="shared" si="8"/>
        <v>3778.3333333333335</v>
      </c>
      <c r="X86" s="122">
        <f t="shared" si="9"/>
        <v>0.24460000000000001</v>
      </c>
      <c r="Y86" s="131">
        <f t="shared" si="10"/>
        <v>4292.333333333333</v>
      </c>
      <c r="Z86" s="132">
        <f t="shared" si="11"/>
        <v>1.0133333333333334</v>
      </c>
    </row>
    <row r="87" spans="2:27" x14ac:dyDescent="0.3">
      <c r="B87" s="4">
        <v>4933</v>
      </c>
      <c r="C87" s="5">
        <v>1.1766000000000001</v>
      </c>
      <c r="D87" s="5">
        <v>4736</v>
      </c>
      <c r="E87" s="5">
        <v>0.71850000000000003</v>
      </c>
      <c r="F87" s="5">
        <v>4052</v>
      </c>
      <c r="G87" s="6">
        <v>0.53180000000000005</v>
      </c>
      <c r="H87" s="36">
        <v>4618</v>
      </c>
      <c r="I87" s="37">
        <v>0.49540000000000001</v>
      </c>
      <c r="J87" s="37">
        <v>4740</v>
      </c>
      <c r="K87" s="37">
        <v>1.9027000000000001</v>
      </c>
      <c r="L87" s="37">
        <v>4217</v>
      </c>
      <c r="M87" s="38">
        <v>0.3987</v>
      </c>
      <c r="N87" s="60">
        <v>4410</v>
      </c>
      <c r="O87" s="61">
        <v>1.02</v>
      </c>
      <c r="P87" s="61">
        <v>4766</v>
      </c>
      <c r="Q87" s="61">
        <v>2.2000000000000002</v>
      </c>
      <c r="R87" s="61">
        <v>4370</v>
      </c>
      <c r="S87" s="62">
        <v>1.05</v>
      </c>
      <c r="U87" s="127">
        <f t="shared" si="6"/>
        <v>4573.666666666667</v>
      </c>
      <c r="V87" s="128">
        <f t="shared" si="7"/>
        <v>0.80896666666666672</v>
      </c>
      <c r="W87" s="121">
        <f t="shared" si="8"/>
        <v>4525</v>
      </c>
      <c r="X87" s="122">
        <f t="shared" si="9"/>
        <v>0.93226666666666658</v>
      </c>
      <c r="Y87" s="131">
        <f t="shared" si="10"/>
        <v>4515.333333333333</v>
      </c>
      <c r="Z87" s="132">
        <f t="shared" si="11"/>
        <v>1.4233333333333336</v>
      </c>
    </row>
    <row r="88" spans="2:27" x14ac:dyDescent="0.3">
      <c r="B88" s="4">
        <v>5135</v>
      </c>
      <c r="C88" s="5">
        <v>1.204</v>
      </c>
      <c r="D88" s="5">
        <v>5208</v>
      </c>
      <c r="E88" s="5">
        <v>0.85540000000000005</v>
      </c>
      <c r="F88" s="5">
        <v>4495</v>
      </c>
      <c r="G88" s="6">
        <v>1.2619</v>
      </c>
      <c r="H88" s="36">
        <v>4738</v>
      </c>
      <c r="I88" s="37">
        <v>1.4852000000000001</v>
      </c>
      <c r="J88" s="37">
        <v>4869</v>
      </c>
      <c r="K88" s="37">
        <v>1.9086000000000001</v>
      </c>
      <c r="L88" s="37">
        <v>4516</v>
      </c>
      <c r="M88" s="38">
        <v>1.8573999999999999</v>
      </c>
      <c r="N88" s="60">
        <v>4522</v>
      </c>
      <c r="O88" s="61">
        <v>3.69</v>
      </c>
      <c r="P88" s="61">
        <v>5124</v>
      </c>
      <c r="Q88" s="61">
        <v>6.42</v>
      </c>
      <c r="R88" s="61">
        <v>4486</v>
      </c>
      <c r="S88" s="62">
        <v>1.05</v>
      </c>
      <c r="U88" s="127">
        <f t="shared" si="6"/>
        <v>4946</v>
      </c>
      <c r="V88" s="128">
        <f t="shared" si="7"/>
        <v>1.1071</v>
      </c>
      <c r="W88" s="121">
        <f t="shared" si="8"/>
        <v>4707.666666666667</v>
      </c>
      <c r="X88" s="122">
        <f t="shared" si="9"/>
        <v>1.7504</v>
      </c>
      <c r="Y88" s="131">
        <f t="shared" si="10"/>
        <v>4710.666666666667</v>
      </c>
      <c r="Z88" s="132">
        <f t="shared" si="11"/>
        <v>3.72</v>
      </c>
    </row>
    <row r="89" spans="2:27" x14ac:dyDescent="0.3">
      <c r="B89" s="4">
        <v>5184</v>
      </c>
      <c r="C89" s="5">
        <v>1.2223999999999999</v>
      </c>
      <c r="D89" s="5">
        <v>5415</v>
      </c>
      <c r="E89" s="5">
        <v>2.0453000000000001</v>
      </c>
      <c r="F89" s="5">
        <v>4596</v>
      </c>
      <c r="G89" s="6">
        <v>1.6307</v>
      </c>
      <c r="H89" s="36">
        <v>5013</v>
      </c>
      <c r="I89" s="37">
        <v>1.4919</v>
      </c>
      <c r="J89" s="37">
        <v>5173</v>
      </c>
      <c r="K89" s="37">
        <v>2.1404000000000001</v>
      </c>
      <c r="L89" s="37">
        <v>4899</v>
      </c>
      <c r="M89" s="38">
        <v>2.2153</v>
      </c>
      <c r="N89" s="60">
        <v>4665</v>
      </c>
      <c r="O89" s="61">
        <v>7.31</v>
      </c>
      <c r="P89" s="61">
        <v>5253</v>
      </c>
      <c r="Q89" s="61">
        <v>7</v>
      </c>
      <c r="R89" s="61">
        <v>4835</v>
      </c>
      <c r="S89" s="62">
        <v>4.04</v>
      </c>
      <c r="U89" s="127">
        <f t="shared" si="6"/>
        <v>5065</v>
      </c>
      <c r="V89" s="128">
        <f t="shared" si="7"/>
        <v>1.6328000000000003</v>
      </c>
      <c r="W89" s="121">
        <f t="shared" si="8"/>
        <v>5028.333333333333</v>
      </c>
      <c r="X89" s="122">
        <f t="shared" si="9"/>
        <v>1.9492</v>
      </c>
      <c r="Y89" s="131">
        <f t="shared" si="10"/>
        <v>4917.666666666667</v>
      </c>
      <c r="Z89" s="132">
        <f t="shared" si="11"/>
        <v>6.1166666666666663</v>
      </c>
    </row>
    <row r="90" spans="2:27" x14ac:dyDescent="0.3">
      <c r="B90" s="4">
        <v>5595</v>
      </c>
      <c r="C90" s="5">
        <v>1.8467</v>
      </c>
      <c r="D90" s="5">
        <v>5686</v>
      </c>
      <c r="E90" s="5">
        <v>2.1987999999999999</v>
      </c>
      <c r="F90" s="5">
        <v>4942</v>
      </c>
      <c r="G90" s="6">
        <v>1.8292999999999999</v>
      </c>
      <c r="H90" s="36">
        <v>5193</v>
      </c>
      <c r="I90" s="37">
        <v>1.5157</v>
      </c>
      <c r="J90" s="37">
        <v>5491</v>
      </c>
      <c r="K90" s="37">
        <v>2.4449000000000001</v>
      </c>
      <c r="L90" s="37">
        <v>5011</v>
      </c>
      <c r="M90" s="38">
        <v>2.2833000000000001</v>
      </c>
      <c r="N90" s="60">
        <v>5044</v>
      </c>
      <c r="O90" s="61">
        <v>11.02</v>
      </c>
      <c r="P90" s="61">
        <v>5311</v>
      </c>
      <c r="Q90" s="61">
        <v>14.34</v>
      </c>
      <c r="R90" s="61">
        <v>5174</v>
      </c>
      <c r="S90" s="62">
        <v>4.6900000000000004</v>
      </c>
      <c r="U90" s="127">
        <f t="shared" si="6"/>
        <v>5407.666666666667</v>
      </c>
      <c r="V90" s="128">
        <f t="shared" si="7"/>
        <v>1.9582666666666666</v>
      </c>
      <c r="W90" s="121">
        <f t="shared" si="8"/>
        <v>5231.666666666667</v>
      </c>
      <c r="X90" s="122">
        <f t="shared" si="9"/>
        <v>2.0813000000000001</v>
      </c>
      <c r="Y90" s="131">
        <f t="shared" si="10"/>
        <v>5176.333333333333</v>
      </c>
      <c r="Z90" s="132">
        <f t="shared" si="11"/>
        <v>10.016666666666667</v>
      </c>
    </row>
    <row r="91" spans="2:27" x14ac:dyDescent="0.3">
      <c r="B91" s="4"/>
      <c r="C91" s="5"/>
      <c r="D91" s="5">
        <v>5824</v>
      </c>
      <c r="E91" s="5">
        <v>2.8347000000000002</v>
      </c>
      <c r="F91" s="5">
        <v>5383</v>
      </c>
      <c r="G91" s="6">
        <v>1.8577999999999999</v>
      </c>
      <c r="H91" s="36">
        <v>5288</v>
      </c>
      <c r="I91" s="37">
        <v>1.6892</v>
      </c>
      <c r="J91" s="37">
        <v>5652</v>
      </c>
      <c r="K91" s="37">
        <v>2.5196999999999998</v>
      </c>
      <c r="L91" s="37">
        <v>5115</v>
      </c>
      <c r="M91" s="38">
        <v>2.3199000000000001</v>
      </c>
      <c r="N91" s="60">
        <v>5515</v>
      </c>
      <c r="O91" s="61">
        <v>19.7</v>
      </c>
      <c r="P91" s="61">
        <v>5409</v>
      </c>
      <c r="Q91" s="61">
        <v>17.440000000000001</v>
      </c>
      <c r="R91" s="61">
        <v>5330</v>
      </c>
      <c r="S91" s="62">
        <v>6.3</v>
      </c>
      <c r="U91" s="127">
        <f t="shared" si="6"/>
        <v>5603.5</v>
      </c>
      <c r="V91" s="128">
        <f t="shared" si="7"/>
        <v>2.3462499999999999</v>
      </c>
      <c r="W91" s="121">
        <f t="shared" si="8"/>
        <v>5351.666666666667</v>
      </c>
      <c r="X91" s="122">
        <f t="shared" si="9"/>
        <v>2.1762666666666668</v>
      </c>
      <c r="Y91" s="131">
        <f t="shared" si="10"/>
        <v>5418</v>
      </c>
      <c r="Z91" s="132">
        <f t="shared" si="11"/>
        <v>14.479999999999999</v>
      </c>
    </row>
    <row r="92" spans="2:27" x14ac:dyDescent="0.3">
      <c r="B92" s="4"/>
      <c r="C92" s="5"/>
      <c r="D92" s="5"/>
      <c r="E92" s="5"/>
      <c r="F92" s="5">
        <v>5728</v>
      </c>
      <c r="G92" s="6">
        <v>1.8646</v>
      </c>
      <c r="H92" s="36">
        <v>5389</v>
      </c>
      <c r="I92" s="37">
        <v>1.7497</v>
      </c>
      <c r="J92" s="37">
        <v>5704</v>
      </c>
      <c r="K92" s="37">
        <v>3.1798000000000002</v>
      </c>
      <c r="L92" s="37">
        <v>5463</v>
      </c>
      <c r="M92" s="38">
        <v>2.7164999999999999</v>
      </c>
      <c r="N92" s="60">
        <v>5976</v>
      </c>
      <c r="O92" s="61">
        <v>19.78</v>
      </c>
      <c r="P92" s="61"/>
      <c r="Q92" s="61"/>
      <c r="R92" s="61">
        <v>5585</v>
      </c>
      <c r="S92" s="62">
        <v>7.25</v>
      </c>
      <c r="U92" s="127">
        <f t="shared" si="6"/>
        <v>5728</v>
      </c>
      <c r="V92" s="128">
        <f t="shared" si="7"/>
        <v>1.8646</v>
      </c>
      <c r="W92" s="121">
        <f t="shared" si="8"/>
        <v>5518.666666666667</v>
      </c>
      <c r="X92" s="122">
        <f t="shared" si="9"/>
        <v>2.5486666666666666</v>
      </c>
      <c r="Y92" s="131">
        <f t="shared" si="10"/>
        <v>5780.5</v>
      </c>
      <c r="Z92" s="132">
        <f t="shared" si="11"/>
        <v>13.515000000000001</v>
      </c>
    </row>
    <row r="93" spans="2:27" x14ac:dyDescent="0.3">
      <c r="B93" s="4"/>
      <c r="C93" s="5"/>
      <c r="D93" s="5"/>
      <c r="E93" s="5"/>
      <c r="F93" s="5">
        <v>5929</v>
      </c>
      <c r="G93" s="6">
        <v>1.8698999999999999</v>
      </c>
      <c r="H93" s="36">
        <v>5520</v>
      </c>
      <c r="I93" s="37">
        <v>1.7766999999999999</v>
      </c>
      <c r="J93" s="37">
        <v>6014</v>
      </c>
      <c r="K93" s="37">
        <v>3.1825000000000001</v>
      </c>
      <c r="L93" s="37">
        <v>5764</v>
      </c>
      <c r="M93" s="38">
        <v>2.8833000000000002</v>
      </c>
      <c r="N93" s="60">
        <v>6219</v>
      </c>
      <c r="O93" s="61">
        <v>20.07</v>
      </c>
      <c r="P93" s="61"/>
      <c r="Q93" s="61"/>
      <c r="R93" s="61">
        <v>5704</v>
      </c>
      <c r="S93" s="62">
        <v>16.73</v>
      </c>
      <c r="U93" s="127">
        <f t="shared" si="6"/>
        <v>5929</v>
      </c>
      <c r="V93" s="128">
        <f t="shared" si="7"/>
        <v>1.8698999999999999</v>
      </c>
      <c r="W93" s="121">
        <f t="shared" si="8"/>
        <v>5766</v>
      </c>
      <c r="X93" s="122">
        <f t="shared" si="9"/>
        <v>2.6141666666666667</v>
      </c>
      <c r="Y93" s="131">
        <f t="shared" si="10"/>
        <v>5961.5</v>
      </c>
      <c r="Z93" s="132">
        <f t="shared" si="11"/>
        <v>18.399999999999999</v>
      </c>
    </row>
    <row r="94" spans="2:27" x14ac:dyDescent="0.3">
      <c r="B94" s="4"/>
      <c r="C94" s="5"/>
      <c r="D94" s="5"/>
      <c r="E94" s="5"/>
      <c r="F94" s="5">
        <v>6276</v>
      </c>
      <c r="G94" s="6">
        <v>1.9103000000000001</v>
      </c>
      <c r="H94" s="36"/>
      <c r="I94" s="37"/>
      <c r="J94" s="37"/>
      <c r="K94" s="37"/>
      <c r="L94" s="37">
        <v>6029</v>
      </c>
      <c r="M94" s="38">
        <v>3.0796999999999999</v>
      </c>
      <c r="N94" s="60">
        <v>6463</v>
      </c>
      <c r="O94" s="61">
        <v>20.63</v>
      </c>
      <c r="P94" s="61"/>
      <c r="Q94" s="61"/>
      <c r="R94" s="61">
        <v>5794</v>
      </c>
      <c r="S94" s="62">
        <v>18.12</v>
      </c>
      <c r="U94" s="127">
        <f t="shared" si="6"/>
        <v>6276</v>
      </c>
      <c r="V94" s="128">
        <f t="shared" si="7"/>
        <v>1.9103000000000001</v>
      </c>
      <c r="W94" s="121">
        <f t="shared" si="8"/>
        <v>6029</v>
      </c>
      <c r="X94" s="122">
        <f t="shared" si="9"/>
        <v>3.0796999999999999</v>
      </c>
      <c r="Y94" s="131">
        <f t="shared" si="10"/>
        <v>6128.5</v>
      </c>
      <c r="Z94" s="132">
        <f t="shared" si="11"/>
        <v>19.375</v>
      </c>
    </row>
    <row r="95" spans="2:27" x14ac:dyDescent="0.3">
      <c r="B95" s="4"/>
      <c r="C95" s="5"/>
      <c r="D95" s="5"/>
      <c r="E95" s="5"/>
      <c r="F95" s="5">
        <v>6417</v>
      </c>
      <c r="G95" s="6">
        <v>2.3812000000000002</v>
      </c>
      <c r="H95" s="36"/>
      <c r="I95" s="37"/>
      <c r="J95" s="37"/>
      <c r="K95" s="37"/>
      <c r="L95" s="37"/>
      <c r="M95" s="38"/>
      <c r="N95" s="60">
        <v>6484</v>
      </c>
      <c r="O95" s="61">
        <v>22.52</v>
      </c>
      <c r="P95" s="61"/>
      <c r="Q95" s="61"/>
      <c r="R95" s="61">
        <v>6143</v>
      </c>
      <c r="S95" s="62">
        <v>23.19</v>
      </c>
      <c r="U95" s="127">
        <f t="shared" si="6"/>
        <v>6417</v>
      </c>
      <c r="V95" s="128">
        <f t="shared" si="7"/>
        <v>2.3812000000000002</v>
      </c>
      <c r="W95" s="121"/>
      <c r="X95" s="122"/>
      <c r="Y95" s="131">
        <f t="shared" si="10"/>
        <v>6313.5</v>
      </c>
      <c r="Z95" s="132">
        <f t="shared" si="11"/>
        <v>22.855</v>
      </c>
    </row>
    <row r="96" spans="2:27" x14ac:dyDescent="0.3">
      <c r="B96" s="4"/>
      <c r="C96" s="5"/>
      <c r="D96" s="5"/>
      <c r="E96" s="5"/>
      <c r="F96" s="5">
        <v>6526</v>
      </c>
      <c r="G96" s="6">
        <v>2.4676999999999998</v>
      </c>
      <c r="H96" s="36"/>
      <c r="I96" s="37"/>
      <c r="J96" s="37"/>
      <c r="K96" s="37"/>
      <c r="L96" s="37"/>
      <c r="M96" s="38"/>
      <c r="N96" s="60">
        <v>6517</v>
      </c>
      <c r="O96" s="61">
        <v>22.67</v>
      </c>
      <c r="P96" s="61"/>
      <c r="Q96" s="61"/>
      <c r="R96" s="61"/>
      <c r="S96" s="62"/>
      <c r="U96" s="127">
        <f t="shared" si="6"/>
        <v>6526</v>
      </c>
      <c r="V96" s="128">
        <f t="shared" si="7"/>
        <v>2.4676999999999998</v>
      </c>
      <c r="W96" s="121"/>
      <c r="X96" s="122"/>
      <c r="Y96" s="131">
        <f t="shared" si="10"/>
        <v>6517</v>
      </c>
      <c r="Z96" s="132">
        <f t="shared" si="11"/>
        <v>22.67</v>
      </c>
    </row>
    <row r="97" spans="2:27" x14ac:dyDescent="0.3">
      <c r="B97" s="4"/>
      <c r="C97" s="5"/>
      <c r="D97" s="5"/>
      <c r="E97" s="5"/>
      <c r="F97" s="5">
        <v>6613</v>
      </c>
      <c r="G97" s="6">
        <v>2.7281</v>
      </c>
      <c r="H97" s="36"/>
      <c r="I97" s="37"/>
      <c r="J97" s="37"/>
      <c r="K97" s="37"/>
      <c r="L97" s="37"/>
      <c r="M97" s="38"/>
      <c r="N97" s="60">
        <v>6754</v>
      </c>
      <c r="O97" s="61">
        <v>23.76</v>
      </c>
      <c r="P97" s="61"/>
      <c r="Q97" s="61"/>
      <c r="R97" s="61"/>
      <c r="S97" s="62"/>
      <c r="U97" s="127">
        <f t="shared" si="6"/>
        <v>6613</v>
      </c>
      <c r="V97" s="128">
        <f t="shared" si="7"/>
        <v>2.7281</v>
      </c>
      <c r="W97" s="121"/>
      <c r="X97" s="122"/>
      <c r="Y97" s="131">
        <f t="shared" si="10"/>
        <v>6754</v>
      </c>
      <c r="Z97" s="132">
        <f t="shared" si="11"/>
        <v>23.76</v>
      </c>
    </row>
    <row r="98" spans="2:27" x14ac:dyDescent="0.3">
      <c r="B98" s="4"/>
      <c r="C98" s="5"/>
      <c r="D98" s="5"/>
      <c r="E98" s="5"/>
      <c r="F98" s="5"/>
      <c r="G98" s="6"/>
      <c r="H98" s="36"/>
      <c r="I98" s="37"/>
      <c r="J98" s="37"/>
      <c r="K98" s="37"/>
      <c r="L98" s="37"/>
      <c r="M98" s="38"/>
      <c r="N98" s="60">
        <v>6846</v>
      </c>
      <c r="O98" s="61">
        <v>24.2</v>
      </c>
      <c r="P98" s="61"/>
      <c r="Q98" s="61"/>
      <c r="R98" s="61"/>
      <c r="S98" s="62"/>
      <c r="U98" s="127"/>
      <c r="V98" s="128"/>
      <c r="W98" s="121"/>
      <c r="X98" s="122"/>
      <c r="Y98" s="131">
        <f t="shared" si="10"/>
        <v>6846</v>
      </c>
      <c r="Z98" s="132">
        <f t="shared" si="11"/>
        <v>24.2</v>
      </c>
    </row>
    <row r="99" spans="2:27" ht="15" thickBot="1" x14ac:dyDescent="0.35">
      <c r="B99" s="26"/>
      <c r="C99" s="27"/>
      <c r="D99" s="27"/>
      <c r="E99" s="27"/>
      <c r="F99" s="27"/>
      <c r="G99" s="28"/>
      <c r="H99" s="51"/>
      <c r="I99" s="52"/>
      <c r="J99" s="52"/>
      <c r="K99" s="52"/>
      <c r="L99" s="52"/>
      <c r="M99" s="53"/>
      <c r="N99" s="78">
        <v>6938</v>
      </c>
      <c r="O99" s="79">
        <v>24.72</v>
      </c>
      <c r="P99" s="79"/>
      <c r="Q99" s="79"/>
      <c r="R99" s="79"/>
      <c r="S99" s="80"/>
      <c r="U99" s="127"/>
      <c r="V99" s="128"/>
      <c r="W99" s="121"/>
      <c r="X99" s="122"/>
      <c r="Y99" s="131">
        <f t="shared" si="10"/>
        <v>6938</v>
      </c>
      <c r="Z99" s="132">
        <f t="shared" si="11"/>
        <v>24.72</v>
      </c>
    </row>
    <row r="100" spans="2:27" ht="15" thickBot="1" x14ac:dyDescent="0.35">
      <c r="B100" s="258" t="s">
        <v>14</v>
      </c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69"/>
      <c r="U100" s="127"/>
      <c r="V100" s="128"/>
      <c r="W100" s="121"/>
      <c r="X100" s="122"/>
      <c r="Y100" s="131"/>
      <c r="Z100" s="132"/>
    </row>
    <row r="101" spans="2:27" x14ac:dyDescent="0.3">
      <c r="B101" s="208" t="s">
        <v>0</v>
      </c>
      <c r="C101" s="209"/>
      <c r="D101" s="206" t="s">
        <v>1</v>
      </c>
      <c r="E101" s="206"/>
      <c r="F101" s="206" t="s">
        <v>2</v>
      </c>
      <c r="G101" s="207"/>
      <c r="H101" s="265" t="s">
        <v>0</v>
      </c>
      <c r="I101" s="266"/>
      <c r="J101" s="267" t="s">
        <v>1</v>
      </c>
      <c r="K101" s="267"/>
      <c r="L101" s="267" t="s">
        <v>2</v>
      </c>
      <c r="M101" s="272"/>
      <c r="N101" s="204" t="s">
        <v>0</v>
      </c>
      <c r="O101" s="205"/>
      <c r="P101" s="202" t="s">
        <v>1</v>
      </c>
      <c r="Q101" s="202"/>
      <c r="R101" s="202" t="s">
        <v>2</v>
      </c>
      <c r="S101" s="203"/>
      <c r="U101" s="127"/>
      <c r="V101" s="128"/>
      <c r="W101" s="121"/>
      <c r="X101" s="122"/>
      <c r="Y101" s="131"/>
      <c r="Z101" s="132"/>
    </row>
    <row r="102" spans="2:27" x14ac:dyDescent="0.3">
      <c r="B102" s="22" t="s">
        <v>5</v>
      </c>
      <c r="C102" s="23" t="s">
        <v>6</v>
      </c>
      <c r="D102" s="23" t="s">
        <v>5</v>
      </c>
      <c r="E102" s="23" t="s">
        <v>6</v>
      </c>
      <c r="F102" s="23" t="s">
        <v>5</v>
      </c>
      <c r="G102" s="25" t="s">
        <v>6</v>
      </c>
      <c r="H102" s="48" t="s">
        <v>5</v>
      </c>
      <c r="I102" s="49" t="s">
        <v>6</v>
      </c>
      <c r="J102" s="49" t="s">
        <v>5</v>
      </c>
      <c r="K102" s="49" t="s">
        <v>6</v>
      </c>
      <c r="L102" s="49" t="s">
        <v>5</v>
      </c>
      <c r="M102" s="50" t="s">
        <v>6</v>
      </c>
      <c r="N102" s="77" t="s">
        <v>5</v>
      </c>
      <c r="O102" s="75" t="s">
        <v>6</v>
      </c>
      <c r="P102" s="75" t="s">
        <v>5</v>
      </c>
      <c r="Q102" s="75" t="s">
        <v>6</v>
      </c>
      <c r="R102" s="75" t="s">
        <v>5</v>
      </c>
      <c r="S102" s="76" t="s">
        <v>6</v>
      </c>
      <c r="U102" s="127"/>
      <c r="V102" s="128"/>
      <c r="W102" s="121"/>
      <c r="X102" s="122"/>
      <c r="Y102" s="131"/>
      <c r="Z102" s="132"/>
    </row>
    <row r="103" spans="2:27" x14ac:dyDescent="0.3">
      <c r="B103" s="4">
        <v>2900</v>
      </c>
      <c r="C103" s="5">
        <v>0.22650000000000001</v>
      </c>
      <c r="D103" s="5">
        <v>4262</v>
      </c>
      <c r="E103" s="5">
        <v>0.1862</v>
      </c>
      <c r="F103" s="5">
        <v>3030</v>
      </c>
      <c r="G103" s="6">
        <v>0.26779999999999998</v>
      </c>
      <c r="H103" s="36">
        <v>4344</v>
      </c>
      <c r="I103" s="37">
        <v>0.1736</v>
      </c>
      <c r="J103" s="37">
        <v>3515</v>
      </c>
      <c r="K103" s="37">
        <v>0.1978</v>
      </c>
      <c r="L103" s="37">
        <v>3325</v>
      </c>
      <c r="M103" s="38">
        <v>0.15690000000000001</v>
      </c>
      <c r="N103" s="60">
        <v>4345</v>
      </c>
      <c r="O103" s="61">
        <v>1.1200000000000001</v>
      </c>
      <c r="P103" s="61">
        <v>4220</v>
      </c>
      <c r="Q103" s="61">
        <v>1.1200000000000001</v>
      </c>
      <c r="R103" s="61">
        <v>3881</v>
      </c>
      <c r="S103" s="62">
        <v>1.06</v>
      </c>
      <c r="U103" s="127">
        <f t="shared" si="6"/>
        <v>3397.3333333333335</v>
      </c>
      <c r="V103" s="128">
        <f t="shared" si="7"/>
        <v>0.22683333333333333</v>
      </c>
      <c r="W103" s="121">
        <f t="shared" si="8"/>
        <v>3728</v>
      </c>
      <c r="X103" s="122">
        <f t="shared" si="9"/>
        <v>0.17610000000000001</v>
      </c>
      <c r="Y103" s="131">
        <f t="shared" si="10"/>
        <v>4148.666666666667</v>
      </c>
      <c r="Z103" s="132">
        <f t="shared" si="11"/>
        <v>1.1000000000000001</v>
      </c>
      <c r="AA103">
        <v>0</v>
      </c>
    </row>
    <row r="104" spans="2:27" x14ac:dyDescent="0.3">
      <c r="B104" s="4">
        <v>3336</v>
      </c>
      <c r="C104" s="5">
        <v>0.47470000000000001</v>
      </c>
      <c r="D104" s="5">
        <v>4337</v>
      </c>
      <c r="E104" s="5">
        <v>0.8861</v>
      </c>
      <c r="F104" s="5">
        <v>3401</v>
      </c>
      <c r="G104" s="6">
        <v>0.44180000000000003</v>
      </c>
      <c r="H104" s="36">
        <v>4862</v>
      </c>
      <c r="I104" s="37">
        <v>1.2786</v>
      </c>
      <c r="J104" s="37">
        <v>4876</v>
      </c>
      <c r="K104" s="37">
        <v>0.65680000000000005</v>
      </c>
      <c r="L104" s="37">
        <v>3433</v>
      </c>
      <c r="M104" s="38">
        <v>0.44940000000000002</v>
      </c>
      <c r="N104" s="60">
        <v>4610</v>
      </c>
      <c r="O104" s="61">
        <v>6.7</v>
      </c>
      <c r="P104" s="61">
        <v>5333</v>
      </c>
      <c r="Q104" s="61">
        <v>1.1200000000000001</v>
      </c>
      <c r="R104" s="61">
        <v>4824</v>
      </c>
      <c r="S104" s="62">
        <v>1.06</v>
      </c>
      <c r="U104" s="127">
        <f t="shared" si="6"/>
        <v>3691.3333333333335</v>
      </c>
      <c r="V104" s="128">
        <f t="shared" si="7"/>
        <v>0.60086666666666666</v>
      </c>
      <c r="W104" s="121">
        <f t="shared" si="8"/>
        <v>4390.333333333333</v>
      </c>
      <c r="X104" s="122">
        <f t="shared" si="9"/>
        <v>0.79493333333333338</v>
      </c>
      <c r="Y104" s="131">
        <f t="shared" si="10"/>
        <v>4922.333333333333</v>
      </c>
      <c r="Z104" s="132">
        <f t="shared" si="11"/>
        <v>2.9600000000000004</v>
      </c>
    </row>
    <row r="105" spans="2:27" x14ac:dyDescent="0.3">
      <c r="B105" s="4">
        <v>3475</v>
      </c>
      <c r="C105" s="5">
        <v>0.68969999999999998</v>
      </c>
      <c r="D105" s="5">
        <v>4662</v>
      </c>
      <c r="E105" s="5">
        <v>1.4213</v>
      </c>
      <c r="F105" s="5">
        <v>4076</v>
      </c>
      <c r="G105" s="6">
        <v>0.82050000000000001</v>
      </c>
      <c r="H105" s="36">
        <v>4973</v>
      </c>
      <c r="I105" s="37">
        <v>2.6286</v>
      </c>
      <c r="J105" s="37">
        <v>5207</v>
      </c>
      <c r="K105" s="37">
        <v>2.3961999999999999</v>
      </c>
      <c r="L105" s="37">
        <v>4174</v>
      </c>
      <c r="M105" s="38">
        <v>0.60919999999999996</v>
      </c>
      <c r="N105" s="60">
        <v>4778</v>
      </c>
      <c r="O105" s="61">
        <v>8.0500000000000007</v>
      </c>
      <c r="P105" s="61">
        <v>5579</v>
      </c>
      <c r="Q105" s="61">
        <v>6.4</v>
      </c>
      <c r="R105" s="61"/>
      <c r="S105" s="62"/>
      <c r="U105" s="127">
        <f t="shared" si="6"/>
        <v>4071</v>
      </c>
      <c r="V105" s="128">
        <f t="shared" si="7"/>
        <v>0.97716666666666663</v>
      </c>
      <c r="W105" s="121">
        <f t="shared" si="8"/>
        <v>4784.666666666667</v>
      </c>
      <c r="X105" s="122">
        <f t="shared" si="9"/>
        <v>1.8780000000000001</v>
      </c>
      <c r="Y105" s="131">
        <f t="shared" si="10"/>
        <v>5178.5</v>
      </c>
      <c r="Z105" s="132">
        <f t="shared" si="11"/>
        <v>7.2250000000000005</v>
      </c>
    </row>
    <row r="106" spans="2:27" x14ac:dyDescent="0.3">
      <c r="B106" s="4">
        <v>3778</v>
      </c>
      <c r="C106" s="5">
        <v>0.99660000000000004</v>
      </c>
      <c r="D106" s="5">
        <v>4774</v>
      </c>
      <c r="E106" s="5">
        <v>1.5339</v>
      </c>
      <c r="F106" s="5">
        <v>4379</v>
      </c>
      <c r="G106" s="6">
        <v>1.0499000000000001</v>
      </c>
      <c r="H106" s="36">
        <v>5065</v>
      </c>
      <c r="I106" s="37">
        <v>3.0693000000000001</v>
      </c>
      <c r="J106" s="37">
        <v>5228</v>
      </c>
      <c r="K106" s="37">
        <v>2.5385</v>
      </c>
      <c r="L106" s="37">
        <v>5151</v>
      </c>
      <c r="M106" s="38">
        <v>1.1754</v>
      </c>
      <c r="N106" s="60">
        <v>5095</v>
      </c>
      <c r="O106" s="61">
        <v>19.100000000000001</v>
      </c>
      <c r="P106" s="61">
        <v>5989</v>
      </c>
      <c r="Q106" s="61">
        <v>13.59</v>
      </c>
      <c r="R106" s="61"/>
      <c r="S106" s="62"/>
      <c r="U106" s="127">
        <f t="shared" si="6"/>
        <v>4310.333333333333</v>
      </c>
      <c r="V106" s="128">
        <f t="shared" si="7"/>
        <v>1.1934666666666667</v>
      </c>
      <c r="W106" s="121">
        <f t="shared" si="8"/>
        <v>5148</v>
      </c>
      <c r="X106" s="122">
        <f t="shared" si="9"/>
        <v>2.2610666666666668</v>
      </c>
      <c r="Y106" s="131">
        <f t="shared" si="10"/>
        <v>5542</v>
      </c>
      <c r="Z106" s="132">
        <f t="shared" si="11"/>
        <v>16.344999999999999</v>
      </c>
    </row>
    <row r="107" spans="2:27" x14ac:dyDescent="0.3">
      <c r="B107" s="4">
        <v>4128</v>
      </c>
      <c r="C107" s="5">
        <v>1.33</v>
      </c>
      <c r="D107" s="5">
        <v>4910</v>
      </c>
      <c r="E107" s="5">
        <v>2.4300999999999999</v>
      </c>
      <c r="F107" s="5">
        <v>4740</v>
      </c>
      <c r="G107" s="6">
        <v>3.5283000000000002</v>
      </c>
      <c r="H107" s="36">
        <v>5211</v>
      </c>
      <c r="I107" s="37">
        <v>3.1701000000000001</v>
      </c>
      <c r="J107" s="37">
        <v>5252</v>
      </c>
      <c r="K107" s="37">
        <v>2.5731000000000002</v>
      </c>
      <c r="L107" s="37">
        <v>5451</v>
      </c>
      <c r="M107" s="38">
        <v>2.1745999999999999</v>
      </c>
      <c r="N107" s="60">
        <v>5375</v>
      </c>
      <c r="O107" s="61">
        <v>22.45</v>
      </c>
      <c r="P107" s="61">
        <v>6163</v>
      </c>
      <c r="Q107" s="61">
        <v>15.1</v>
      </c>
      <c r="R107" s="61"/>
      <c r="S107" s="62"/>
      <c r="U107" s="127">
        <f t="shared" si="6"/>
        <v>4592.666666666667</v>
      </c>
      <c r="V107" s="128">
        <f t="shared" si="7"/>
        <v>2.4294666666666669</v>
      </c>
      <c r="W107" s="121">
        <f t="shared" si="8"/>
        <v>5304.666666666667</v>
      </c>
      <c r="X107" s="122">
        <f t="shared" si="9"/>
        <v>2.6392666666666664</v>
      </c>
      <c r="Y107" s="131">
        <f t="shared" si="10"/>
        <v>5769</v>
      </c>
      <c r="Z107" s="132">
        <f t="shared" si="11"/>
        <v>18.774999999999999</v>
      </c>
    </row>
    <row r="108" spans="2:27" x14ac:dyDescent="0.3">
      <c r="B108" s="4">
        <v>4167</v>
      </c>
      <c r="C108" s="5">
        <v>4.7878999999999996</v>
      </c>
      <c r="D108" s="5">
        <v>4996</v>
      </c>
      <c r="E108" s="5">
        <v>2.4411999999999998</v>
      </c>
      <c r="F108" s="5">
        <v>4781</v>
      </c>
      <c r="G108" s="6">
        <v>3.8113999999999999</v>
      </c>
      <c r="H108" s="36">
        <v>5278</v>
      </c>
      <c r="I108" s="37">
        <v>3.1941999999999999</v>
      </c>
      <c r="J108" s="37">
        <v>5312</v>
      </c>
      <c r="K108" s="37">
        <v>3.5063</v>
      </c>
      <c r="L108" s="37">
        <v>5638</v>
      </c>
      <c r="M108" s="38">
        <v>2.1922000000000001</v>
      </c>
      <c r="N108" s="60">
        <v>5447</v>
      </c>
      <c r="O108" s="61">
        <v>22.69</v>
      </c>
      <c r="P108" s="61">
        <v>6448</v>
      </c>
      <c r="Q108" s="61">
        <v>15.43</v>
      </c>
      <c r="R108" s="61"/>
      <c r="S108" s="62"/>
      <c r="U108" s="127">
        <f t="shared" si="6"/>
        <v>4648</v>
      </c>
      <c r="V108" s="128">
        <f t="shared" si="7"/>
        <v>3.6801666666666661</v>
      </c>
      <c r="W108" s="121">
        <f t="shared" si="8"/>
        <v>5409.333333333333</v>
      </c>
      <c r="X108" s="122">
        <f t="shared" si="9"/>
        <v>2.9642333333333331</v>
      </c>
      <c r="Y108" s="131">
        <f t="shared" si="10"/>
        <v>5947.5</v>
      </c>
      <c r="Z108" s="132">
        <f t="shared" si="11"/>
        <v>19.060000000000002</v>
      </c>
    </row>
    <row r="109" spans="2:27" x14ac:dyDescent="0.3">
      <c r="B109" s="4">
        <v>4289</v>
      </c>
      <c r="C109" s="5">
        <v>4.7952000000000004</v>
      </c>
      <c r="D109" s="5">
        <v>5179</v>
      </c>
      <c r="E109" s="5">
        <v>2.4759000000000002</v>
      </c>
      <c r="F109" s="5">
        <v>4912</v>
      </c>
      <c r="G109" s="6">
        <v>3.8704000000000001</v>
      </c>
      <c r="H109" s="36">
        <v>5338</v>
      </c>
      <c r="I109" s="37">
        <v>3.2014999999999998</v>
      </c>
      <c r="J109" s="37"/>
      <c r="K109" s="37"/>
      <c r="L109" s="37">
        <v>5699</v>
      </c>
      <c r="M109" s="38">
        <v>2.6985999999999999</v>
      </c>
      <c r="N109" s="60"/>
      <c r="O109" s="61"/>
      <c r="P109" s="61">
        <v>6501</v>
      </c>
      <c r="Q109" s="61">
        <v>18.2</v>
      </c>
      <c r="R109" s="61"/>
      <c r="S109" s="62"/>
      <c r="U109" s="127">
        <f t="shared" si="6"/>
        <v>4793.333333333333</v>
      </c>
      <c r="V109" s="128">
        <f t="shared" si="7"/>
        <v>3.7138333333333335</v>
      </c>
      <c r="W109" s="121">
        <f t="shared" si="8"/>
        <v>5518.5</v>
      </c>
      <c r="X109" s="122">
        <f t="shared" si="9"/>
        <v>2.9500500000000001</v>
      </c>
      <c r="Y109" s="131">
        <f t="shared" si="10"/>
        <v>6501</v>
      </c>
      <c r="Z109" s="132">
        <f t="shared" si="11"/>
        <v>18.2</v>
      </c>
    </row>
    <row r="110" spans="2:27" x14ac:dyDescent="0.3">
      <c r="B110" s="4">
        <v>4472</v>
      </c>
      <c r="C110" s="5">
        <v>4.9991000000000003</v>
      </c>
      <c r="D110" s="5">
        <v>5466</v>
      </c>
      <c r="E110" s="5">
        <v>2.6467999999999998</v>
      </c>
      <c r="F110" s="5">
        <v>5118</v>
      </c>
      <c r="G110" s="6">
        <v>4.0316999999999998</v>
      </c>
      <c r="H110" s="36">
        <v>5386</v>
      </c>
      <c r="I110" s="37">
        <v>3.2265000000000001</v>
      </c>
      <c r="J110" s="37"/>
      <c r="K110" s="37"/>
      <c r="L110" s="37">
        <v>5809</v>
      </c>
      <c r="M110" s="38">
        <v>3.2961</v>
      </c>
      <c r="N110" s="60"/>
      <c r="O110" s="61"/>
      <c r="P110" s="61">
        <v>6569</v>
      </c>
      <c r="Q110" s="61">
        <v>18.239999999999998</v>
      </c>
      <c r="R110" s="61"/>
      <c r="S110" s="62"/>
      <c r="U110" s="127">
        <f t="shared" si="6"/>
        <v>5018.666666666667</v>
      </c>
      <c r="V110" s="128">
        <f t="shared" si="7"/>
        <v>3.8925333333333332</v>
      </c>
      <c r="W110" s="121">
        <f t="shared" si="8"/>
        <v>5597.5</v>
      </c>
      <c r="X110" s="122">
        <f t="shared" si="9"/>
        <v>3.2613000000000003</v>
      </c>
      <c r="Y110" s="131">
        <f t="shared" si="10"/>
        <v>6569</v>
      </c>
      <c r="Z110" s="132">
        <f t="shared" si="11"/>
        <v>18.239999999999998</v>
      </c>
    </row>
    <row r="111" spans="2:27" x14ac:dyDescent="0.3">
      <c r="B111" s="4">
        <v>4629</v>
      </c>
      <c r="C111" s="5">
        <v>5.1111000000000004</v>
      </c>
      <c r="D111" s="5">
        <v>5626</v>
      </c>
      <c r="E111" s="5">
        <v>2.9438</v>
      </c>
      <c r="F111" s="5">
        <v>5123</v>
      </c>
      <c r="G111" s="6">
        <v>4.0625</v>
      </c>
      <c r="H111" s="36">
        <v>5710</v>
      </c>
      <c r="I111" s="37">
        <v>3.2330999999999999</v>
      </c>
      <c r="J111" s="37"/>
      <c r="K111" s="37"/>
      <c r="L111" s="37">
        <v>6088</v>
      </c>
      <c r="M111" s="38">
        <v>3.5358000000000001</v>
      </c>
      <c r="N111" s="60"/>
      <c r="O111" s="61"/>
      <c r="P111" s="61">
        <v>6651</v>
      </c>
      <c r="Q111" s="61">
        <v>18.760000000000002</v>
      </c>
      <c r="R111" s="61"/>
      <c r="S111" s="62"/>
      <c r="U111" s="127">
        <f t="shared" si="6"/>
        <v>5126</v>
      </c>
      <c r="V111" s="128">
        <f t="shared" si="7"/>
        <v>4.039133333333333</v>
      </c>
      <c r="W111" s="121">
        <f t="shared" si="8"/>
        <v>5899</v>
      </c>
      <c r="X111" s="122">
        <f t="shared" si="9"/>
        <v>3.3844500000000002</v>
      </c>
      <c r="Y111" s="131">
        <f t="shared" si="10"/>
        <v>6651</v>
      </c>
      <c r="Z111" s="132">
        <f t="shared" si="11"/>
        <v>18.760000000000002</v>
      </c>
    </row>
    <row r="112" spans="2:27" x14ac:dyDescent="0.3">
      <c r="B112" s="4">
        <v>4988</v>
      </c>
      <c r="C112" s="5">
        <v>5.2328000000000001</v>
      </c>
      <c r="D112" s="5"/>
      <c r="E112" s="5"/>
      <c r="F112" s="5">
        <v>5139</v>
      </c>
      <c r="G112" s="6">
        <v>4.1116999999999999</v>
      </c>
      <c r="H112" s="36">
        <v>5977</v>
      </c>
      <c r="I112" s="37">
        <v>3.4742000000000002</v>
      </c>
      <c r="J112" s="37"/>
      <c r="K112" s="37"/>
      <c r="L112" s="37"/>
      <c r="M112" s="38"/>
      <c r="N112" s="60"/>
      <c r="O112" s="61"/>
      <c r="P112" s="61">
        <v>6808</v>
      </c>
      <c r="Q112" s="61">
        <v>19.010000000000002</v>
      </c>
      <c r="R112" s="61"/>
      <c r="S112" s="62"/>
      <c r="U112" s="127">
        <f t="shared" si="6"/>
        <v>5063.5</v>
      </c>
      <c r="V112" s="128">
        <f t="shared" si="7"/>
        <v>4.67225</v>
      </c>
      <c r="W112" s="121">
        <f t="shared" si="8"/>
        <v>5977</v>
      </c>
      <c r="X112" s="122">
        <f t="shared" si="9"/>
        <v>3.4742000000000002</v>
      </c>
      <c r="Y112" s="131">
        <f t="shared" si="10"/>
        <v>6808</v>
      </c>
      <c r="Z112" s="132">
        <f t="shared" si="11"/>
        <v>19.010000000000002</v>
      </c>
    </row>
    <row r="113" spans="2:27" x14ac:dyDescent="0.3">
      <c r="B113" s="4">
        <v>5034</v>
      </c>
      <c r="C113" s="5">
        <v>5.6524000000000001</v>
      </c>
      <c r="D113" s="5"/>
      <c r="E113" s="5"/>
      <c r="F113" s="5"/>
      <c r="G113" s="6"/>
      <c r="H113" s="36">
        <v>6059</v>
      </c>
      <c r="I113" s="37">
        <v>3.5024999999999999</v>
      </c>
      <c r="J113" s="37"/>
      <c r="K113" s="37"/>
      <c r="L113" s="37"/>
      <c r="M113" s="38"/>
      <c r="N113" s="60"/>
      <c r="O113" s="61"/>
      <c r="P113" s="61"/>
      <c r="Q113" s="61"/>
      <c r="R113" s="61"/>
      <c r="S113" s="62"/>
      <c r="U113" s="127">
        <f t="shared" si="6"/>
        <v>5034</v>
      </c>
      <c r="V113" s="128">
        <f t="shared" si="7"/>
        <v>5.6524000000000001</v>
      </c>
      <c r="W113" s="121">
        <f t="shared" si="8"/>
        <v>6059</v>
      </c>
      <c r="X113" s="122">
        <f t="shared" si="9"/>
        <v>3.5024999999999999</v>
      </c>
      <c r="Y113" s="131"/>
      <c r="Z113" s="132"/>
    </row>
    <row r="114" spans="2:27" ht="15" thickBot="1" x14ac:dyDescent="0.35">
      <c r="B114" s="26">
        <v>5397</v>
      </c>
      <c r="C114" s="27">
        <v>5.6597999999999997</v>
      </c>
      <c r="D114" s="27"/>
      <c r="E114" s="27"/>
      <c r="F114" s="27"/>
      <c r="G114" s="28"/>
      <c r="H114" s="51">
        <v>6221</v>
      </c>
      <c r="I114" s="52">
        <v>3.5215000000000001</v>
      </c>
      <c r="J114" s="52"/>
      <c r="K114" s="52"/>
      <c r="L114" s="52"/>
      <c r="M114" s="53"/>
      <c r="N114" s="78"/>
      <c r="O114" s="79"/>
      <c r="P114" s="79"/>
      <c r="Q114" s="79"/>
      <c r="R114" s="79"/>
      <c r="S114" s="80"/>
      <c r="U114" s="127">
        <f t="shared" si="6"/>
        <v>5397</v>
      </c>
      <c r="V114" s="128">
        <f t="shared" si="7"/>
        <v>5.6597999999999997</v>
      </c>
      <c r="W114" s="121">
        <f t="shared" si="8"/>
        <v>6221</v>
      </c>
      <c r="X114" s="122">
        <f t="shared" si="9"/>
        <v>3.5215000000000001</v>
      </c>
      <c r="Y114" s="131"/>
      <c r="Z114" s="132"/>
    </row>
    <row r="115" spans="2:27" ht="15" thickBot="1" x14ac:dyDescent="0.35">
      <c r="B115" s="258" t="s">
        <v>15</v>
      </c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69"/>
      <c r="U115" s="127"/>
      <c r="V115" s="128"/>
      <c r="W115" s="121"/>
      <c r="X115" s="122"/>
      <c r="Y115" s="131"/>
      <c r="Z115" s="132"/>
    </row>
    <row r="116" spans="2:27" x14ac:dyDescent="0.3">
      <c r="B116" s="208" t="s">
        <v>0</v>
      </c>
      <c r="C116" s="209"/>
      <c r="D116" s="206" t="s">
        <v>1</v>
      </c>
      <c r="E116" s="206"/>
      <c r="F116" s="206" t="s">
        <v>2</v>
      </c>
      <c r="G116" s="207"/>
      <c r="H116" s="265" t="s">
        <v>0</v>
      </c>
      <c r="I116" s="266"/>
      <c r="J116" s="267" t="s">
        <v>1</v>
      </c>
      <c r="K116" s="267"/>
      <c r="L116" s="267" t="s">
        <v>2</v>
      </c>
      <c r="M116" s="272"/>
      <c r="N116" s="204" t="s">
        <v>0</v>
      </c>
      <c r="O116" s="205"/>
      <c r="P116" s="202" t="s">
        <v>1</v>
      </c>
      <c r="Q116" s="202"/>
      <c r="R116" s="202" t="s">
        <v>2</v>
      </c>
      <c r="S116" s="203"/>
      <c r="U116" s="127"/>
      <c r="V116" s="128"/>
      <c r="W116" s="121"/>
      <c r="X116" s="122"/>
      <c r="Y116" s="131"/>
      <c r="Z116" s="132"/>
    </row>
    <row r="117" spans="2:27" x14ac:dyDescent="0.3">
      <c r="B117" s="22" t="s">
        <v>5</v>
      </c>
      <c r="C117" s="23" t="s">
        <v>6</v>
      </c>
      <c r="D117" s="23" t="s">
        <v>5</v>
      </c>
      <c r="E117" s="23" t="s">
        <v>6</v>
      </c>
      <c r="F117" s="23" t="s">
        <v>5</v>
      </c>
      <c r="G117" s="25" t="s">
        <v>6</v>
      </c>
      <c r="H117" s="48" t="s">
        <v>5</v>
      </c>
      <c r="I117" s="49" t="s">
        <v>6</v>
      </c>
      <c r="J117" s="49" t="s">
        <v>5</v>
      </c>
      <c r="K117" s="49" t="s">
        <v>6</v>
      </c>
      <c r="L117" s="49" t="s">
        <v>5</v>
      </c>
      <c r="M117" s="50" t="s">
        <v>6</v>
      </c>
      <c r="N117" s="77" t="s">
        <v>5</v>
      </c>
      <c r="O117" s="75" t="s">
        <v>6</v>
      </c>
      <c r="P117" s="75" t="s">
        <v>5</v>
      </c>
      <c r="Q117" s="75" t="s">
        <v>6</v>
      </c>
      <c r="R117" s="75" t="s">
        <v>5</v>
      </c>
      <c r="S117" s="76" t="s">
        <v>6</v>
      </c>
      <c r="U117" s="127"/>
      <c r="V117" s="128"/>
      <c r="W117" s="121"/>
      <c r="X117" s="122"/>
      <c r="Y117" s="131"/>
      <c r="Z117" s="132"/>
    </row>
    <row r="118" spans="2:27" x14ac:dyDescent="0.3">
      <c r="B118" s="4">
        <v>2876</v>
      </c>
      <c r="C118" s="5">
        <v>0.1188</v>
      </c>
      <c r="D118" s="5">
        <v>2862</v>
      </c>
      <c r="E118" s="5">
        <v>0.11890000000000001</v>
      </c>
      <c r="F118" s="5">
        <v>4310</v>
      </c>
      <c r="G118" s="6">
        <v>0.24590000000000001</v>
      </c>
      <c r="H118" s="36">
        <v>4393</v>
      </c>
      <c r="I118" s="37">
        <v>0.22570000000000001</v>
      </c>
      <c r="J118" s="37">
        <v>4368</v>
      </c>
      <c r="K118" s="37">
        <v>0.18770000000000001</v>
      </c>
      <c r="L118" s="37">
        <v>5035</v>
      </c>
      <c r="M118" s="38">
        <v>0.159</v>
      </c>
      <c r="N118" s="60">
        <v>3702</v>
      </c>
      <c r="O118" s="61">
        <v>1.1599999999999999</v>
      </c>
      <c r="P118" s="61">
        <v>4406</v>
      </c>
      <c r="Q118" s="61">
        <v>1.0900000000000001</v>
      </c>
      <c r="R118" s="61">
        <v>3447</v>
      </c>
      <c r="S118" s="62">
        <v>1.1100000000000001</v>
      </c>
      <c r="U118" s="127">
        <f t="shared" si="6"/>
        <v>3349.3333333333335</v>
      </c>
      <c r="V118" s="128">
        <f t="shared" si="7"/>
        <v>0.16120000000000001</v>
      </c>
      <c r="W118" s="121">
        <f t="shared" si="8"/>
        <v>4598.666666666667</v>
      </c>
      <c r="X118" s="122">
        <f t="shared" si="9"/>
        <v>0.1908</v>
      </c>
      <c r="Y118" s="131">
        <f t="shared" si="10"/>
        <v>3851.6666666666665</v>
      </c>
      <c r="Z118" s="132">
        <f t="shared" si="11"/>
        <v>1.1200000000000001</v>
      </c>
      <c r="AA118">
        <v>0</v>
      </c>
    </row>
    <row r="119" spans="2:27" x14ac:dyDescent="0.3">
      <c r="B119" s="4">
        <v>3460</v>
      </c>
      <c r="C119" s="5">
        <v>0.24390000000000001</v>
      </c>
      <c r="D119" s="5">
        <v>3359</v>
      </c>
      <c r="E119" s="5">
        <v>0.26729999999999998</v>
      </c>
      <c r="F119" s="5">
        <v>4384</v>
      </c>
      <c r="G119" s="6">
        <v>3.1627999999999998</v>
      </c>
      <c r="H119" s="36">
        <v>4739</v>
      </c>
      <c r="I119" s="37">
        <v>0.91720000000000002</v>
      </c>
      <c r="J119" s="37">
        <v>4489</v>
      </c>
      <c r="K119" s="37">
        <v>0.52829999999999999</v>
      </c>
      <c r="L119" s="37">
        <v>5139</v>
      </c>
      <c r="M119" s="38">
        <v>2.2208999999999999</v>
      </c>
      <c r="N119" s="60">
        <v>3775</v>
      </c>
      <c r="O119" s="61">
        <v>1.1599999999999999</v>
      </c>
      <c r="P119" s="61">
        <v>4657</v>
      </c>
      <c r="Q119" s="61">
        <v>1.0900000000000001</v>
      </c>
      <c r="R119" s="61">
        <v>4473</v>
      </c>
      <c r="S119" s="62">
        <v>1.1100000000000001</v>
      </c>
      <c r="U119" s="127">
        <f t="shared" si="6"/>
        <v>3734.3333333333335</v>
      </c>
      <c r="V119" s="128">
        <f t="shared" si="7"/>
        <v>1.2246666666666666</v>
      </c>
      <c r="W119" s="121">
        <f t="shared" si="8"/>
        <v>4789</v>
      </c>
      <c r="X119" s="122">
        <f t="shared" si="9"/>
        <v>1.2221333333333333</v>
      </c>
      <c r="Y119" s="131">
        <f t="shared" si="10"/>
        <v>4301.666666666667</v>
      </c>
      <c r="Z119" s="132">
        <f t="shared" si="11"/>
        <v>1.1200000000000001</v>
      </c>
    </row>
    <row r="120" spans="2:27" x14ac:dyDescent="0.3">
      <c r="B120" s="4">
        <v>4337</v>
      </c>
      <c r="C120" s="5">
        <v>0.3861</v>
      </c>
      <c r="D120" s="5">
        <v>4145</v>
      </c>
      <c r="E120" s="5">
        <v>0.44600000000000001</v>
      </c>
      <c r="F120" s="5">
        <v>4478</v>
      </c>
      <c r="G120" s="6">
        <v>3.194</v>
      </c>
      <c r="H120" s="36">
        <v>5065</v>
      </c>
      <c r="I120" s="37">
        <v>1.7769999999999999</v>
      </c>
      <c r="J120" s="37">
        <v>4515</v>
      </c>
      <c r="K120" s="37">
        <v>0.71489999999999998</v>
      </c>
      <c r="L120" s="37">
        <v>5575</v>
      </c>
      <c r="M120" s="38">
        <v>2.2464</v>
      </c>
      <c r="N120" s="60">
        <v>4221</v>
      </c>
      <c r="O120" s="61">
        <v>1.1599999999999999</v>
      </c>
      <c r="P120" s="61">
        <v>4856</v>
      </c>
      <c r="Q120" s="61">
        <v>2.96</v>
      </c>
      <c r="R120" s="61">
        <v>4590</v>
      </c>
      <c r="S120" s="62">
        <v>2.35</v>
      </c>
      <c r="U120" s="127">
        <f t="shared" si="6"/>
        <v>4320</v>
      </c>
      <c r="V120" s="128">
        <f t="shared" si="7"/>
        <v>1.3420333333333332</v>
      </c>
      <c r="W120" s="121">
        <f t="shared" si="8"/>
        <v>5051.666666666667</v>
      </c>
      <c r="X120" s="122">
        <f t="shared" si="9"/>
        <v>1.5794333333333332</v>
      </c>
      <c r="Y120" s="131">
        <f t="shared" si="10"/>
        <v>4555.666666666667</v>
      </c>
      <c r="Z120" s="132">
        <f t="shared" si="11"/>
        <v>2.1566666666666667</v>
      </c>
    </row>
    <row r="121" spans="2:27" x14ac:dyDescent="0.3">
      <c r="B121" s="4">
        <v>4713</v>
      </c>
      <c r="C121" s="5">
        <v>0.56100000000000005</v>
      </c>
      <c r="D121" s="5">
        <v>4385</v>
      </c>
      <c r="E121" s="5">
        <v>2.2810999999999999</v>
      </c>
      <c r="F121" s="5">
        <v>4764</v>
      </c>
      <c r="G121" s="6">
        <v>3.9274</v>
      </c>
      <c r="H121" s="36">
        <v>5247</v>
      </c>
      <c r="I121" s="37">
        <v>4.5213000000000001</v>
      </c>
      <c r="J121" s="37">
        <v>4888</v>
      </c>
      <c r="K121" s="37">
        <v>1.3993</v>
      </c>
      <c r="L121" s="37">
        <v>5721</v>
      </c>
      <c r="M121" s="38">
        <v>2.7822</v>
      </c>
      <c r="N121" s="60">
        <v>4267</v>
      </c>
      <c r="O121" s="61">
        <v>1.1599999999999999</v>
      </c>
      <c r="P121" s="61">
        <v>5248</v>
      </c>
      <c r="Q121" s="61">
        <v>4.5599999999999996</v>
      </c>
      <c r="R121" s="61">
        <v>5026</v>
      </c>
      <c r="S121" s="62">
        <v>3.54</v>
      </c>
      <c r="U121" s="127">
        <f t="shared" si="6"/>
        <v>4620.666666666667</v>
      </c>
      <c r="V121" s="128">
        <f t="shared" si="7"/>
        <v>2.2565</v>
      </c>
      <c r="W121" s="121">
        <f t="shared" si="8"/>
        <v>5285.333333333333</v>
      </c>
      <c r="X121" s="122">
        <f t="shared" si="9"/>
        <v>2.9009333333333331</v>
      </c>
      <c r="Y121" s="131">
        <f t="shared" si="10"/>
        <v>4847</v>
      </c>
      <c r="Z121" s="132">
        <f t="shared" si="11"/>
        <v>3.0866666666666664</v>
      </c>
    </row>
    <row r="122" spans="2:27" x14ac:dyDescent="0.3">
      <c r="B122" s="4">
        <v>4937</v>
      </c>
      <c r="C122" s="5">
        <v>2.2444000000000002</v>
      </c>
      <c r="D122" s="5">
        <v>4387</v>
      </c>
      <c r="E122" s="5">
        <v>2.3018000000000001</v>
      </c>
      <c r="F122" s="5">
        <v>4930</v>
      </c>
      <c r="G122" s="6">
        <v>4.7557</v>
      </c>
      <c r="H122" s="36">
        <v>5354</v>
      </c>
      <c r="I122" s="37">
        <v>5.5987</v>
      </c>
      <c r="J122" s="37">
        <v>5021</v>
      </c>
      <c r="K122" s="37">
        <v>2.5876999999999999</v>
      </c>
      <c r="L122" s="37">
        <v>5841</v>
      </c>
      <c r="M122" s="38">
        <v>3.3130000000000002</v>
      </c>
      <c r="N122" s="60">
        <v>4518</v>
      </c>
      <c r="O122" s="61">
        <v>3.3</v>
      </c>
      <c r="P122" s="61">
        <v>5250</v>
      </c>
      <c r="Q122" s="61">
        <v>5.28</v>
      </c>
      <c r="R122" s="61">
        <v>5224</v>
      </c>
      <c r="S122" s="62">
        <v>3.71</v>
      </c>
      <c r="U122" s="127">
        <f t="shared" si="6"/>
        <v>4751.333333333333</v>
      </c>
      <c r="V122" s="128">
        <f t="shared" si="7"/>
        <v>3.1006333333333331</v>
      </c>
      <c r="W122" s="121">
        <f t="shared" si="8"/>
        <v>5405.333333333333</v>
      </c>
      <c r="X122" s="122">
        <f t="shared" si="9"/>
        <v>3.8331333333333331</v>
      </c>
      <c r="Y122" s="131">
        <f t="shared" si="10"/>
        <v>4997.333333333333</v>
      </c>
      <c r="Z122" s="132">
        <f t="shared" si="11"/>
        <v>4.0966666666666667</v>
      </c>
    </row>
    <row r="123" spans="2:27" x14ac:dyDescent="0.3">
      <c r="B123" s="4">
        <v>5035</v>
      </c>
      <c r="C123" s="5">
        <v>2.2681</v>
      </c>
      <c r="D123" s="5">
        <v>4633</v>
      </c>
      <c r="E123" s="5">
        <v>2.3367</v>
      </c>
      <c r="F123" s="5"/>
      <c r="G123" s="6"/>
      <c r="H123" s="36">
        <v>5731</v>
      </c>
      <c r="I123" s="37">
        <v>5.6858000000000004</v>
      </c>
      <c r="J123" s="37">
        <v>5024</v>
      </c>
      <c r="K123" s="37">
        <v>2.8083</v>
      </c>
      <c r="L123" s="37">
        <v>6310</v>
      </c>
      <c r="M123" s="38">
        <v>3.4289999999999998</v>
      </c>
      <c r="N123" s="60">
        <v>4742</v>
      </c>
      <c r="O123" s="61">
        <v>9.0500000000000007</v>
      </c>
      <c r="P123" s="61">
        <v>5461</v>
      </c>
      <c r="Q123" s="61">
        <v>6.83</v>
      </c>
      <c r="R123" s="61">
        <v>5681</v>
      </c>
      <c r="S123" s="62">
        <v>3.9</v>
      </c>
      <c r="U123" s="127">
        <f t="shared" si="6"/>
        <v>4834</v>
      </c>
      <c r="V123" s="128">
        <f t="shared" si="7"/>
        <v>2.3024</v>
      </c>
      <c r="W123" s="121">
        <f t="shared" si="8"/>
        <v>5688.333333333333</v>
      </c>
      <c r="X123" s="122">
        <f t="shared" si="9"/>
        <v>3.9743666666666666</v>
      </c>
      <c r="Y123" s="131">
        <f t="shared" si="10"/>
        <v>5294.666666666667</v>
      </c>
      <c r="Z123" s="132">
        <f t="shared" si="11"/>
        <v>6.5933333333333337</v>
      </c>
    </row>
    <row r="124" spans="2:27" x14ac:dyDescent="0.3">
      <c r="B124" s="4">
        <v>5230</v>
      </c>
      <c r="C124" s="5">
        <v>2.4950000000000001</v>
      </c>
      <c r="D124" s="5">
        <v>4948</v>
      </c>
      <c r="E124" s="5">
        <v>2.7332000000000001</v>
      </c>
      <c r="F124" s="5"/>
      <c r="G124" s="6"/>
      <c r="H124" s="36"/>
      <c r="I124" s="37"/>
      <c r="J124" s="37">
        <v>5203</v>
      </c>
      <c r="K124" s="37">
        <v>3.1440000000000001</v>
      </c>
      <c r="L124" s="37">
        <v>6512</v>
      </c>
      <c r="M124" s="38">
        <v>3.4771999999999998</v>
      </c>
      <c r="N124" s="60">
        <v>4932</v>
      </c>
      <c r="O124" s="61">
        <v>20.32</v>
      </c>
      <c r="P124" s="61">
        <v>5668</v>
      </c>
      <c r="Q124" s="61">
        <v>8.1999999999999993</v>
      </c>
      <c r="R124" s="61">
        <v>5690</v>
      </c>
      <c r="S124" s="62">
        <v>4.03</v>
      </c>
      <c r="U124" s="127">
        <f t="shared" si="6"/>
        <v>5089</v>
      </c>
      <c r="V124" s="128">
        <f t="shared" si="7"/>
        <v>2.6141000000000001</v>
      </c>
      <c r="W124" s="121">
        <f t="shared" si="8"/>
        <v>5857.5</v>
      </c>
      <c r="X124" s="122">
        <f t="shared" si="9"/>
        <v>3.3106</v>
      </c>
      <c r="Y124" s="131">
        <f t="shared" si="10"/>
        <v>5430</v>
      </c>
      <c r="Z124" s="132">
        <f t="shared" si="11"/>
        <v>10.85</v>
      </c>
    </row>
    <row r="125" spans="2:27" x14ac:dyDescent="0.3">
      <c r="B125" s="4">
        <v>5581</v>
      </c>
      <c r="C125" s="5">
        <v>3.1101000000000001</v>
      </c>
      <c r="D125" s="5">
        <v>5285</v>
      </c>
      <c r="E125" s="5">
        <v>2.9889999999999999</v>
      </c>
      <c r="F125" s="5"/>
      <c r="G125" s="6"/>
      <c r="H125" s="36"/>
      <c r="I125" s="37"/>
      <c r="J125" s="37">
        <v>5336</v>
      </c>
      <c r="K125" s="37">
        <v>3.5085000000000002</v>
      </c>
      <c r="L125" s="37">
        <v>6764</v>
      </c>
      <c r="M125" s="38">
        <v>4.1546000000000003</v>
      </c>
      <c r="N125" s="60">
        <v>5153</v>
      </c>
      <c r="O125" s="61">
        <v>20.71</v>
      </c>
      <c r="P125" s="61">
        <v>5766</v>
      </c>
      <c r="Q125" s="61">
        <v>8.56</v>
      </c>
      <c r="R125" s="61">
        <v>5988</v>
      </c>
      <c r="S125" s="62">
        <v>8.06</v>
      </c>
      <c r="U125" s="127">
        <f t="shared" si="6"/>
        <v>5433</v>
      </c>
      <c r="V125" s="128">
        <f t="shared" si="7"/>
        <v>3.04955</v>
      </c>
      <c r="W125" s="121">
        <f t="shared" si="8"/>
        <v>6050</v>
      </c>
      <c r="X125" s="122">
        <f t="shared" si="9"/>
        <v>3.83155</v>
      </c>
      <c r="Y125" s="131">
        <f t="shared" si="10"/>
        <v>5635.666666666667</v>
      </c>
      <c r="Z125" s="132">
        <f t="shared" si="11"/>
        <v>12.443333333333335</v>
      </c>
    </row>
    <row r="126" spans="2:27" x14ac:dyDescent="0.3">
      <c r="B126" s="4">
        <v>5811</v>
      </c>
      <c r="C126" s="5">
        <v>3.2545999999999999</v>
      </c>
      <c r="D126" s="5">
        <v>5430</v>
      </c>
      <c r="E126" s="5">
        <v>3.1177999999999999</v>
      </c>
      <c r="F126" s="5"/>
      <c r="G126" s="6"/>
      <c r="H126" s="36"/>
      <c r="I126" s="37"/>
      <c r="J126" s="37"/>
      <c r="K126" s="37"/>
      <c r="L126" s="37"/>
      <c r="M126" s="38"/>
      <c r="N126" s="60">
        <v>5186</v>
      </c>
      <c r="O126" s="61">
        <v>21</v>
      </c>
      <c r="P126" s="61">
        <v>5768</v>
      </c>
      <c r="Q126" s="61">
        <v>9.77</v>
      </c>
      <c r="R126" s="61">
        <v>6071</v>
      </c>
      <c r="S126" s="62">
        <v>9.0299999999999994</v>
      </c>
      <c r="U126" s="127">
        <f t="shared" si="6"/>
        <v>5620.5</v>
      </c>
      <c r="V126" s="128">
        <f t="shared" si="7"/>
        <v>3.1861999999999999</v>
      </c>
      <c r="W126" s="121"/>
      <c r="X126" s="122"/>
      <c r="Y126" s="131">
        <f t="shared" si="10"/>
        <v>5675</v>
      </c>
      <c r="Z126" s="132">
        <f t="shared" si="11"/>
        <v>13.266666666666666</v>
      </c>
    </row>
    <row r="127" spans="2:27" x14ac:dyDescent="0.3">
      <c r="B127" s="4">
        <v>5867</v>
      </c>
      <c r="C127" s="5">
        <v>3.4165000000000001</v>
      </c>
      <c r="D127" s="5">
        <v>5531</v>
      </c>
      <c r="E127" s="5">
        <v>3.2246999999999999</v>
      </c>
      <c r="F127" s="5"/>
      <c r="G127" s="6"/>
      <c r="H127" s="36"/>
      <c r="I127" s="37"/>
      <c r="J127" s="37"/>
      <c r="K127" s="37"/>
      <c r="L127" s="37"/>
      <c r="M127" s="38"/>
      <c r="N127" s="60"/>
      <c r="O127" s="61"/>
      <c r="P127" s="61">
        <v>6033</v>
      </c>
      <c r="Q127" s="61">
        <v>16.809999999999999</v>
      </c>
      <c r="R127" s="61">
        <v>6421</v>
      </c>
      <c r="S127" s="62">
        <v>11.19</v>
      </c>
      <c r="U127" s="127">
        <f t="shared" si="6"/>
        <v>5699</v>
      </c>
      <c r="V127" s="128">
        <f t="shared" si="7"/>
        <v>3.3205999999999998</v>
      </c>
      <c r="W127" s="121"/>
      <c r="X127" s="122"/>
      <c r="Y127" s="131">
        <f t="shared" si="10"/>
        <v>6227</v>
      </c>
      <c r="Z127" s="132">
        <f t="shared" si="11"/>
        <v>14</v>
      </c>
    </row>
    <row r="128" spans="2:27" x14ac:dyDescent="0.3">
      <c r="B128" s="4">
        <v>6123</v>
      </c>
      <c r="C128" s="5">
        <v>3.4256000000000002</v>
      </c>
      <c r="D128" s="5">
        <v>5840</v>
      </c>
      <c r="E128" s="5">
        <v>3.4117999999999999</v>
      </c>
      <c r="F128" s="5"/>
      <c r="G128" s="6"/>
      <c r="H128" s="36"/>
      <c r="I128" s="37"/>
      <c r="J128" s="37"/>
      <c r="K128" s="37"/>
      <c r="L128" s="37"/>
      <c r="M128" s="38"/>
      <c r="N128" s="60"/>
      <c r="O128" s="61"/>
      <c r="P128" s="61">
        <v>6091</v>
      </c>
      <c r="Q128" s="61">
        <v>19.95</v>
      </c>
      <c r="R128" s="61">
        <v>6523</v>
      </c>
      <c r="S128" s="62">
        <v>11.35</v>
      </c>
      <c r="U128" s="127">
        <f t="shared" si="6"/>
        <v>5981.5</v>
      </c>
      <c r="V128" s="128">
        <f t="shared" si="7"/>
        <v>3.4187000000000003</v>
      </c>
      <c r="W128" s="121"/>
      <c r="X128" s="122"/>
      <c r="Y128" s="131">
        <f t="shared" si="10"/>
        <v>6307</v>
      </c>
      <c r="Z128" s="132">
        <f t="shared" si="11"/>
        <v>15.649999999999999</v>
      </c>
    </row>
    <row r="129" spans="2:26" x14ac:dyDescent="0.3">
      <c r="B129" s="4"/>
      <c r="C129" s="5"/>
      <c r="D129" s="5"/>
      <c r="E129" s="5"/>
      <c r="F129" s="5"/>
      <c r="G129" s="6"/>
      <c r="H129" s="36"/>
      <c r="I129" s="37"/>
      <c r="J129" s="37"/>
      <c r="K129" s="37"/>
      <c r="L129" s="37"/>
      <c r="M129" s="38"/>
      <c r="N129" s="60"/>
      <c r="O129" s="61"/>
      <c r="P129" s="61"/>
      <c r="Q129" s="61"/>
      <c r="R129" s="61">
        <v>6650</v>
      </c>
      <c r="S129" s="62">
        <v>11.51</v>
      </c>
      <c r="U129" s="127"/>
      <c r="V129" s="128"/>
      <c r="W129" s="121"/>
      <c r="X129" s="122"/>
      <c r="Y129" s="131">
        <f t="shared" si="10"/>
        <v>6650</v>
      </c>
      <c r="Z129" s="132">
        <f t="shared" si="11"/>
        <v>11.51</v>
      </c>
    </row>
    <row r="130" spans="2:26" x14ac:dyDescent="0.3">
      <c r="B130" s="4"/>
      <c r="C130" s="5"/>
      <c r="D130" s="5"/>
      <c r="E130" s="5"/>
      <c r="F130" s="5"/>
      <c r="G130" s="6"/>
      <c r="H130" s="36"/>
      <c r="I130" s="37"/>
      <c r="J130" s="37"/>
      <c r="K130" s="37"/>
      <c r="L130" s="37"/>
      <c r="M130" s="38"/>
      <c r="N130" s="60"/>
      <c r="O130" s="61"/>
      <c r="P130" s="61"/>
      <c r="Q130" s="61"/>
      <c r="R130" s="61">
        <v>6875</v>
      </c>
      <c r="S130" s="62">
        <v>11.6</v>
      </c>
      <c r="U130" s="127"/>
      <c r="V130" s="128"/>
      <c r="W130" s="121"/>
      <c r="X130" s="122"/>
      <c r="Y130" s="131">
        <f t="shared" si="10"/>
        <v>6875</v>
      </c>
      <c r="Z130" s="132">
        <f t="shared" si="11"/>
        <v>11.6</v>
      </c>
    </row>
    <row r="131" spans="2:26" x14ac:dyDescent="0.3">
      <c r="B131" s="4"/>
      <c r="C131" s="5"/>
      <c r="D131" s="5"/>
      <c r="E131" s="5"/>
      <c r="F131" s="5"/>
      <c r="G131" s="6"/>
      <c r="H131" s="36"/>
      <c r="I131" s="37"/>
      <c r="J131" s="37"/>
      <c r="K131" s="37"/>
      <c r="L131" s="37"/>
      <c r="M131" s="38"/>
      <c r="N131" s="60"/>
      <c r="O131" s="61"/>
      <c r="P131" s="61"/>
      <c r="Q131" s="61"/>
      <c r="R131" s="61">
        <v>7294</v>
      </c>
      <c r="S131" s="62">
        <v>14.04</v>
      </c>
      <c r="U131" s="127"/>
      <c r="V131" s="128"/>
      <c r="W131" s="121"/>
      <c r="X131" s="122"/>
      <c r="Y131" s="131">
        <f t="shared" si="10"/>
        <v>7294</v>
      </c>
      <c r="Z131" s="132">
        <f t="shared" si="11"/>
        <v>14.04</v>
      </c>
    </row>
    <row r="132" spans="2:26" x14ac:dyDescent="0.3">
      <c r="B132" s="4"/>
      <c r="C132" s="5"/>
      <c r="D132" s="5"/>
      <c r="E132" s="5"/>
      <c r="F132" s="5"/>
      <c r="G132" s="6"/>
      <c r="H132" s="36"/>
      <c r="I132" s="37"/>
      <c r="J132" s="37"/>
      <c r="K132" s="37"/>
      <c r="L132" s="37"/>
      <c r="M132" s="38"/>
      <c r="N132" s="60"/>
      <c r="O132" s="61"/>
      <c r="P132" s="61"/>
      <c r="Q132" s="61"/>
      <c r="R132" s="61">
        <v>7334</v>
      </c>
      <c r="S132" s="62">
        <v>23.22</v>
      </c>
      <c r="U132" s="127"/>
      <c r="V132" s="128"/>
      <c r="W132" s="121"/>
      <c r="X132" s="122"/>
      <c r="Y132" s="131">
        <f t="shared" si="10"/>
        <v>7334</v>
      </c>
      <c r="Z132" s="132">
        <f t="shared" si="11"/>
        <v>23.22</v>
      </c>
    </row>
    <row r="133" spans="2:26" ht="15" thickBot="1" x14ac:dyDescent="0.35">
      <c r="B133" s="7"/>
      <c r="C133" s="8"/>
      <c r="D133" s="8"/>
      <c r="E133" s="8"/>
      <c r="F133" s="8"/>
      <c r="G133" s="9"/>
      <c r="H133" s="39"/>
      <c r="I133" s="40"/>
      <c r="J133" s="40"/>
      <c r="K133" s="40"/>
      <c r="L133" s="40"/>
      <c r="M133" s="41"/>
      <c r="N133" s="63"/>
      <c r="O133" s="64"/>
      <c r="P133" s="64"/>
      <c r="Q133" s="64"/>
      <c r="R133" s="64">
        <v>7461</v>
      </c>
      <c r="S133" s="65">
        <v>25.43</v>
      </c>
      <c r="U133" s="129"/>
      <c r="V133" s="130"/>
      <c r="W133" s="123"/>
      <c r="X133" s="124"/>
      <c r="Y133" s="133">
        <f t="shared" si="10"/>
        <v>7461</v>
      </c>
      <c r="Z133" s="134">
        <f t="shared" si="11"/>
        <v>25.43</v>
      </c>
    </row>
    <row r="134" spans="2:26" x14ac:dyDescent="0.3">
      <c r="U134" s="135">
        <f>AVERAGE(U6:U133)</f>
        <v>5621.7543859649131</v>
      </c>
      <c r="V134" s="135">
        <f t="shared" ref="V134:Z134" si="12">AVERAGE(V6:V133)</f>
        <v>1.5594371929824564</v>
      </c>
      <c r="W134" s="135">
        <f t="shared" si="12"/>
        <v>5704.3414634146338</v>
      </c>
      <c r="X134" s="135">
        <f t="shared" si="12"/>
        <v>1.5925022357723577</v>
      </c>
      <c r="Y134" s="135">
        <f t="shared" si="12"/>
        <v>6062.5128205128194</v>
      </c>
      <c r="Z134" s="135">
        <f t="shared" si="12"/>
        <v>9.0308493589743613</v>
      </c>
    </row>
    <row r="135" spans="2:26" x14ac:dyDescent="0.3">
      <c r="X135">
        <f>((X134-V134)/V134)*100</f>
        <v>2.1203189803793068</v>
      </c>
      <c r="Z135">
        <f t="shared" ref="Z135" si="13">((Z134-X134)/X134)*-100</f>
        <v>-467.08550582313205</v>
      </c>
    </row>
    <row r="136" spans="2:26" ht="15" thickBot="1" x14ac:dyDescent="0.35"/>
    <row r="137" spans="2:26" ht="15" thickBot="1" x14ac:dyDescent="0.35">
      <c r="U137" s="160" t="s">
        <v>23</v>
      </c>
      <c r="V137" s="161"/>
      <c r="W137" s="161"/>
      <c r="X137" s="162"/>
    </row>
    <row r="138" spans="2:26" ht="15" thickBot="1" x14ac:dyDescent="0.35">
      <c r="U138" s="148"/>
      <c r="V138" s="140" t="s">
        <v>20</v>
      </c>
      <c r="W138" s="146" t="s">
        <v>21</v>
      </c>
      <c r="X138" s="147" t="s">
        <v>22</v>
      </c>
    </row>
    <row r="139" spans="2:26" x14ac:dyDescent="0.3">
      <c r="U139" s="141" t="s">
        <v>24</v>
      </c>
      <c r="V139" s="152">
        <f>COUNT(B6:G11)/2</f>
        <v>11</v>
      </c>
      <c r="W139" s="153">
        <f>COUNT(H6:M11)/2</f>
        <v>9</v>
      </c>
      <c r="X139" s="154">
        <f>COUNT(N6:S11)/2</f>
        <v>11</v>
      </c>
    </row>
    <row r="140" spans="2:26" x14ac:dyDescent="0.3">
      <c r="U140" s="141" t="s">
        <v>25</v>
      </c>
      <c r="V140" s="155">
        <f>COUNT(B15:G30)/2</f>
        <v>37</v>
      </c>
      <c r="W140" s="151">
        <f>COUNT(H15:M30)/2</f>
        <v>45</v>
      </c>
      <c r="X140" s="156">
        <f>COUNT(N15:S30)/2</f>
        <v>36</v>
      </c>
    </row>
    <row r="141" spans="2:26" x14ac:dyDescent="0.3">
      <c r="U141" s="141" t="s">
        <v>26</v>
      </c>
      <c r="V141" s="155">
        <f>COUNT(B34:G45)/2</f>
        <v>27</v>
      </c>
      <c r="W141" s="151">
        <f>COUNT(H34:M45)/2</f>
        <v>22</v>
      </c>
      <c r="X141" s="156">
        <f>COUNT(N34:S45)/2</f>
        <v>28</v>
      </c>
    </row>
    <row r="142" spans="2:26" x14ac:dyDescent="0.3">
      <c r="U142" s="141" t="s">
        <v>27</v>
      </c>
      <c r="V142" s="155">
        <f>COUNT(B49:G64)/2</f>
        <v>37</v>
      </c>
      <c r="W142" s="151">
        <f>COUNT(H49:M64)/2</f>
        <v>28</v>
      </c>
      <c r="X142" s="156">
        <f>COUNT(N49:S64)/2</f>
        <v>42</v>
      </c>
    </row>
    <row r="143" spans="2:26" x14ac:dyDescent="0.3">
      <c r="U143" s="141" t="s">
        <v>28</v>
      </c>
      <c r="V143" s="155">
        <f>COUNT(B68:G81)/2</f>
        <v>28</v>
      </c>
      <c r="W143" s="151">
        <f>COUNT(H68:M81)/2</f>
        <v>26</v>
      </c>
      <c r="X143" s="156">
        <f>COUNT(N68:S81)/2</f>
        <v>30</v>
      </c>
    </row>
    <row r="144" spans="2:26" x14ac:dyDescent="0.3">
      <c r="U144" s="141" t="s">
        <v>29</v>
      </c>
      <c r="V144" s="155">
        <f>COUNT(B85:G99)/2</f>
        <v>26</v>
      </c>
      <c r="W144" s="151">
        <f>COUNT(H85:M99)/2</f>
        <v>28</v>
      </c>
      <c r="X144" s="156">
        <f>COUNT(N85:S99)/2</f>
        <v>33</v>
      </c>
    </row>
    <row r="145" spans="21:24" x14ac:dyDescent="0.3">
      <c r="U145" s="141" t="s">
        <v>30</v>
      </c>
      <c r="V145" s="155">
        <f>COUNT(B103:G114)/2</f>
        <v>31</v>
      </c>
      <c r="W145" s="151">
        <f>COUNT(H103:M114)/2</f>
        <v>27</v>
      </c>
      <c r="X145" s="156">
        <f>COUNT(N103:S114)/2</f>
        <v>18</v>
      </c>
    </row>
    <row r="146" spans="21:24" ht="15" thickBot="1" x14ac:dyDescent="0.35">
      <c r="U146" s="143" t="s">
        <v>31</v>
      </c>
      <c r="V146" s="157">
        <f>COUNT(B118:G133)/2</f>
        <v>27</v>
      </c>
      <c r="W146" s="158">
        <f>COUNT(H118:M133)/2</f>
        <v>22</v>
      </c>
      <c r="X146" s="159">
        <f>COUNT(N118:S133)/2</f>
        <v>36</v>
      </c>
    </row>
  </sheetData>
  <mergeCells count="87">
    <mergeCell ref="U2:V3"/>
    <mergeCell ref="W2:X3"/>
    <mergeCell ref="Y2:Z3"/>
    <mergeCell ref="U4:V4"/>
    <mergeCell ref="W4:X4"/>
    <mergeCell ref="Y4:Z4"/>
    <mergeCell ref="N101:O101"/>
    <mergeCell ref="P101:Q101"/>
    <mergeCell ref="R101:S101"/>
    <mergeCell ref="N116:O116"/>
    <mergeCell ref="P116:Q116"/>
    <mergeCell ref="R116:S116"/>
    <mergeCell ref="B115:S115"/>
    <mergeCell ref="H116:I116"/>
    <mergeCell ref="J116:K116"/>
    <mergeCell ref="L116:M116"/>
    <mergeCell ref="H101:I101"/>
    <mergeCell ref="J101:K101"/>
    <mergeCell ref="L101:M101"/>
    <mergeCell ref="B101:C101"/>
    <mergeCell ref="D101:E101"/>
    <mergeCell ref="F101:G101"/>
    <mergeCell ref="H83:I83"/>
    <mergeCell ref="J83:K83"/>
    <mergeCell ref="L83:M83"/>
    <mergeCell ref="H66:I66"/>
    <mergeCell ref="J66:K66"/>
    <mergeCell ref="L66:M66"/>
    <mergeCell ref="B65:S65"/>
    <mergeCell ref="P32:Q32"/>
    <mergeCell ref="R32:S32"/>
    <mergeCell ref="N47:O47"/>
    <mergeCell ref="P47:Q47"/>
    <mergeCell ref="R47:S47"/>
    <mergeCell ref="B46:S46"/>
    <mergeCell ref="B47:C47"/>
    <mergeCell ref="D47:E47"/>
    <mergeCell ref="F47:G47"/>
    <mergeCell ref="N32:O32"/>
    <mergeCell ref="J32:K32"/>
    <mergeCell ref="L32:M32"/>
    <mergeCell ref="B13:C13"/>
    <mergeCell ref="D13:E13"/>
    <mergeCell ref="F13:G13"/>
    <mergeCell ref="H13:I13"/>
    <mergeCell ref="H32:I32"/>
    <mergeCell ref="B31:S31"/>
    <mergeCell ref="B32:C32"/>
    <mergeCell ref="D32:E32"/>
    <mergeCell ref="F32:G32"/>
    <mergeCell ref="J13:K13"/>
    <mergeCell ref="L13:M13"/>
    <mergeCell ref="R13:S13"/>
    <mergeCell ref="N13:O13"/>
    <mergeCell ref="P13:Q13"/>
    <mergeCell ref="D116:E116"/>
    <mergeCell ref="F116:G116"/>
    <mergeCell ref="B66:C66"/>
    <mergeCell ref="D66:E66"/>
    <mergeCell ref="F66:G66"/>
    <mergeCell ref="B83:C83"/>
    <mergeCell ref="D83:E83"/>
    <mergeCell ref="F83:G83"/>
    <mergeCell ref="B100:S100"/>
    <mergeCell ref="N66:O66"/>
    <mergeCell ref="P66:Q66"/>
    <mergeCell ref="R66:S66"/>
    <mergeCell ref="N83:O83"/>
    <mergeCell ref="P83:Q83"/>
    <mergeCell ref="R83:S83"/>
    <mergeCell ref="B82:S82"/>
    <mergeCell ref="U137:X137"/>
    <mergeCell ref="B12:S12"/>
    <mergeCell ref="B3:S3"/>
    <mergeCell ref="B2:G2"/>
    <mergeCell ref="H2:M2"/>
    <mergeCell ref="N2:S2"/>
    <mergeCell ref="N4:O4"/>
    <mergeCell ref="P4:Q4"/>
    <mergeCell ref="R4:S4"/>
    <mergeCell ref="B4:C4"/>
    <mergeCell ref="D4:E4"/>
    <mergeCell ref="F4:G4"/>
    <mergeCell ref="H4:I4"/>
    <mergeCell ref="J4:K4"/>
    <mergeCell ref="L4:M4"/>
    <mergeCell ref="B116:C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C5C-8042-4902-8935-1D06B408685D}">
  <dimension ref="B1:AA149"/>
  <sheetViews>
    <sheetView topLeftCell="P1" zoomScale="70" zoomScaleNormal="70" workbookViewId="0">
      <selection activeCell="X144" sqref="X144"/>
    </sheetView>
  </sheetViews>
  <sheetFormatPr defaultRowHeight="14.4" x14ac:dyDescent="0.3"/>
  <cols>
    <col min="2" max="2" width="5.77734375" bestFit="1" customWidth="1"/>
    <col min="3" max="3" width="9.88671875" bestFit="1" customWidth="1"/>
    <col min="4" max="4" width="5.77734375" bestFit="1" customWidth="1"/>
    <col min="5" max="5" width="9.88671875" bestFit="1" customWidth="1"/>
    <col min="6" max="6" width="5.77734375" bestFit="1" customWidth="1"/>
    <col min="7" max="7" width="9.88671875" bestFit="1" customWidth="1"/>
    <col min="8" max="8" width="5.44140625" bestFit="1" customWidth="1"/>
    <col min="9" max="9" width="9.88671875" bestFit="1" customWidth="1"/>
    <col min="10" max="10" width="5.44140625" bestFit="1" customWidth="1"/>
    <col min="11" max="11" width="9.88671875" bestFit="1" customWidth="1"/>
    <col min="12" max="12" width="5.44140625" bestFit="1" customWidth="1"/>
    <col min="13" max="13" width="9.88671875" bestFit="1" customWidth="1"/>
    <col min="14" max="14" width="5.44140625" bestFit="1" customWidth="1"/>
    <col min="15" max="15" width="9.88671875" bestFit="1" customWidth="1"/>
    <col min="16" max="16" width="5.44140625" bestFit="1" customWidth="1"/>
    <col min="17" max="17" width="9.88671875" bestFit="1" customWidth="1"/>
    <col min="18" max="18" width="5.44140625" bestFit="1" customWidth="1"/>
    <col min="19" max="19" width="9.88671875" bestFit="1" customWidth="1"/>
  </cols>
  <sheetData>
    <row r="1" spans="2:27" ht="15" thickBot="1" x14ac:dyDescent="0.35"/>
    <row r="2" spans="2:27" ht="15" thickBot="1" x14ac:dyDescent="0.35">
      <c r="B2" s="167" t="s">
        <v>4</v>
      </c>
      <c r="C2" s="168"/>
      <c r="D2" s="168"/>
      <c r="E2" s="168"/>
      <c r="F2" s="168"/>
      <c r="G2" s="169"/>
      <c r="H2" s="286" t="s">
        <v>8</v>
      </c>
      <c r="I2" s="287"/>
      <c r="J2" s="287"/>
      <c r="K2" s="287"/>
      <c r="L2" s="287"/>
      <c r="M2" s="288"/>
      <c r="N2" s="184" t="s">
        <v>9</v>
      </c>
      <c r="O2" s="185"/>
      <c r="P2" s="185"/>
      <c r="Q2" s="185"/>
      <c r="R2" s="185"/>
      <c r="S2" s="186"/>
      <c r="U2" s="220" t="s">
        <v>18</v>
      </c>
      <c r="V2" s="221"/>
      <c r="W2" s="227" t="s">
        <v>8</v>
      </c>
      <c r="X2" s="228"/>
      <c r="Y2" s="231" t="s">
        <v>9</v>
      </c>
      <c r="Z2" s="232"/>
    </row>
    <row r="3" spans="2:27" ht="15" thickBot="1" x14ac:dyDescent="0.35">
      <c r="B3" s="170" t="s">
        <v>3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  <c r="U3" s="222"/>
      <c r="V3" s="223"/>
      <c r="W3" s="229"/>
      <c r="X3" s="230"/>
      <c r="Y3" s="233"/>
      <c r="Z3" s="234"/>
    </row>
    <row r="4" spans="2:27" x14ac:dyDescent="0.3">
      <c r="B4" s="208" t="s">
        <v>0</v>
      </c>
      <c r="C4" s="209"/>
      <c r="D4" s="206" t="s">
        <v>1</v>
      </c>
      <c r="E4" s="206"/>
      <c r="F4" s="206" t="s">
        <v>2</v>
      </c>
      <c r="G4" s="207"/>
      <c r="H4" s="283" t="s">
        <v>0</v>
      </c>
      <c r="I4" s="284"/>
      <c r="J4" s="285" t="s">
        <v>1</v>
      </c>
      <c r="K4" s="285"/>
      <c r="L4" s="285" t="s">
        <v>2</v>
      </c>
      <c r="M4" s="289"/>
      <c r="N4" s="204" t="s">
        <v>0</v>
      </c>
      <c r="O4" s="205"/>
      <c r="P4" s="202" t="s">
        <v>1</v>
      </c>
      <c r="Q4" s="202"/>
      <c r="R4" s="202" t="s">
        <v>2</v>
      </c>
      <c r="S4" s="203"/>
      <c r="U4" s="235" t="s">
        <v>16</v>
      </c>
      <c r="V4" s="236"/>
      <c r="W4" s="237" t="s">
        <v>16</v>
      </c>
      <c r="X4" s="238"/>
      <c r="Y4" s="239" t="s">
        <v>16</v>
      </c>
      <c r="Z4" s="240"/>
    </row>
    <row r="5" spans="2:27" x14ac:dyDescent="0.3">
      <c r="B5" s="22" t="s">
        <v>5</v>
      </c>
      <c r="C5" s="23" t="s">
        <v>6</v>
      </c>
      <c r="D5" s="23" t="s">
        <v>5</v>
      </c>
      <c r="E5" s="23" t="s">
        <v>6</v>
      </c>
      <c r="F5" s="23" t="s">
        <v>5</v>
      </c>
      <c r="G5" s="25" t="s">
        <v>6</v>
      </c>
      <c r="H5" s="101" t="s">
        <v>5</v>
      </c>
      <c r="I5" s="102" t="s">
        <v>6</v>
      </c>
      <c r="J5" s="102" t="s">
        <v>5</v>
      </c>
      <c r="K5" s="102" t="s">
        <v>6</v>
      </c>
      <c r="L5" s="102" t="s">
        <v>5</v>
      </c>
      <c r="M5" s="103" t="s">
        <v>6</v>
      </c>
      <c r="N5" s="77" t="s">
        <v>5</v>
      </c>
      <c r="O5" s="75" t="s">
        <v>6</v>
      </c>
      <c r="P5" s="75" t="s">
        <v>5</v>
      </c>
      <c r="Q5" s="75" t="s">
        <v>6</v>
      </c>
      <c r="R5" s="75" t="s">
        <v>5</v>
      </c>
      <c r="S5" s="76" t="s">
        <v>6</v>
      </c>
      <c r="U5" s="125" t="s">
        <v>5</v>
      </c>
      <c r="V5" s="126" t="s">
        <v>17</v>
      </c>
      <c r="W5" s="119" t="s">
        <v>5</v>
      </c>
      <c r="X5" s="120" t="s">
        <v>17</v>
      </c>
      <c r="Y5" s="117" t="s">
        <v>5</v>
      </c>
      <c r="Z5" s="118" t="s">
        <v>17</v>
      </c>
    </row>
    <row r="6" spans="2:27" x14ac:dyDescent="0.3">
      <c r="B6" s="4">
        <v>4788</v>
      </c>
      <c r="C6" s="5">
        <v>3.6600000000000001E-2</v>
      </c>
      <c r="D6" s="5">
        <v>4701</v>
      </c>
      <c r="E6" s="5">
        <v>3.4099999999999998E-2</v>
      </c>
      <c r="F6" s="5">
        <v>8457</v>
      </c>
      <c r="G6" s="6">
        <v>4.5900000000000003E-2</v>
      </c>
      <c r="H6" s="104">
        <v>7361</v>
      </c>
      <c r="I6" s="105">
        <v>4.07E-2</v>
      </c>
      <c r="J6" s="105">
        <v>8568</v>
      </c>
      <c r="K6" s="105">
        <v>6.5299999999999997E-2</v>
      </c>
      <c r="L6" s="105">
        <v>5073</v>
      </c>
      <c r="M6" s="106">
        <v>5.5599999999999997E-2</v>
      </c>
      <c r="N6" s="60">
        <v>7845</v>
      </c>
      <c r="O6" s="61">
        <v>1</v>
      </c>
      <c r="P6" s="61">
        <v>6426</v>
      </c>
      <c r="Q6" s="61">
        <v>0.94</v>
      </c>
      <c r="R6" s="61">
        <v>7963</v>
      </c>
      <c r="S6" s="62">
        <v>0.99</v>
      </c>
      <c r="U6" s="127">
        <f>AVERAGE(B6,D6,F6)</f>
        <v>5982</v>
      </c>
      <c r="V6" s="128">
        <f>AVERAGE(C6,E6,G6)</f>
        <v>3.8866666666666667E-2</v>
      </c>
      <c r="W6" s="121">
        <f>AVERAGE(H6,J6,L6)</f>
        <v>7000.666666666667</v>
      </c>
      <c r="X6" s="122">
        <f>AVERAGE(I6,K6,M6)</f>
        <v>5.3866666666666667E-2</v>
      </c>
      <c r="Y6" s="131">
        <f>AVERAGE(N6,P6,R6)</f>
        <v>7411.333333333333</v>
      </c>
      <c r="Z6" s="132">
        <f>AVERAGE(O6,Q6,S6)</f>
        <v>0.97666666666666657</v>
      </c>
      <c r="AA6">
        <v>0</v>
      </c>
    </row>
    <row r="7" spans="2:27" x14ac:dyDescent="0.3">
      <c r="B7" s="4">
        <v>5815</v>
      </c>
      <c r="C7" s="5">
        <v>4.9299999999999997E-2</v>
      </c>
      <c r="D7" s="5">
        <v>6870</v>
      </c>
      <c r="E7" s="5">
        <v>4.8800000000000003E-2</v>
      </c>
      <c r="F7" s="5">
        <v>8599</v>
      </c>
      <c r="G7" s="6">
        <v>8.6599999999999996E-2</v>
      </c>
      <c r="H7" s="104">
        <v>7644</v>
      </c>
      <c r="I7" s="105">
        <v>7.5800000000000006E-2</v>
      </c>
      <c r="J7" s="105">
        <v>9082</v>
      </c>
      <c r="K7" s="105">
        <v>8.14E-2</v>
      </c>
      <c r="L7" s="105">
        <v>7638</v>
      </c>
      <c r="M7" s="106">
        <v>7.5399999999999995E-2</v>
      </c>
      <c r="N7" s="60">
        <v>8838</v>
      </c>
      <c r="O7" s="61">
        <v>1</v>
      </c>
      <c r="P7" s="61">
        <v>6836</v>
      </c>
      <c r="Q7" s="61">
        <v>0.94</v>
      </c>
      <c r="R7" s="61">
        <v>8052</v>
      </c>
      <c r="S7" s="62">
        <v>0.99</v>
      </c>
      <c r="U7" s="127">
        <f t="shared" ref="U7:U70" si="0">AVERAGE(B7,D7,F7)</f>
        <v>7094.666666666667</v>
      </c>
      <c r="V7" s="128">
        <f t="shared" ref="V7:V70" si="1">AVERAGE(C7,E7,G7)</f>
        <v>6.1566666666666658E-2</v>
      </c>
      <c r="W7" s="121">
        <f t="shared" ref="W7:W70" si="2">AVERAGE(H7,J7,L7)</f>
        <v>8121.333333333333</v>
      </c>
      <c r="X7" s="122">
        <f t="shared" ref="X7:X70" si="3">AVERAGE(I7,K7,M7)</f>
        <v>7.7533333333333329E-2</v>
      </c>
      <c r="Y7" s="131">
        <f t="shared" ref="Y7:Y70" si="4">AVERAGE(N7,P7,R7)</f>
        <v>7908.666666666667</v>
      </c>
      <c r="Z7" s="132">
        <f t="shared" ref="Z7:Z70" si="5">AVERAGE(O7,Q7,S7)</f>
        <v>0.97666666666666657</v>
      </c>
    </row>
    <row r="8" spans="2:27" x14ac:dyDescent="0.3">
      <c r="B8" s="4">
        <v>6427</v>
      </c>
      <c r="C8" s="5">
        <v>6.7199999999999996E-2</v>
      </c>
      <c r="D8" s="5">
        <v>7375</v>
      </c>
      <c r="E8" s="5">
        <v>0.1583</v>
      </c>
      <c r="F8" s="5">
        <v>8954</v>
      </c>
      <c r="G8" s="6">
        <v>0.17749999999999999</v>
      </c>
      <c r="H8" s="104">
        <v>8520</v>
      </c>
      <c r="I8" s="105">
        <v>0.2429</v>
      </c>
      <c r="J8" s="105">
        <v>9263</v>
      </c>
      <c r="K8" s="105">
        <v>0.35539999999999999</v>
      </c>
      <c r="L8" s="105">
        <v>7952</v>
      </c>
      <c r="M8" s="106">
        <v>0.14199999999999999</v>
      </c>
      <c r="N8" s="60"/>
      <c r="O8" s="61"/>
      <c r="P8" s="61">
        <v>7001</v>
      </c>
      <c r="Q8" s="61">
        <v>0.94</v>
      </c>
      <c r="R8" s="61">
        <v>8087</v>
      </c>
      <c r="S8" s="62">
        <v>0.99</v>
      </c>
      <c r="U8" s="127">
        <f t="shared" si="0"/>
        <v>7585.333333333333</v>
      </c>
      <c r="V8" s="128">
        <f t="shared" si="1"/>
        <v>0.13433333333333333</v>
      </c>
      <c r="W8" s="121">
        <f t="shared" si="2"/>
        <v>8578.3333333333339</v>
      </c>
      <c r="X8" s="122">
        <f t="shared" si="3"/>
        <v>0.24676666666666669</v>
      </c>
      <c r="Y8" s="131">
        <f t="shared" si="4"/>
        <v>7544</v>
      </c>
      <c r="Z8" s="132">
        <f t="shared" si="5"/>
        <v>0.96499999999999997</v>
      </c>
    </row>
    <row r="9" spans="2:27" x14ac:dyDescent="0.3">
      <c r="B9" s="4">
        <v>8424</v>
      </c>
      <c r="C9" s="5">
        <v>0.1004</v>
      </c>
      <c r="D9" s="5">
        <v>7474</v>
      </c>
      <c r="E9" s="5">
        <v>0.20860000000000001</v>
      </c>
      <c r="F9" s="5">
        <v>9302</v>
      </c>
      <c r="G9" s="6">
        <v>0.25</v>
      </c>
      <c r="H9" s="104"/>
      <c r="I9" s="105"/>
      <c r="J9" s="105"/>
      <c r="K9" s="105"/>
      <c r="L9" s="105">
        <v>8384</v>
      </c>
      <c r="M9" s="106">
        <v>0.2009</v>
      </c>
      <c r="N9" s="60"/>
      <c r="O9" s="61"/>
      <c r="P9" s="61">
        <v>7183</v>
      </c>
      <c r="Q9" s="61">
        <v>0.94</v>
      </c>
      <c r="R9" s="61">
        <v>8614</v>
      </c>
      <c r="S9" s="62">
        <v>0.99</v>
      </c>
      <c r="U9" s="127">
        <f t="shared" si="0"/>
        <v>8400</v>
      </c>
      <c r="V9" s="128">
        <f t="shared" si="1"/>
        <v>0.18633333333333332</v>
      </c>
      <c r="W9" s="121">
        <f t="shared" si="2"/>
        <v>8384</v>
      </c>
      <c r="X9" s="122">
        <f t="shared" si="3"/>
        <v>0.2009</v>
      </c>
      <c r="Y9" s="131">
        <f t="shared" si="4"/>
        <v>7898.5</v>
      </c>
      <c r="Z9" s="132">
        <f t="shared" si="5"/>
        <v>0.96499999999999997</v>
      </c>
    </row>
    <row r="10" spans="2:27" x14ac:dyDescent="0.3">
      <c r="B10" s="4">
        <v>8502</v>
      </c>
      <c r="C10" s="5">
        <v>0.14149999999999999</v>
      </c>
      <c r="D10" s="5">
        <v>7728</v>
      </c>
      <c r="E10" s="5">
        <v>0.2482</v>
      </c>
      <c r="F10" s="5"/>
      <c r="G10" s="6"/>
      <c r="H10" s="104"/>
      <c r="I10" s="105"/>
      <c r="J10" s="105"/>
      <c r="K10" s="105"/>
      <c r="L10" s="105">
        <v>8780</v>
      </c>
      <c r="M10" s="106">
        <v>0.25540000000000002</v>
      </c>
      <c r="N10" s="60"/>
      <c r="O10" s="61"/>
      <c r="P10" s="61">
        <v>9078</v>
      </c>
      <c r="Q10" s="61">
        <v>0.94</v>
      </c>
      <c r="R10" s="61"/>
      <c r="S10" s="62"/>
      <c r="U10" s="127">
        <f t="shared" si="0"/>
        <v>8115</v>
      </c>
      <c r="V10" s="128">
        <f t="shared" si="1"/>
        <v>0.19485</v>
      </c>
      <c r="W10" s="121">
        <f t="shared" si="2"/>
        <v>8780</v>
      </c>
      <c r="X10" s="122">
        <f t="shared" si="3"/>
        <v>0.25540000000000002</v>
      </c>
      <c r="Y10" s="131">
        <f t="shared" si="4"/>
        <v>9078</v>
      </c>
      <c r="Z10" s="132">
        <f t="shared" si="5"/>
        <v>0.94</v>
      </c>
    </row>
    <row r="11" spans="2:27" ht="15" thickBot="1" x14ac:dyDescent="0.35">
      <c r="B11" s="26">
        <v>8831</v>
      </c>
      <c r="C11" s="27">
        <v>0.2213</v>
      </c>
      <c r="D11" s="27"/>
      <c r="E11" s="27"/>
      <c r="F11" s="27"/>
      <c r="G11" s="28"/>
      <c r="H11" s="107"/>
      <c r="I11" s="108"/>
      <c r="J11" s="108"/>
      <c r="K11" s="108"/>
      <c r="L11" s="108">
        <v>8926</v>
      </c>
      <c r="M11" s="109">
        <v>0.32169999999999999</v>
      </c>
      <c r="N11" s="78"/>
      <c r="O11" s="79"/>
      <c r="P11" s="79"/>
      <c r="Q11" s="79"/>
      <c r="R11" s="79"/>
      <c r="S11" s="80"/>
      <c r="U11" s="127">
        <f t="shared" si="0"/>
        <v>8831</v>
      </c>
      <c r="V11" s="128">
        <f t="shared" si="1"/>
        <v>0.2213</v>
      </c>
      <c r="W11" s="121">
        <f t="shared" si="2"/>
        <v>8926</v>
      </c>
      <c r="X11" s="122">
        <f t="shared" si="3"/>
        <v>0.32169999999999999</v>
      </c>
      <c r="Y11" s="131"/>
      <c r="Z11" s="132"/>
    </row>
    <row r="12" spans="2:27" ht="15" thickBot="1" x14ac:dyDescent="0.35">
      <c r="B12" s="170" t="s">
        <v>7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2"/>
      <c r="U12" s="127"/>
      <c r="V12" s="128"/>
      <c r="W12" s="121"/>
      <c r="X12" s="122"/>
      <c r="Y12" s="131"/>
      <c r="Z12" s="132"/>
    </row>
    <row r="13" spans="2:27" x14ac:dyDescent="0.3">
      <c r="B13" s="208" t="s">
        <v>0</v>
      </c>
      <c r="C13" s="209"/>
      <c r="D13" s="206" t="s">
        <v>1</v>
      </c>
      <c r="E13" s="206"/>
      <c r="F13" s="206" t="s">
        <v>2</v>
      </c>
      <c r="G13" s="207"/>
      <c r="H13" s="283" t="s">
        <v>0</v>
      </c>
      <c r="I13" s="284"/>
      <c r="J13" s="285" t="s">
        <v>1</v>
      </c>
      <c r="K13" s="285"/>
      <c r="L13" s="285" t="s">
        <v>2</v>
      </c>
      <c r="M13" s="289"/>
      <c r="N13" s="204" t="s">
        <v>0</v>
      </c>
      <c r="O13" s="205"/>
      <c r="P13" s="202" t="s">
        <v>1</v>
      </c>
      <c r="Q13" s="202"/>
      <c r="R13" s="202" t="s">
        <v>2</v>
      </c>
      <c r="S13" s="203"/>
      <c r="U13" s="127"/>
      <c r="V13" s="128"/>
      <c r="W13" s="121"/>
      <c r="X13" s="122"/>
      <c r="Y13" s="131"/>
      <c r="Z13" s="132"/>
    </row>
    <row r="14" spans="2:27" x14ac:dyDescent="0.3">
      <c r="B14" s="22" t="s">
        <v>5</v>
      </c>
      <c r="C14" s="23" t="s">
        <v>6</v>
      </c>
      <c r="D14" s="23" t="s">
        <v>5</v>
      </c>
      <c r="E14" s="23" t="s">
        <v>6</v>
      </c>
      <c r="F14" s="23" t="s">
        <v>5</v>
      </c>
      <c r="G14" s="25" t="s">
        <v>6</v>
      </c>
      <c r="H14" s="101" t="s">
        <v>5</v>
      </c>
      <c r="I14" s="102" t="s">
        <v>6</v>
      </c>
      <c r="J14" s="102" t="s">
        <v>5</v>
      </c>
      <c r="K14" s="102" t="s">
        <v>6</v>
      </c>
      <c r="L14" s="102" t="s">
        <v>5</v>
      </c>
      <c r="M14" s="103" t="s">
        <v>6</v>
      </c>
      <c r="N14" s="77" t="s">
        <v>5</v>
      </c>
      <c r="O14" s="75" t="s">
        <v>6</v>
      </c>
      <c r="P14" s="75" t="s">
        <v>5</v>
      </c>
      <c r="Q14" s="75" t="s">
        <v>6</v>
      </c>
      <c r="R14" s="75" t="s">
        <v>5</v>
      </c>
      <c r="S14" s="76" t="s">
        <v>6</v>
      </c>
      <c r="U14" s="127"/>
      <c r="V14" s="128"/>
      <c r="W14" s="121"/>
      <c r="X14" s="122"/>
      <c r="Y14" s="131"/>
      <c r="Z14" s="132"/>
    </row>
    <row r="15" spans="2:27" x14ac:dyDescent="0.3">
      <c r="B15" s="4">
        <v>4005</v>
      </c>
      <c r="C15" s="5">
        <v>8.6199999999999999E-2</v>
      </c>
      <c r="D15" s="5">
        <v>3682</v>
      </c>
      <c r="E15" s="5">
        <v>5.2200000000000003E-2</v>
      </c>
      <c r="F15" s="5">
        <v>5384</v>
      </c>
      <c r="G15" s="6">
        <v>9.8599999999999993E-2</v>
      </c>
      <c r="H15" s="104">
        <v>5462</v>
      </c>
      <c r="I15" s="105">
        <v>7.7299999999999994E-2</v>
      </c>
      <c r="J15" s="105">
        <v>3666</v>
      </c>
      <c r="K15" s="105">
        <v>5.6300000000000003E-2</v>
      </c>
      <c r="L15" s="105">
        <v>3662</v>
      </c>
      <c r="M15" s="106">
        <v>4.9099999999999998E-2</v>
      </c>
      <c r="N15" s="60">
        <v>4008</v>
      </c>
      <c r="O15" s="61">
        <v>0.98</v>
      </c>
      <c r="P15" s="61">
        <v>5438</v>
      </c>
      <c r="Q15" s="61">
        <v>1.01</v>
      </c>
      <c r="R15" s="61">
        <v>3801</v>
      </c>
      <c r="S15" s="62">
        <v>1.08</v>
      </c>
      <c r="U15" s="127">
        <f t="shared" si="0"/>
        <v>4357</v>
      </c>
      <c r="V15" s="128">
        <f t="shared" si="1"/>
        <v>7.9000000000000001E-2</v>
      </c>
      <c r="W15" s="121">
        <f t="shared" si="2"/>
        <v>4263.333333333333</v>
      </c>
      <c r="X15" s="122">
        <f t="shared" si="3"/>
        <v>6.0900000000000003E-2</v>
      </c>
      <c r="Y15" s="131">
        <f t="shared" si="4"/>
        <v>4415.666666666667</v>
      </c>
      <c r="Z15" s="132">
        <f t="shared" si="5"/>
        <v>1.0233333333333334</v>
      </c>
      <c r="AA15">
        <v>0</v>
      </c>
    </row>
    <row r="16" spans="2:27" x14ac:dyDescent="0.3">
      <c r="B16" s="4">
        <v>4297</v>
      </c>
      <c r="C16" s="5">
        <v>0.13769999999999999</v>
      </c>
      <c r="D16" s="5">
        <v>3737</v>
      </c>
      <c r="E16" s="5">
        <v>0.14510000000000001</v>
      </c>
      <c r="F16" s="5">
        <v>5968</v>
      </c>
      <c r="G16" s="6">
        <v>0.55149999999999999</v>
      </c>
      <c r="H16" s="104">
        <v>5752</v>
      </c>
      <c r="I16" s="105">
        <v>0.23519999999999999</v>
      </c>
      <c r="J16" s="105">
        <v>4118</v>
      </c>
      <c r="K16" s="105">
        <v>8.7499999999999994E-2</v>
      </c>
      <c r="L16" s="105">
        <v>3952</v>
      </c>
      <c r="M16" s="106">
        <v>8.4900000000000003E-2</v>
      </c>
      <c r="N16" s="60">
        <v>4829</v>
      </c>
      <c r="O16" s="61">
        <v>0.98</v>
      </c>
      <c r="P16" s="61">
        <v>5560</v>
      </c>
      <c r="Q16" s="61">
        <v>1.01</v>
      </c>
      <c r="R16" s="61">
        <v>6664</v>
      </c>
      <c r="S16" s="62">
        <v>1.08</v>
      </c>
      <c r="U16" s="127">
        <f t="shared" si="0"/>
        <v>4667.333333333333</v>
      </c>
      <c r="V16" s="128">
        <f t="shared" si="1"/>
        <v>0.27810000000000001</v>
      </c>
      <c r="W16" s="121">
        <f t="shared" si="2"/>
        <v>4607.333333333333</v>
      </c>
      <c r="X16" s="122">
        <f t="shared" si="3"/>
        <v>0.13586666666666666</v>
      </c>
      <c r="Y16" s="131">
        <f t="shared" si="4"/>
        <v>5684.333333333333</v>
      </c>
      <c r="Z16" s="132">
        <f t="shared" si="5"/>
        <v>1.0233333333333334</v>
      </c>
    </row>
    <row r="17" spans="2:26" x14ac:dyDescent="0.3">
      <c r="B17" s="4">
        <v>5909</v>
      </c>
      <c r="C17" s="5">
        <v>0.18890000000000001</v>
      </c>
      <c r="D17" s="5">
        <v>4410</v>
      </c>
      <c r="E17" s="5">
        <v>0.1925</v>
      </c>
      <c r="F17" s="5">
        <v>6157</v>
      </c>
      <c r="G17" s="6">
        <v>1.4185000000000001</v>
      </c>
      <c r="H17" s="104">
        <v>6143</v>
      </c>
      <c r="I17" s="105">
        <v>1.1873</v>
      </c>
      <c r="J17" s="105">
        <v>4262</v>
      </c>
      <c r="K17" s="105">
        <v>0.1229</v>
      </c>
      <c r="L17" s="105">
        <v>5807</v>
      </c>
      <c r="M17" s="106">
        <v>0.1109</v>
      </c>
      <c r="N17" s="60">
        <v>6425</v>
      </c>
      <c r="O17" s="61">
        <v>0.98</v>
      </c>
      <c r="P17" s="61">
        <v>6066</v>
      </c>
      <c r="Q17" s="61">
        <v>1.01</v>
      </c>
      <c r="R17" s="61">
        <v>6988</v>
      </c>
      <c r="S17" s="62">
        <v>2.3199999999999998</v>
      </c>
      <c r="U17" s="127">
        <f t="shared" si="0"/>
        <v>5492</v>
      </c>
      <c r="V17" s="128">
        <f t="shared" si="1"/>
        <v>0.59996666666666665</v>
      </c>
      <c r="W17" s="121">
        <f t="shared" si="2"/>
        <v>5404</v>
      </c>
      <c r="X17" s="122">
        <f t="shared" si="3"/>
        <v>0.47370000000000001</v>
      </c>
      <c r="Y17" s="131">
        <f t="shared" si="4"/>
        <v>6493</v>
      </c>
      <c r="Z17" s="132">
        <f t="shared" si="5"/>
        <v>1.4366666666666665</v>
      </c>
    </row>
    <row r="18" spans="2:26" x14ac:dyDescent="0.3">
      <c r="B18" s="4">
        <v>6309</v>
      </c>
      <c r="C18" s="5">
        <v>0.3881</v>
      </c>
      <c r="D18" s="5">
        <v>5512</v>
      </c>
      <c r="E18" s="5">
        <v>0.32800000000000001</v>
      </c>
      <c r="F18" s="5">
        <v>6400</v>
      </c>
      <c r="G18" s="6">
        <v>1.4616</v>
      </c>
      <c r="H18" s="104">
        <v>6200</v>
      </c>
      <c r="I18" s="105">
        <v>1.8386</v>
      </c>
      <c r="J18" s="105">
        <v>5216</v>
      </c>
      <c r="K18" s="105">
        <v>0.16450000000000001</v>
      </c>
      <c r="L18" s="105">
        <v>5980</v>
      </c>
      <c r="M18" s="106">
        <v>0.87129999999999996</v>
      </c>
      <c r="N18" s="60">
        <v>6577</v>
      </c>
      <c r="O18" s="61">
        <v>2.8</v>
      </c>
      <c r="P18" s="61">
        <v>6247</v>
      </c>
      <c r="Q18" s="61">
        <v>2.69</v>
      </c>
      <c r="R18" s="61">
        <v>7235</v>
      </c>
      <c r="S18" s="62">
        <v>2.4500000000000002</v>
      </c>
      <c r="U18" s="127">
        <f t="shared" si="0"/>
        <v>6073.666666666667</v>
      </c>
      <c r="V18" s="128">
        <f t="shared" si="1"/>
        <v>0.72589999999999988</v>
      </c>
      <c r="W18" s="121">
        <f t="shared" si="2"/>
        <v>5798.666666666667</v>
      </c>
      <c r="X18" s="122">
        <f t="shared" si="3"/>
        <v>0.95813333333333317</v>
      </c>
      <c r="Y18" s="131">
        <f t="shared" si="4"/>
        <v>6686.333333333333</v>
      </c>
      <c r="Z18" s="132">
        <f t="shared" si="5"/>
        <v>2.6466666666666669</v>
      </c>
    </row>
    <row r="19" spans="2:26" x14ac:dyDescent="0.3">
      <c r="B19" s="4">
        <v>6980</v>
      </c>
      <c r="C19" s="5">
        <v>0.42620000000000002</v>
      </c>
      <c r="D19" s="5">
        <v>5863</v>
      </c>
      <c r="E19" s="5">
        <v>0.57130000000000003</v>
      </c>
      <c r="F19" s="5">
        <v>6910</v>
      </c>
      <c r="G19" s="6">
        <v>1.4941</v>
      </c>
      <c r="H19" s="104"/>
      <c r="I19" s="105"/>
      <c r="J19" s="105">
        <v>5299</v>
      </c>
      <c r="K19" s="105">
        <v>0.29530000000000001</v>
      </c>
      <c r="L19" s="105">
        <v>6235</v>
      </c>
      <c r="M19" s="106">
        <v>1.0723</v>
      </c>
      <c r="N19" s="60">
        <v>7093</v>
      </c>
      <c r="O19" s="61">
        <v>3.51</v>
      </c>
      <c r="P19" s="61">
        <v>6314</v>
      </c>
      <c r="Q19" s="61">
        <v>2.8</v>
      </c>
      <c r="R19" s="61">
        <v>7255</v>
      </c>
      <c r="S19" s="62">
        <v>2.84</v>
      </c>
      <c r="U19" s="127">
        <f t="shared" si="0"/>
        <v>6584.333333333333</v>
      </c>
      <c r="V19" s="128">
        <f t="shared" si="1"/>
        <v>0.83053333333333335</v>
      </c>
      <c r="W19" s="121">
        <f t="shared" si="2"/>
        <v>5767</v>
      </c>
      <c r="X19" s="122">
        <f t="shared" si="3"/>
        <v>0.68379999999999996</v>
      </c>
      <c r="Y19" s="131">
        <f t="shared" si="4"/>
        <v>6887.333333333333</v>
      </c>
      <c r="Z19" s="132">
        <f t="shared" si="5"/>
        <v>3.0499999999999994</v>
      </c>
    </row>
    <row r="20" spans="2:26" x14ac:dyDescent="0.3">
      <c r="B20" s="4">
        <v>7163</v>
      </c>
      <c r="C20" s="5">
        <v>0.58009999999999995</v>
      </c>
      <c r="D20" s="5">
        <v>6972</v>
      </c>
      <c r="E20" s="5">
        <v>0.72440000000000004</v>
      </c>
      <c r="F20" s="5">
        <v>7383</v>
      </c>
      <c r="G20" s="6">
        <v>1.5831999999999999</v>
      </c>
      <c r="H20" s="104"/>
      <c r="I20" s="105"/>
      <c r="J20" s="105">
        <v>6306</v>
      </c>
      <c r="K20" s="105">
        <v>0.46160000000000001</v>
      </c>
      <c r="L20" s="105">
        <v>6652</v>
      </c>
      <c r="M20" s="106">
        <v>1.1745000000000001</v>
      </c>
      <c r="N20" s="60">
        <v>7488</v>
      </c>
      <c r="O20" s="61">
        <v>3.81</v>
      </c>
      <c r="P20" s="61">
        <v>6334</v>
      </c>
      <c r="Q20" s="61">
        <v>2.86</v>
      </c>
      <c r="R20" s="61">
        <v>7619</v>
      </c>
      <c r="S20" s="62">
        <v>4.13</v>
      </c>
      <c r="U20" s="127">
        <f t="shared" si="0"/>
        <v>7172.666666666667</v>
      </c>
      <c r="V20" s="128">
        <f t="shared" si="1"/>
        <v>0.96256666666666657</v>
      </c>
      <c r="W20" s="121">
        <f t="shared" si="2"/>
        <v>6479</v>
      </c>
      <c r="X20" s="122">
        <f t="shared" si="3"/>
        <v>0.81805000000000005</v>
      </c>
      <c r="Y20" s="131">
        <f t="shared" si="4"/>
        <v>7147</v>
      </c>
      <c r="Z20" s="132">
        <f t="shared" si="5"/>
        <v>3.6</v>
      </c>
    </row>
    <row r="21" spans="2:26" x14ac:dyDescent="0.3">
      <c r="B21" s="4">
        <v>7165</v>
      </c>
      <c r="C21" s="5">
        <v>0.86680000000000001</v>
      </c>
      <c r="D21" s="5">
        <v>7098</v>
      </c>
      <c r="E21" s="5">
        <v>0.90129999999999999</v>
      </c>
      <c r="F21" s="5">
        <v>7452</v>
      </c>
      <c r="G21" s="6">
        <v>1.6485000000000001</v>
      </c>
      <c r="H21" s="104"/>
      <c r="I21" s="105"/>
      <c r="J21" s="105">
        <v>6389</v>
      </c>
      <c r="K21" s="105">
        <v>0.9506</v>
      </c>
      <c r="L21" s="105">
        <v>7079</v>
      </c>
      <c r="M21" s="106">
        <v>1.3420000000000001</v>
      </c>
      <c r="N21" s="60">
        <v>7903</v>
      </c>
      <c r="O21" s="61">
        <v>4.68</v>
      </c>
      <c r="P21" s="61">
        <v>6808</v>
      </c>
      <c r="Q21" s="61">
        <v>3.03</v>
      </c>
      <c r="R21" s="61">
        <v>7803</v>
      </c>
      <c r="S21" s="62">
        <v>6.47</v>
      </c>
      <c r="U21" s="127">
        <f t="shared" si="0"/>
        <v>7238.333333333333</v>
      </c>
      <c r="V21" s="128">
        <f t="shared" si="1"/>
        <v>1.1388666666666667</v>
      </c>
      <c r="W21" s="121">
        <f t="shared" si="2"/>
        <v>6734</v>
      </c>
      <c r="X21" s="122">
        <f t="shared" si="3"/>
        <v>1.1463000000000001</v>
      </c>
      <c r="Y21" s="131">
        <f t="shared" si="4"/>
        <v>7504.666666666667</v>
      </c>
      <c r="Z21" s="132">
        <f t="shared" si="5"/>
        <v>4.7266666666666666</v>
      </c>
    </row>
    <row r="22" spans="2:26" x14ac:dyDescent="0.3">
      <c r="B22" s="4">
        <v>7209</v>
      </c>
      <c r="C22" s="5">
        <v>0.87529999999999997</v>
      </c>
      <c r="D22" s="5">
        <v>7313</v>
      </c>
      <c r="E22" s="5">
        <v>0.90900000000000003</v>
      </c>
      <c r="F22" s="5">
        <v>7568</v>
      </c>
      <c r="G22" s="6">
        <v>1.7138</v>
      </c>
      <c r="H22" s="104"/>
      <c r="I22" s="105"/>
      <c r="J22" s="105">
        <v>6583</v>
      </c>
      <c r="K22" s="105">
        <v>1.0001</v>
      </c>
      <c r="L22" s="105">
        <v>7519</v>
      </c>
      <c r="M22" s="106">
        <v>1.3853</v>
      </c>
      <c r="N22" s="60">
        <v>8014</v>
      </c>
      <c r="O22" s="61">
        <v>5.42</v>
      </c>
      <c r="P22" s="61">
        <v>6821</v>
      </c>
      <c r="Q22" s="61">
        <v>4.1399999999999997</v>
      </c>
      <c r="R22" s="61">
        <v>8229</v>
      </c>
      <c r="S22" s="62">
        <v>6.75</v>
      </c>
      <c r="U22" s="127">
        <f t="shared" si="0"/>
        <v>7363.333333333333</v>
      </c>
      <c r="V22" s="128">
        <f t="shared" si="1"/>
        <v>1.1660333333333333</v>
      </c>
      <c r="W22" s="121">
        <f t="shared" si="2"/>
        <v>7051</v>
      </c>
      <c r="X22" s="122">
        <f t="shared" si="3"/>
        <v>1.1926999999999999</v>
      </c>
      <c r="Y22" s="131">
        <f t="shared" si="4"/>
        <v>7688</v>
      </c>
      <c r="Z22" s="132">
        <f t="shared" si="5"/>
        <v>5.4366666666666665</v>
      </c>
    </row>
    <row r="23" spans="2:26" x14ac:dyDescent="0.3">
      <c r="B23" s="4">
        <v>7533</v>
      </c>
      <c r="C23" s="5">
        <v>0.88570000000000004</v>
      </c>
      <c r="D23" s="5">
        <v>7545</v>
      </c>
      <c r="E23" s="5">
        <v>1.0185999999999999</v>
      </c>
      <c r="F23" s="5"/>
      <c r="G23" s="6"/>
      <c r="H23" s="104"/>
      <c r="I23" s="105"/>
      <c r="J23" s="105">
        <v>6742</v>
      </c>
      <c r="K23" s="105">
        <v>1.0557000000000001</v>
      </c>
      <c r="L23" s="105"/>
      <c r="M23" s="106"/>
      <c r="N23" s="60">
        <v>8134</v>
      </c>
      <c r="O23" s="61">
        <v>5.68</v>
      </c>
      <c r="P23" s="61">
        <v>7210</v>
      </c>
      <c r="Q23" s="61">
        <v>5.3</v>
      </c>
      <c r="R23" s="61">
        <v>8248</v>
      </c>
      <c r="S23" s="62">
        <v>8.2799999999999994</v>
      </c>
      <c r="U23" s="127">
        <f t="shared" si="0"/>
        <v>7539</v>
      </c>
      <c r="V23" s="128">
        <f t="shared" si="1"/>
        <v>0.95215000000000005</v>
      </c>
      <c r="W23" s="121">
        <f t="shared" si="2"/>
        <v>6742</v>
      </c>
      <c r="X23" s="122">
        <f t="shared" si="3"/>
        <v>1.0557000000000001</v>
      </c>
      <c r="Y23" s="131">
        <f t="shared" si="4"/>
        <v>7864</v>
      </c>
      <c r="Z23" s="132">
        <f t="shared" si="5"/>
        <v>6.419999999999999</v>
      </c>
    </row>
    <row r="24" spans="2:26" x14ac:dyDescent="0.3">
      <c r="B24" s="4">
        <v>7696</v>
      </c>
      <c r="C24" s="5">
        <v>0.95409999999999995</v>
      </c>
      <c r="D24" s="5">
        <v>7564</v>
      </c>
      <c r="E24" s="5">
        <v>1.1524000000000001</v>
      </c>
      <c r="F24" s="5"/>
      <c r="G24" s="6"/>
      <c r="H24" s="104"/>
      <c r="I24" s="105"/>
      <c r="J24" s="105">
        <v>6935</v>
      </c>
      <c r="K24" s="105">
        <v>1.0694999999999999</v>
      </c>
      <c r="L24" s="105"/>
      <c r="M24" s="106"/>
      <c r="N24" s="60">
        <v>8172</v>
      </c>
      <c r="O24" s="61">
        <v>6.56</v>
      </c>
      <c r="P24" s="61">
        <v>7221</v>
      </c>
      <c r="Q24" s="61">
        <v>7.56</v>
      </c>
      <c r="R24" s="61">
        <v>8716</v>
      </c>
      <c r="S24" s="62">
        <v>9.4</v>
      </c>
      <c r="U24" s="127">
        <f t="shared" si="0"/>
        <v>7630</v>
      </c>
      <c r="V24" s="128">
        <f t="shared" si="1"/>
        <v>1.05325</v>
      </c>
      <c r="W24" s="121">
        <f t="shared" si="2"/>
        <v>6935</v>
      </c>
      <c r="X24" s="122">
        <f t="shared" si="3"/>
        <v>1.0694999999999999</v>
      </c>
      <c r="Y24" s="131">
        <f t="shared" si="4"/>
        <v>8036.333333333333</v>
      </c>
      <c r="Z24" s="132">
        <f t="shared" si="5"/>
        <v>7.84</v>
      </c>
    </row>
    <row r="25" spans="2:26" x14ac:dyDescent="0.3">
      <c r="B25" s="4">
        <v>7802</v>
      </c>
      <c r="C25" s="5">
        <v>0.98699999999999999</v>
      </c>
      <c r="D25" s="5"/>
      <c r="E25" s="5"/>
      <c r="F25" s="5"/>
      <c r="G25" s="6"/>
      <c r="H25" s="104"/>
      <c r="I25" s="105"/>
      <c r="J25" s="105">
        <v>7010</v>
      </c>
      <c r="K25" s="105">
        <v>1.0900000000000001</v>
      </c>
      <c r="L25" s="105"/>
      <c r="M25" s="106"/>
      <c r="N25" s="60">
        <v>8352</v>
      </c>
      <c r="O25" s="61">
        <v>8.76</v>
      </c>
      <c r="P25" s="61">
        <v>7262</v>
      </c>
      <c r="Q25" s="61">
        <v>10.220000000000001</v>
      </c>
      <c r="R25" s="61"/>
      <c r="S25" s="62"/>
      <c r="U25" s="127">
        <f t="shared" si="0"/>
        <v>7802</v>
      </c>
      <c r="V25" s="128">
        <f t="shared" si="1"/>
        <v>0.98699999999999999</v>
      </c>
      <c r="W25" s="121">
        <f t="shared" si="2"/>
        <v>7010</v>
      </c>
      <c r="X25" s="122">
        <f t="shared" si="3"/>
        <v>1.0900000000000001</v>
      </c>
      <c r="Y25" s="131">
        <f t="shared" si="4"/>
        <v>7807</v>
      </c>
      <c r="Z25" s="132">
        <f t="shared" si="5"/>
        <v>9.49</v>
      </c>
    </row>
    <row r="26" spans="2:26" x14ac:dyDescent="0.3">
      <c r="B26" s="4">
        <v>7922</v>
      </c>
      <c r="C26" s="5">
        <v>1.018</v>
      </c>
      <c r="D26" s="5"/>
      <c r="E26" s="5"/>
      <c r="F26" s="5"/>
      <c r="G26" s="6"/>
      <c r="H26" s="104"/>
      <c r="I26" s="105"/>
      <c r="J26" s="105">
        <v>7259</v>
      </c>
      <c r="K26" s="105">
        <v>1.1503000000000001</v>
      </c>
      <c r="L26" s="105"/>
      <c r="M26" s="106"/>
      <c r="N26" s="60">
        <v>8428</v>
      </c>
      <c r="O26" s="61">
        <v>9.85</v>
      </c>
      <c r="P26" s="61"/>
      <c r="Q26" s="61"/>
      <c r="R26" s="61"/>
      <c r="S26" s="62"/>
      <c r="U26" s="127">
        <f t="shared" si="0"/>
        <v>7922</v>
      </c>
      <c r="V26" s="128">
        <f t="shared" si="1"/>
        <v>1.018</v>
      </c>
      <c r="W26" s="121">
        <f t="shared" si="2"/>
        <v>7259</v>
      </c>
      <c r="X26" s="122">
        <f t="shared" si="3"/>
        <v>1.1503000000000001</v>
      </c>
      <c r="Y26" s="131">
        <f t="shared" si="4"/>
        <v>8428</v>
      </c>
      <c r="Z26" s="132">
        <f t="shared" si="5"/>
        <v>9.85</v>
      </c>
    </row>
    <row r="27" spans="2:26" x14ac:dyDescent="0.3">
      <c r="B27" s="4">
        <v>8138</v>
      </c>
      <c r="C27" s="5">
        <v>1.0341</v>
      </c>
      <c r="D27" s="5"/>
      <c r="E27" s="5"/>
      <c r="F27" s="5"/>
      <c r="G27" s="6"/>
      <c r="H27" s="104"/>
      <c r="I27" s="105"/>
      <c r="J27" s="105">
        <v>7685</v>
      </c>
      <c r="K27" s="105">
        <v>1.1839999999999999</v>
      </c>
      <c r="L27" s="105"/>
      <c r="M27" s="106"/>
      <c r="N27" s="60">
        <v>8840</v>
      </c>
      <c r="O27" s="61">
        <v>10.69</v>
      </c>
      <c r="P27" s="61"/>
      <c r="Q27" s="61"/>
      <c r="R27" s="61"/>
      <c r="S27" s="62"/>
      <c r="U27" s="127">
        <f t="shared" si="0"/>
        <v>8138</v>
      </c>
      <c r="V27" s="128">
        <f t="shared" si="1"/>
        <v>1.0341</v>
      </c>
      <c r="W27" s="121">
        <f t="shared" si="2"/>
        <v>7685</v>
      </c>
      <c r="X27" s="122">
        <f t="shared" si="3"/>
        <v>1.1839999999999999</v>
      </c>
      <c r="Y27" s="131">
        <f t="shared" si="4"/>
        <v>8840</v>
      </c>
      <c r="Z27" s="132">
        <f t="shared" si="5"/>
        <v>10.69</v>
      </c>
    </row>
    <row r="28" spans="2:26" x14ac:dyDescent="0.3">
      <c r="B28" s="4">
        <v>8415</v>
      </c>
      <c r="C28" s="5">
        <v>1.0988</v>
      </c>
      <c r="D28" s="5"/>
      <c r="E28" s="5"/>
      <c r="F28" s="5"/>
      <c r="G28" s="6"/>
      <c r="H28" s="104"/>
      <c r="I28" s="105"/>
      <c r="J28" s="105">
        <v>7988</v>
      </c>
      <c r="K28" s="105">
        <v>1.2805</v>
      </c>
      <c r="L28" s="105"/>
      <c r="M28" s="106"/>
      <c r="N28" s="60"/>
      <c r="O28" s="61"/>
      <c r="P28" s="61"/>
      <c r="Q28" s="61"/>
      <c r="R28" s="61"/>
      <c r="S28" s="62"/>
      <c r="U28" s="127">
        <f t="shared" si="0"/>
        <v>8415</v>
      </c>
      <c r="V28" s="128">
        <f t="shared" si="1"/>
        <v>1.0988</v>
      </c>
      <c r="W28" s="121">
        <f t="shared" si="2"/>
        <v>7988</v>
      </c>
      <c r="X28" s="122">
        <f t="shared" si="3"/>
        <v>1.2805</v>
      </c>
      <c r="Y28" s="131"/>
      <c r="Z28" s="132"/>
    </row>
    <row r="29" spans="2:26" x14ac:dyDescent="0.3">
      <c r="B29" s="4">
        <v>8484</v>
      </c>
      <c r="C29" s="5">
        <v>1.1092</v>
      </c>
      <c r="D29" s="5"/>
      <c r="E29" s="5"/>
      <c r="F29" s="5"/>
      <c r="G29" s="6"/>
      <c r="H29" s="104"/>
      <c r="I29" s="105"/>
      <c r="J29" s="105">
        <v>8045</v>
      </c>
      <c r="K29" s="105">
        <v>1.3177000000000001</v>
      </c>
      <c r="L29" s="105"/>
      <c r="M29" s="106"/>
      <c r="N29" s="60"/>
      <c r="O29" s="61"/>
      <c r="P29" s="61"/>
      <c r="Q29" s="61"/>
      <c r="R29" s="61"/>
      <c r="S29" s="62"/>
      <c r="U29" s="127">
        <f t="shared" si="0"/>
        <v>8484</v>
      </c>
      <c r="V29" s="128">
        <f t="shared" si="1"/>
        <v>1.1092</v>
      </c>
      <c r="W29" s="121">
        <f t="shared" si="2"/>
        <v>8045</v>
      </c>
      <c r="X29" s="122">
        <f t="shared" si="3"/>
        <v>1.3177000000000001</v>
      </c>
      <c r="Y29" s="131"/>
      <c r="Z29" s="132"/>
    </row>
    <row r="30" spans="2:26" x14ac:dyDescent="0.3">
      <c r="B30" s="4">
        <v>8977</v>
      </c>
      <c r="C30" s="5">
        <v>1.1539999999999999</v>
      </c>
      <c r="D30" s="5"/>
      <c r="E30" s="5"/>
      <c r="F30" s="5"/>
      <c r="G30" s="6"/>
      <c r="H30" s="104"/>
      <c r="I30" s="105"/>
      <c r="J30" s="105">
        <v>8168</v>
      </c>
      <c r="K30" s="105">
        <v>1.3277000000000001</v>
      </c>
      <c r="L30" s="105"/>
      <c r="M30" s="106"/>
      <c r="N30" s="60"/>
      <c r="O30" s="61"/>
      <c r="P30" s="61"/>
      <c r="Q30" s="61"/>
      <c r="R30" s="61"/>
      <c r="S30" s="62"/>
      <c r="U30" s="127">
        <f t="shared" si="0"/>
        <v>8977</v>
      </c>
      <c r="V30" s="128">
        <f t="shared" si="1"/>
        <v>1.1539999999999999</v>
      </c>
      <c r="W30" s="121">
        <f t="shared" si="2"/>
        <v>8168</v>
      </c>
      <c r="X30" s="122">
        <f t="shared" si="3"/>
        <v>1.3277000000000001</v>
      </c>
      <c r="Y30" s="131"/>
      <c r="Z30" s="132"/>
    </row>
    <row r="31" spans="2:26" x14ac:dyDescent="0.3">
      <c r="B31" s="4">
        <v>9282</v>
      </c>
      <c r="C31" s="5">
        <v>1.1870000000000001</v>
      </c>
      <c r="D31" s="5"/>
      <c r="E31" s="5"/>
      <c r="F31" s="5"/>
      <c r="G31" s="6"/>
      <c r="H31" s="104"/>
      <c r="I31" s="105"/>
      <c r="J31" s="105">
        <v>8295</v>
      </c>
      <c r="K31" s="105">
        <v>1.3771</v>
      </c>
      <c r="L31" s="105"/>
      <c r="M31" s="106"/>
      <c r="N31" s="60"/>
      <c r="O31" s="61"/>
      <c r="P31" s="61"/>
      <c r="Q31" s="61"/>
      <c r="R31" s="61"/>
      <c r="S31" s="62"/>
      <c r="U31" s="127">
        <f t="shared" si="0"/>
        <v>9282</v>
      </c>
      <c r="V31" s="128">
        <f t="shared" si="1"/>
        <v>1.1870000000000001</v>
      </c>
      <c r="W31" s="121">
        <f t="shared" si="2"/>
        <v>8295</v>
      </c>
      <c r="X31" s="122">
        <f t="shared" si="3"/>
        <v>1.3771</v>
      </c>
      <c r="Y31" s="131"/>
      <c r="Z31" s="132"/>
    </row>
    <row r="32" spans="2:26" ht="15" thickBot="1" x14ac:dyDescent="0.35">
      <c r="B32" s="26"/>
      <c r="C32" s="27"/>
      <c r="D32" s="27"/>
      <c r="E32" s="27"/>
      <c r="F32" s="27"/>
      <c r="G32" s="28"/>
      <c r="H32" s="107"/>
      <c r="I32" s="108"/>
      <c r="J32" s="108">
        <v>8707</v>
      </c>
      <c r="K32" s="108">
        <v>1.4349000000000001</v>
      </c>
      <c r="L32" s="108"/>
      <c r="M32" s="109"/>
      <c r="N32" s="78"/>
      <c r="O32" s="79"/>
      <c r="P32" s="79"/>
      <c r="Q32" s="79"/>
      <c r="R32" s="79"/>
      <c r="S32" s="80"/>
      <c r="U32" s="127"/>
      <c r="V32" s="128"/>
      <c r="W32" s="121">
        <f t="shared" si="2"/>
        <v>8707</v>
      </c>
      <c r="X32" s="122">
        <f t="shared" si="3"/>
        <v>1.4349000000000001</v>
      </c>
      <c r="Y32" s="131"/>
      <c r="Z32" s="132"/>
    </row>
    <row r="33" spans="2:27" ht="15" thickBot="1" x14ac:dyDescent="0.35">
      <c r="B33" s="170" t="s">
        <v>10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2"/>
      <c r="U33" s="127"/>
      <c r="V33" s="128"/>
      <c r="W33" s="121"/>
      <c r="X33" s="122"/>
      <c r="Y33" s="131"/>
      <c r="Z33" s="132"/>
    </row>
    <row r="34" spans="2:27" x14ac:dyDescent="0.3">
      <c r="B34" s="10" t="s">
        <v>0</v>
      </c>
      <c r="C34" s="11"/>
      <c r="D34" s="12" t="s">
        <v>1</v>
      </c>
      <c r="E34" s="12"/>
      <c r="F34" s="12" t="s">
        <v>2</v>
      </c>
      <c r="G34" s="13"/>
      <c r="H34" s="292" t="s">
        <v>0</v>
      </c>
      <c r="I34" s="293"/>
      <c r="J34" s="290" t="s">
        <v>1</v>
      </c>
      <c r="K34" s="290"/>
      <c r="L34" s="290" t="s">
        <v>2</v>
      </c>
      <c r="M34" s="291"/>
      <c r="N34" s="194" t="s">
        <v>0</v>
      </c>
      <c r="O34" s="195"/>
      <c r="P34" s="196" t="s">
        <v>1</v>
      </c>
      <c r="Q34" s="196"/>
      <c r="R34" s="196" t="s">
        <v>2</v>
      </c>
      <c r="S34" s="197"/>
      <c r="U34" s="127"/>
      <c r="V34" s="128"/>
      <c r="W34" s="121"/>
      <c r="X34" s="122"/>
      <c r="Y34" s="131"/>
      <c r="Z34" s="132"/>
    </row>
    <row r="35" spans="2:27" x14ac:dyDescent="0.3">
      <c r="B35" s="22" t="s">
        <v>5</v>
      </c>
      <c r="C35" s="23" t="s">
        <v>6</v>
      </c>
      <c r="D35" s="23" t="s">
        <v>5</v>
      </c>
      <c r="E35" s="23" t="s">
        <v>6</v>
      </c>
      <c r="F35" s="23" t="s">
        <v>5</v>
      </c>
      <c r="G35" s="24" t="s">
        <v>6</v>
      </c>
      <c r="H35" s="110" t="s">
        <v>5</v>
      </c>
      <c r="I35" s="102" t="s">
        <v>6</v>
      </c>
      <c r="J35" s="102" t="s">
        <v>5</v>
      </c>
      <c r="K35" s="102" t="s">
        <v>6</v>
      </c>
      <c r="L35" s="102" t="s">
        <v>5</v>
      </c>
      <c r="M35" s="111" t="s">
        <v>6</v>
      </c>
      <c r="N35" s="74" t="s">
        <v>5</v>
      </c>
      <c r="O35" s="75" t="s">
        <v>6</v>
      </c>
      <c r="P35" s="75" t="s">
        <v>5</v>
      </c>
      <c r="Q35" s="75" t="s">
        <v>6</v>
      </c>
      <c r="R35" s="75" t="s">
        <v>5</v>
      </c>
      <c r="S35" s="76" t="s">
        <v>6</v>
      </c>
      <c r="U35" s="127"/>
      <c r="V35" s="128"/>
      <c r="W35" s="121"/>
      <c r="X35" s="122"/>
      <c r="Y35" s="131"/>
      <c r="Z35" s="132"/>
    </row>
    <row r="36" spans="2:27" x14ac:dyDescent="0.3">
      <c r="B36" s="4">
        <v>4370</v>
      </c>
      <c r="C36" s="5">
        <v>7.5800000000000006E-2</v>
      </c>
      <c r="D36" s="5">
        <v>5663</v>
      </c>
      <c r="E36" s="5">
        <v>0.1096</v>
      </c>
      <c r="F36" s="5">
        <v>4957</v>
      </c>
      <c r="G36" s="20">
        <v>0.1065</v>
      </c>
      <c r="H36" s="112">
        <v>4126</v>
      </c>
      <c r="I36" s="105">
        <v>5.21E-2</v>
      </c>
      <c r="J36" s="105">
        <v>3222</v>
      </c>
      <c r="K36" s="105">
        <v>0.06</v>
      </c>
      <c r="L36" s="105">
        <v>4421</v>
      </c>
      <c r="M36" s="113">
        <v>5.1400000000000001E-2</v>
      </c>
      <c r="N36" s="72">
        <v>4963</v>
      </c>
      <c r="O36" s="61">
        <v>1.1100000000000001</v>
      </c>
      <c r="P36" s="61">
        <v>3956</v>
      </c>
      <c r="Q36" s="61">
        <v>1.03</v>
      </c>
      <c r="R36" s="61">
        <v>4597</v>
      </c>
      <c r="S36" s="62">
        <v>1.03</v>
      </c>
      <c r="U36" s="127">
        <f t="shared" si="0"/>
        <v>4996.666666666667</v>
      </c>
      <c r="V36" s="128">
        <f t="shared" si="1"/>
        <v>9.7299999999999998E-2</v>
      </c>
      <c r="W36" s="121">
        <f t="shared" si="2"/>
        <v>3923</v>
      </c>
      <c r="X36" s="122">
        <f t="shared" si="3"/>
        <v>5.45E-2</v>
      </c>
      <c r="Y36" s="131">
        <f t="shared" si="4"/>
        <v>4505.333333333333</v>
      </c>
      <c r="Z36" s="132">
        <f t="shared" si="5"/>
        <v>1.0566666666666666</v>
      </c>
      <c r="AA36">
        <v>0</v>
      </c>
    </row>
    <row r="37" spans="2:27" x14ac:dyDescent="0.3">
      <c r="B37" s="4">
        <v>5022</v>
      </c>
      <c r="C37" s="5">
        <v>0.2702</v>
      </c>
      <c r="D37" s="5">
        <v>5950</v>
      </c>
      <c r="E37" s="5">
        <v>0.77410000000000001</v>
      </c>
      <c r="F37" s="5">
        <v>5203</v>
      </c>
      <c r="G37" s="20">
        <v>0.54569999999999996</v>
      </c>
      <c r="H37" s="112">
        <v>4719</v>
      </c>
      <c r="I37" s="105">
        <v>9.8599999999999993E-2</v>
      </c>
      <c r="J37" s="105">
        <v>3889</v>
      </c>
      <c r="K37" s="105">
        <v>9.0999999999999998E-2</v>
      </c>
      <c r="L37" s="105">
        <v>4457</v>
      </c>
      <c r="M37" s="113">
        <v>0.1024</v>
      </c>
      <c r="N37" s="72">
        <v>5515</v>
      </c>
      <c r="O37" s="61">
        <v>1.1100000000000001</v>
      </c>
      <c r="P37" s="61">
        <v>4199</v>
      </c>
      <c r="Q37" s="61">
        <v>1.03</v>
      </c>
      <c r="R37" s="61">
        <v>4754</v>
      </c>
      <c r="S37" s="62">
        <v>1.03</v>
      </c>
      <c r="U37" s="127">
        <f t="shared" si="0"/>
        <v>5391.666666666667</v>
      </c>
      <c r="V37" s="128">
        <f t="shared" si="1"/>
        <v>0.52999999999999992</v>
      </c>
      <c r="W37" s="121">
        <f t="shared" si="2"/>
        <v>4355</v>
      </c>
      <c r="X37" s="122">
        <f t="shared" si="3"/>
        <v>9.7333333333333327E-2</v>
      </c>
      <c r="Y37" s="131">
        <f t="shared" si="4"/>
        <v>4822.666666666667</v>
      </c>
      <c r="Z37" s="132">
        <f t="shared" si="5"/>
        <v>1.0566666666666666</v>
      </c>
    </row>
    <row r="38" spans="2:27" x14ac:dyDescent="0.3">
      <c r="B38" s="4">
        <v>6203</v>
      </c>
      <c r="C38" s="5">
        <v>0.86380000000000001</v>
      </c>
      <c r="D38" s="5">
        <v>6080</v>
      </c>
      <c r="E38" s="5">
        <v>0.98850000000000005</v>
      </c>
      <c r="F38" s="5">
        <v>5420</v>
      </c>
      <c r="G38" s="20">
        <v>1.4641</v>
      </c>
      <c r="H38" s="112">
        <v>5393</v>
      </c>
      <c r="I38" s="105">
        <v>0.1694</v>
      </c>
      <c r="J38" s="105">
        <v>4016</v>
      </c>
      <c r="K38" s="105">
        <v>0.15570000000000001</v>
      </c>
      <c r="L38" s="105">
        <v>5007</v>
      </c>
      <c r="M38" s="113">
        <v>0.184</v>
      </c>
      <c r="N38" s="72">
        <v>6023</v>
      </c>
      <c r="O38" s="61">
        <v>1.1100000000000001</v>
      </c>
      <c r="P38" s="61">
        <v>4674</v>
      </c>
      <c r="Q38" s="61">
        <v>1.03</v>
      </c>
      <c r="R38" s="61">
        <v>4801</v>
      </c>
      <c r="S38" s="62">
        <v>1.03</v>
      </c>
      <c r="U38" s="127">
        <f t="shared" si="0"/>
        <v>5901</v>
      </c>
      <c r="V38" s="128">
        <f t="shared" si="1"/>
        <v>1.1054666666666666</v>
      </c>
      <c r="W38" s="121">
        <f t="shared" si="2"/>
        <v>4805.333333333333</v>
      </c>
      <c r="X38" s="122">
        <f t="shared" si="3"/>
        <v>0.16969999999999999</v>
      </c>
      <c r="Y38" s="131">
        <f t="shared" si="4"/>
        <v>5166</v>
      </c>
      <c r="Z38" s="132">
        <f t="shared" si="5"/>
        <v>1.0566666666666666</v>
      </c>
    </row>
    <row r="39" spans="2:27" x14ac:dyDescent="0.3">
      <c r="B39" s="4">
        <v>6282</v>
      </c>
      <c r="C39" s="5">
        <v>1.1351</v>
      </c>
      <c r="D39" s="5">
        <v>6405</v>
      </c>
      <c r="E39" s="5">
        <v>1.45</v>
      </c>
      <c r="F39" s="5">
        <v>5825</v>
      </c>
      <c r="G39" s="20">
        <v>1.7515000000000001</v>
      </c>
      <c r="H39" s="112">
        <v>5984</v>
      </c>
      <c r="I39" s="105">
        <v>0.20530000000000001</v>
      </c>
      <c r="J39" s="105">
        <v>5687</v>
      </c>
      <c r="K39" s="105">
        <v>0.26419999999999999</v>
      </c>
      <c r="L39" s="105">
        <v>5754</v>
      </c>
      <c r="M39" s="113">
        <v>0.22439999999999999</v>
      </c>
      <c r="N39" s="72">
        <v>6087</v>
      </c>
      <c r="O39" s="61">
        <v>3.65</v>
      </c>
      <c r="P39" s="61">
        <v>5609</v>
      </c>
      <c r="Q39" s="61">
        <v>1.03</v>
      </c>
      <c r="R39" s="61">
        <v>4944</v>
      </c>
      <c r="S39" s="62">
        <v>1.03</v>
      </c>
      <c r="U39" s="127">
        <f t="shared" si="0"/>
        <v>6170.666666666667</v>
      </c>
      <c r="V39" s="128">
        <f t="shared" si="1"/>
        <v>1.4455333333333333</v>
      </c>
      <c r="W39" s="121">
        <f t="shared" si="2"/>
        <v>5808.333333333333</v>
      </c>
      <c r="X39" s="122">
        <f t="shared" si="3"/>
        <v>0.23129999999999998</v>
      </c>
      <c r="Y39" s="131">
        <f t="shared" si="4"/>
        <v>5546.666666666667</v>
      </c>
      <c r="Z39" s="132">
        <f t="shared" si="5"/>
        <v>1.9033333333333333</v>
      </c>
    </row>
    <row r="40" spans="2:27" x14ac:dyDescent="0.3">
      <c r="B40" s="4">
        <v>6468</v>
      </c>
      <c r="C40" s="5">
        <v>1.2652000000000001</v>
      </c>
      <c r="D40" s="5">
        <v>6556</v>
      </c>
      <c r="E40" s="5">
        <v>1.4708000000000001</v>
      </c>
      <c r="F40" s="5">
        <v>5911</v>
      </c>
      <c r="G40" s="20">
        <v>1.9012</v>
      </c>
      <c r="H40" s="112">
        <v>6087</v>
      </c>
      <c r="I40" s="105">
        <v>1.0004</v>
      </c>
      <c r="J40" s="105">
        <v>6039</v>
      </c>
      <c r="K40" s="105">
        <v>1.1209</v>
      </c>
      <c r="L40" s="105"/>
      <c r="M40" s="113"/>
      <c r="N40" s="72">
        <v>6209</v>
      </c>
      <c r="O40" s="61">
        <v>4.63</v>
      </c>
      <c r="P40" s="61">
        <v>5955</v>
      </c>
      <c r="Q40" s="61">
        <v>12.6</v>
      </c>
      <c r="R40" s="61">
        <v>5038</v>
      </c>
      <c r="S40" s="62">
        <v>7.21</v>
      </c>
      <c r="U40" s="127">
        <f t="shared" si="0"/>
        <v>6311.666666666667</v>
      </c>
      <c r="V40" s="128">
        <f t="shared" si="1"/>
        <v>1.5457333333333334</v>
      </c>
      <c r="W40" s="121">
        <f t="shared" si="2"/>
        <v>6063</v>
      </c>
      <c r="X40" s="122">
        <f t="shared" si="3"/>
        <v>1.0606499999999999</v>
      </c>
      <c r="Y40" s="131">
        <f t="shared" si="4"/>
        <v>5734</v>
      </c>
      <c r="Z40" s="132">
        <f t="shared" si="5"/>
        <v>8.1466666666666665</v>
      </c>
    </row>
    <row r="41" spans="2:27" x14ac:dyDescent="0.3">
      <c r="B41" s="4">
        <v>6749</v>
      </c>
      <c r="C41" s="5">
        <v>1.4784999999999999</v>
      </c>
      <c r="D41" s="5">
        <v>6799</v>
      </c>
      <c r="E41" s="5">
        <v>1.518</v>
      </c>
      <c r="F41" s="5">
        <v>6318</v>
      </c>
      <c r="G41" s="20">
        <v>1.9133</v>
      </c>
      <c r="H41" s="112">
        <v>6588</v>
      </c>
      <c r="I41" s="105">
        <v>1.0530999999999999</v>
      </c>
      <c r="J41" s="105">
        <v>6071</v>
      </c>
      <c r="K41" s="105">
        <v>1.1698999999999999</v>
      </c>
      <c r="L41" s="105"/>
      <c r="M41" s="113"/>
      <c r="N41" s="72">
        <v>6261</v>
      </c>
      <c r="O41" s="61">
        <v>7.47</v>
      </c>
      <c r="P41" s="61"/>
      <c r="Q41" s="61"/>
      <c r="R41" s="61">
        <v>5144</v>
      </c>
      <c r="S41" s="62">
        <v>9.7899999999999991</v>
      </c>
      <c r="U41" s="127">
        <f t="shared" si="0"/>
        <v>6622</v>
      </c>
      <c r="V41" s="128">
        <f t="shared" si="1"/>
        <v>1.6366000000000003</v>
      </c>
      <c r="W41" s="121">
        <f t="shared" si="2"/>
        <v>6329.5</v>
      </c>
      <c r="X41" s="122">
        <f t="shared" si="3"/>
        <v>1.1114999999999999</v>
      </c>
      <c r="Y41" s="131">
        <f t="shared" si="4"/>
        <v>5702.5</v>
      </c>
      <c r="Z41" s="132">
        <f t="shared" si="5"/>
        <v>8.629999999999999</v>
      </c>
    </row>
    <row r="42" spans="2:27" x14ac:dyDescent="0.3">
      <c r="B42" s="4"/>
      <c r="C42" s="5"/>
      <c r="D42" s="5">
        <v>7289</v>
      </c>
      <c r="E42" s="5">
        <v>1.5528999999999999</v>
      </c>
      <c r="F42" s="5">
        <v>6831</v>
      </c>
      <c r="G42" s="20">
        <v>1.9367000000000001</v>
      </c>
      <c r="H42" s="112">
        <v>6785</v>
      </c>
      <c r="I42" s="105">
        <v>1.1959</v>
      </c>
      <c r="J42" s="105">
        <v>6296</v>
      </c>
      <c r="K42" s="105">
        <v>1.2020999999999999</v>
      </c>
      <c r="L42" s="105"/>
      <c r="M42" s="113"/>
      <c r="N42" s="72">
        <v>6579</v>
      </c>
      <c r="O42" s="61">
        <v>9.14</v>
      </c>
      <c r="P42" s="61"/>
      <c r="Q42" s="61"/>
      <c r="R42" s="61">
        <v>5389</v>
      </c>
      <c r="S42" s="62">
        <v>10.130000000000001</v>
      </c>
      <c r="U42" s="127">
        <f t="shared" si="0"/>
        <v>7060</v>
      </c>
      <c r="V42" s="128">
        <f t="shared" si="1"/>
        <v>1.7448000000000001</v>
      </c>
      <c r="W42" s="121">
        <f t="shared" si="2"/>
        <v>6540.5</v>
      </c>
      <c r="X42" s="122">
        <f t="shared" si="3"/>
        <v>1.1989999999999998</v>
      </c>
      <c r="Y42" s="131">
        <f t="shared" si="4"/>
        <v>5984</v>
      </c>
      <c r="Z42" s="132">
        <f t="shared" si="5"/>
        <v>9.6350000000000016</v>
      </c>
    </row>
    <row r="43" spans="2:27" x14ac:dyDescent="0.3">
      <c r="B43" s="4"/>
      <c r="C43" s="5"/>
      <c r="D43" s="5">
        <v>7515</v>
      </c>
      <c r="E43" s="5">
        <v>1.7299</v>
      </c>
      <c r="F43" s="5"/>
      <c r="G43" s="20"/>
      <c r="H43" s="112">
        <v>6981</v>
      </c>
      <c r="I43" s="105">
        <v>1.321</v>
      </c>
      <c r="J43" s="105">
        <v>6617</v>
      </c>
      <c r="K43" s="105">
        <v>1.2114</v>
      </c>
      <c r="L43" s="105"/>
      <c r="M43" s="113"/>
      <c r="N43" s="72">
        <v>7069</v>
      </c>
      <c r="O43" s="61">
        <v>10.69</v>
      </c>
      <c r="P43" s="61"/>
      <c r="Q43" s="61"/>
      <c r="R43" s="61">
        <v>5473</v>
      </c>
      <c r="S43" s="62">
        <v>11.3</v>
      </c>
      <c r="U43" s="127">
        <f t="shared" si="0"/>
        <v>7515</v>
      </c>
      <c r="V43" s="128">
        <f t="shared" si="1"/>
        <v>1.7299</v>
      </c>
      <c r="W43" s="121">
        <f t="shared" si="2"/>
        <v>6799</v>
      </c>
      <c r="X43" s="122">
        <f t="shared" si="3"/>
        <v>1.2662</v>
      </c>
      <c r="Y43" s="131">
        <f t="shared" si="4"/>
        <v>6271</v>
      </c>
      <c r="Z43" s="132">
        <f t="shared" si="5"/>
        <v>10.995000000000001</v>
      </c>
    </row>
    <row r="44" spans="2:27" x14ac:dyDescent="0.3">
      <c r="B44" s="4"/>
      <c r="C44" s="5"/>
      <c r="D44" s="5"/>
      <c r="E44" s="5"/>
      <c r="F44" s="5"/>
      <c r="G44" s="20"/>
      <c r="H44" s="112"/>
      <c r="I44" s="105"/>
      <c r="J44" s="105">
        <v>6862</v>
      </c>
      <c r="K44" s="105">
        <v>1.3408</v>
      </c>
      <c r="L44" s="105"/>
      <c r="M44" s="113"/>
      <c r="N44" s="72"/>
      <c r="O44" s="61"/>
      <c r="P44" s="61"/>
      <c r="Q44" s="61"/>
      <c r="R44" s="61">
        <v>5880</v>
      </c>
      <c r="S44" s="62">
        <v>11.5</v>
      </c>
      <c r="U44" s="127"/>
      <c r="V44" s="128"/>
      <c r="W44" s="121">
        <f t="shared" si="2"/>
        <v>6862</v>
      </c>
      <c r="X44" s="122">
        <f t="shared" si="3"/>
        <v>1.3408</v>
      </c>
      <c r="Y44" s="131">
        <f t="shared" si="4"/>
        <v>5880</v>
      </c>
      <c r="Z44" s="132">
        <f t="shared" si="5"/>
        <v>11.5</v>
      </c>
    </row>
    <row r="45" spans="2:27" ht="15" thickBot="1" x14ac:dyDescent="0.35">
      <c r="B45" s="7"/>
      <c r="C45" s="8"/>
      <c r="D45" s="8"/>
      <c r="E45" s="8"/>
      <c r="F45" s="8"/>
      <c r="G45" s="21"/>
      <c r="H45" s="114"/>
      <c r="I45" s="115"/>
      <c r="J45" s="115">
        <v>7130</v>
      </c>
      <c r="K45" s="115">
        <v>1.6252</v>
      </c>
      <c r="L45" s="115"/>
      <c r="M45" s="116"/>
      <c r="N45" s="73"/>
      <c r="O45" s="64"/>
      <c r="P45" s="64"/>
      <c r="Q45" s="64"/>
      <c r="R45" s="64">
        <v>6086</v>
      </c>
      <c r="S45" s="65">
        <v>12.29</v>
      </c>
      <c r="U45" s="127"/>
      <c r="V45" s="128"/>
      <c r="W45" s="121">
        <f t="shared" si="2"/>
        <v>7130</v>
      </c>
      <c r="X45" s="122">
        <f t="shared" si="3"/>
        <v>1.6252</v>
      </c>
      <c r="Y45" s="131">
        <f t="shared" si="4"/>
        <v>6086</v>
      </c>
      <c r="Z45" s="132">
        <f t="shared" si="5"/>
        <v>12.29</v>
      </c>
    </row>
    <row r="46" spans="2:27" ht="15" thickBot="1" x14ac:dyDescent="0.35">
      <c r="B46" s="170" t="s">
        <v>11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2"/>
      <c r="U46" s="127"/>
      <c r="V46" s="128"/>
      <c r="W46" s="121"/>
      <c r="X46" s="122"/>
      <c r="Y46" s="131"/>
      <c r="Z46" s="132"/>
    </row>
    <row r="47" spans="2:27" x14ac:dyDescent="0.3">
      <c r="B47" s="208" t="s">
        <v>0</v>
      </c>
      <c r="C47" s="209"/>
      <c r="D47" s="206" t="s">
        <v>1</v>
      </c>
      <c r="E47" s="206"/>
      <c r="F47" s="206" t="s">
        <v>2</v>
      </c>
      <c r="G47" s="207"/>
      <c r="H47" s="283" t="s">
        <v>0</v>
      </c>
      <c r="I47" s="284"/>
      <c r="J47" s="285" t="s">
        <v>1</v>
      </c>
      <c r="K47" s="285"/>
      <c r="L47" s="285" t="s">
        <v>2</v>
      </c>
      <c r="M47" s="289"/>
      <c r="N47" s="204" t="s">
        <v>0</v>
      </c>
      <c r="O47" s="205"/>
      <c r="P47" s="202" t="s">
        <v>1</v>
      </c>
      <c r="Q47" s="202"/>
      <c r="R47" s="202" t="s">
        <v>2</v>
      </c>
      <c r="S47" s="203"/>
      <c r="U47" s="127"/>
      <c r="V47" s="128"/>
      <c r="W47" s="121"/>
      <c r="X47" s="122"/>
      <c r="Y47" s="131"/>
      <c r="Z47" s="132"/>
    </row>
    <row r="48" spans="2:27" x14ac:dyDescent="0.3">
      <c r="B48" s="22" t="s">
        <v>5</v>
      </c>
      <c r="C48" s="23" t="s">
        <v>6</v>
      </c>
      <c r="D48" s="23" t="s">
        <v>5</v>
      </c>
      <c r="E48" s="23" t="s">
        <v>6</v>
      </c>
      <c r="F48" s="23" t="s">
        <v>5</v>
      </c>
      <c r="G48" s="25" t="s">
        <v>6</v>
      </c>
      <c r="H48" s="101" t="s">
        <v>5</v>
      </c>
      <c r="I48" s="102" t="s">
        <v>6</v>
      </c>
      <c r="J48" s="102" t="s">
        <v>5</v>
      </c>
      <c r="K48" s="102" t="s">
        <v>6</v>
      </c>
      <c r="L48" s="102" t="s">
        <v>5</v>
      </c>
      <c r="M48" s="103" t="s">
        <v>6</v>
      </c>
      <c r="N48" s="77" t="s">
        <v>5</v>
      </c>
      <c r="O48" s="75" t="s">
        <v>6</v>
      </c>
      <c r="P48" s="75" t="s">
        <v>5</v>
      </c>
      <c r="Q48" s="75" t="s">
        <v>6</v>
      </c>
      <c r="R48" s="75" t="s">
        <v>5</v>
      </c>
      <c r="S48" s="76" t="s">
        <v>6</v>
      </c>
      <c r="U48" s="127"/>
      <c r="V48" s="128"/>
      <c r="W48" s="121"/>
      <c r="X48" s="122"/>
      <c r="Y48" s="131"/>
      <c r="Z48" s="132"/>
    </row>
    <row r="49" spans="2:27" x14ac:dyDescent="0.3">
      <c r="B49" s="4">
        <v>3566</v>
      </c>
      <c r="C49" s="5">
        <v>0.1202</v>
      </c>
      <c r="D49" s="5">
        <v>3360</v>
      </c>
      <c r="E49" s="5">
        <v>0.1245</v>
      </c>
      <c r="F49" s="5">
        <v>4230</v>
      </c>
      <c r="G49" s="6">
        <v>8.8400000000000006E-2</v>
      </c>
      <c r="H49" s="104">
        <v>2816</v>
      </c>
      <c r="I49" s="105">
        <v>9.5799999999999996E-2</v>
      </c>
      <c r="J49" s="105">
        <v>3911</v>
      </c>
      <c r="K49" s="105">
        <v>9.8500000000000004E-2</v>
      </c>
      <c r="L49" s="105">
        <v>3460</v>
      </c>
      <c r="M49" s="106">
        <v>0.1268</v>
      </c>
      <c r="N49" s="60">
        <v>3705</v>
      </c>
      <c r="O49" s="61">
        <v>1.0900000000000001</v>
      </c>
      <c r="P49" s="61">
        <v>4106</v>
      </c>
      <c r="Q49" s="61">
        <v>1.06</v>
      </c>
      <c r="R49" s="61">
        <v>4208</v>
      </c>
      <c r="S49" s="62">
        <v>1.08</v>
      </c>
      <c r="U49" s="127">
        <f t="shared" si="0"/>
        <v>3718.6666666666665</v>
      </c>
      <c r="V49" s="128">
        <f t="shared" si="1"/>
        <v>0.11103333333333333</v>
      </c>
      <c r="W49" s="121">
        <f t="shared" si="2"/>
        <v>3395.6666666666665</v>
      </c>
      <c r="X49" s="122">
        <f t="shared" si="3"/>
        <v>0.10703333333333333</v>
      </c>
      <c r="Y49" s="131">
        <f t="shared" si="4"/>
        <v>4006.3333333333335</v>
      </c>
      <c r="Z49" s="132">
        <f t="shared" si="5"/>
        <v>1.0766666666666669</v>
      </c>
      <c r="AA49">
        <v>0</v>
      </c>
    </row>
    <row r="50" spans="2:27" x14ac:dyDescent="0.3">
      <c r="B50" s="4">
        <v>4054</v>
      </c>
      <c r="C50" s="5">
        <v>0.2014</v>
      </c>
      <c r="D50" s="5">
        <v>4756</v>
      </c>
      <c r="E50" s="5">
        <v>0.32900000000000001</v>
      </c>
      <c r="F50" s="5">
        <v>4377</v>
      </c>
      <c r="G50" s="6">
        <v>0.28149999999999997</v>
      </c>
      <c r="H50" s="104">
        <v>4564</v>
      </c>
      <c r="I50" s="105">
        <v>0.1762</v>
      </c>
      <c r="J50" s="105">
        <v>4358</v>
      </c>
      <c r="K50" s="105">
        <v>0.31730000000000003</v>
      </c>
      <c r="L50" s="105">
        <v>3996</v>
      </c>
      <c r="M50" s="106">
        <v>0.27789999999999998</v>
      </c>
      <c r="N50" s="60">
        <v>4065</v>
      </c>
      <c r="O50" s="61">
        <v>1.0900000000000001</v>
      </c>
      <c r="P50" s="61">
        <v>4557</v>
      </c>
      <c r="Q50" s="61">
        <v>1.06</v>
      </c>
      <c r="R50" s="61">
        <v>4739</v>
      </c>
      <c r="S50" s="62">
        <v>1.08</v>
      </c>
      <c r="U50" s="127">
        <f t="shared" si="0"/>
        <v>4395.666666666667</v>
      </c>
      <c r="V50" s="128">
        <f t="shared" si="1"/>
        <v>0.27063333333333334</v>
      </c>
      <c r="W50" s="121">
        <f t="shared" si="2"/>
        <v>4306</v>
      </c>
      <c r="X50" s="122">
        <f t="shared" si="3"/>
        <v>0.25713333333333338</v>
      </c>
      <c r="Y50" s="131">
        <f t="shared" si="4"/>
        <v>4453.666666666667</v>
      </c>
      <c r="Z50" s="132">
        <f t="shared" si="5"/>
        <v>1.0766666666666669</v>
      </c>
    </row>
    <row r="51" spans="2:27" x14ac:dyDescent="0.3">
      <c r="B51" s="4">
        <v>4325</v>
      </c>
      <c r="C51" s="5">
        <v>1.0984</v>
      </c>
      <c r="D51" s="5">
        <v>4963</v>
      </c>
      <c r="E51" s="5">
        <v>0.48530000000000001</v>
      </c>
      <c r="F51" s="5">
        <v>5046</v>
      </c>
      <c r="G51" s="6">
        <v>1.1948000000000001</v>
      </c>
      <c r="H51" s="104">
        <v>4821</v>
      </c>
      <c r="I51" s="105">
        <v>0.76470000000000005</v>
      </c>
      <c r="J51" s="105">
        <v>5013</v>
      </c>
      <c r="K51" s="105">
        <v>0.52739999999999998</v>
      </c>
      <c r="L51" s="105">
        <v>4527</v>
      </c>
      <c r="M51" s="106">
        <v>0.55379999999999996</v>
      </c>
      <c r="N51" s="60">
        <v>4352</v>
      </c>
      <c r="O51" s="61">
        <v>1.0900000000000001</v>
      </c>
      <c r="P51" s="61">
        <v>4559</v>
      </c>
      <c r="Q51" s="61">
        <v>1.06</v>
      </c>
      <c r="R51" s="61">
        <v>4822</v>
      </c>
      <c r="S51" s="62">
        <v>1.08</v>
      </c>
      <c r="U51" s="127">
        <f t="shared" si="0"/>
        <v>4778</v>
      </c>
      <c r="V51" s="128">
        <f t="shared" si="1"/>
        <v>0.92616666666666669</v>
      </c>
      <c r="W51" s="121">
        <f t="shared" si="2"/>
        <v>4787</v>
      </c>
      <c r="X51" s="122">
        <f t="shared" si="3"/>
        <v>0.61529999999999996</v>
      </c>
      <c r="Y51" s="131">
        <f t="shared" si="4"/>
        <v>4577.666666666667</v>
      </c>
      <c r="Z51" s="132">
        <f t="shared" si="5"/>
        <v>1.0766666666666669</v>
      </c>
    </row>
    <row r="52" spans="2:27" x14ac:dyDescent="0.3">
      <c r="B52" s="4">
        <v>4409</v>
      </c>
      <c r="C52" s="5">
        <v>1.2408999999999999</v>
      </c>
      <c r="D52" s="5">
        <v>5095</v>
      </c>
      <c r="E52" s="5">
        <v>1.9211</v>
      </c>
      <c r="F52" s="5">
        <v>5375</v>
      </c>
      <c r="G52" s="6">
        <v>1.2763</v>
      </c>
      <c r="H52" s="104">
        <v>6044</v>
      </c>
      <c r="I52" s="105">
        <v>1.3661000000000001</v>
      </c>
      <c r="J52" s="105">
        <v>5099</v>
      </c>
      <c r="K52" s="105">
        <v>1.7678</v>
      </c>
      <c r="L52" s="105">
        <v>4601</v>
      </c>
      <c r="M52" s="106">
        <v>1.8694</v>
      </c>
      <c r="N52" s="60">
        <v>4463</v>
      </c>
      <c r="O52" s="61">
        <v>1.0900000000000001</v>
      </c>
      <c r="P52" s="61">
        <v>4696</v>
      </c>
      <c r="Q52" s="61">
        <v>1.61</v>
      </c>
      <c r="R52" s="61">
        <v>5822</v>
      </c>
      <c r="S52" s="62">
        <v>1.08</v>
      </c>
      <c r="U52" s="127">
        <f t="shared" si="0"/>
        <v>4959.666666666667</v>
      </c>
      <c r="V52" s="128">
        <f t="shared" si="1"/>
        <v>1.4794333333333334</v>
      </c>
      <c r="W52" s="121">
        <f t="shared" si="2"/>
        <v>5248</v>
      </c>
      <c r="X52" s="122">
        <f t="shared" si="3"/>
        <v>1.6677666666666668</v>
      </c>
      <c r="Y52" s="131">
        <f t="shared" si="4"/>
        <v>4993.666666666667</v>
      </c>
      <c r="Z52" s="132">
        <f t="shared" si="5"/>
        <v>1.26</v>
      </c>
    </row>
    <row r="53" spans="2:27" x14ac:dyDescent="0.3">
      <c r="B53" s="4">
        <v>4728</v>
      </c>
      <c r="C53" s="5">
        <v>1.5580000000000001</v>
      </c>
      <c r="D53" s="5">
        <v>5534</v>
      </c>
      <c r="E53" s="5">
        <v>1.9968999999999999</v>
      </c>
      <c r="F53" s="5">
        <v>5437</v>
      </c>
      <c r="G53" s="6">
        <v>1.6775</v>
      </c>
      <c r="H53" s="104">
        <v>6056</v>
      </c>
      <c r="I53" s="105">
        <v>2.1739000000000002</v>
      </c>
      <c r="J53" s="105">
        <v>5221</v>
      </c>
      <c r="K53" s="105">
        <v>1.8669</v>
      </c>
      <c r="L53" s="105">
        <v>5011</v>
      </c>
      <c r="M53" s="106">
        <v>1.9684999999999999</v>
      </c>
      <c r="N53" s="60">
        <v>5337</v>
      </c>
      <c r="O53" s="61">
        <v>1.0900000000000001</v>
      </c>
      <c r="P53" s="61">
        <v>4715</v>
      </c>
      <c r="Q53" s="61">
        <v>2.5</v>
      </c>
      <c r="R53" s="61">
        <v>5827</v>
      </c>
      <c r="S53" s="62">
        <v>4.71</v>
      </c>
      <c r="U53" s="127">
        <f t="shared" si="0"/>
        <v>5233</v>
      </c>
      <c r="V53" s="128">
        <f t="shared" si="1"/>
        <v>1.7441333333333333</v>
      </c>
      <c r="W53" s="121">
        <f t="shared" si="2"/>
        <v>5429.333333333333</v>
      </c>
      <c r="X53" s="122">
        <f t="shared" si="3"/>
        <v>2.0030999999999999</v>
      </c>
      <c r="Y53" s="131">
        <f t="shared" si="4"/>
        <v>5293</v>
      </c>
      <c r="Z53" s="132">
        <f t="shared" si="5"/>
        <v>2.7666666666666671</v>
      </c>
    </row>
    <row r="54" spans="2:27" x14ac:dyDescent="0.3">
      <c r="B54" s="4">
        <v>5162</v>
      </c>
      <c r="C54" s="5">
        <v>2.1040999999999999</v>
      </c>
      <c r="D54" s="5">
        <v>5551</v>
      </c>
      <c r="E54" s="5">
        <v>2.0659999999999998</v>
      </c>
      <c r="F54" s="5">
        <v>5523</v>
      </c>
      <c r="G54" s="6">
        <v>1.7141999999999999</v>
      </c>
      <c r="H54" s="104"/>
      <c r="I54" s="105"/>
      <c r="J54" s="105">
        <v>5737</v>
      </c>
      <c r="K54" s="105">
        <v>1.9141999999999999</v>
      </c>
      <c r="L54" s="105">
        <v>5121</v>
      </c>
      <c r="M54" s="106">
        <v>2.0224000000000002</v>
      </c>
      <c r="N54" s="60">
        <v>5388</v>
      </c>
      <c r="O54" s="61">
        <v>9.1999999999999993</v>
      </c>
      <c r="P54" s="61">
        <v>4978</v>
      </c>
      <c r="Q54" s="61">
        <v>2.69</v>
      </c>
      <c r="R54" s="61">
        <v>5905</v>
      </c>
      <c r="S54" s="62">
        <v>8.91</v>
      </c>
      <c r="U54" s="127">
        <f t="shared" si="0"/>
        <v>5412</v>
      </c>
      <c r="V54" s="128">
        <f t="shared" si="1"/>
        <v>1.9614333333333331</v>
      </c>
      <c r="W54" s="121">
        <f t="shared" si="2"/>
        <v>5429</v>
      </c>
      <c r="X54" s="122">
        <f t="shared" si="3"/>
        <v>1.9683000000000002</v>
      </c>
      <c r="Y54" s="131">
        <f t="shared" si="4"/>
        <v>5423.666666666667</v>
      </c>
      <c r="Z54" s="132">
        <f t="shared" si="5"/>
        <v>6.9333333333333327</v>
      </c>
    </row>
    <row r="55" spans="2:27" x14ac:dyDescent="0.3">
      <c r="B55" s="4">
        <v>5208</v>
      </c>
      <c r="C55" s="5">
        <v>2.1139000000000001</v>
      </c>
      <c r="D55" s="5">
        <v>5933</v>
      </c>
      <c r="E55" s="5">
        <v>2.0966</v>
      </c>
      <c r="F55" s="5">
        <v>5592</v>
      </c>
      <c r="G55" s="6">
        <v>1.7277</v>
      </c>
      <c r="H55" s="104"/>
      <c r="I55" s="105"/>
      <c r="J55" s="105">
        <v>5749</v>
      </c>
      <c r="K55" s="105">
        <v>1.9942</v>
      </c>
      <c r="L55" s="105">
        <v>5503</v>
      </c>
      <c r="M55" s="106">
        <v>2.0665</v>
      </c>
      <c r="N55" s="60"/>
      <c r="O55" s="61"/>
      <c r="P55" s="61">
        <v>5384</v>
      </c>
      <c r="Q55" s="61">
        <v>5.0599999999999996</v>
      </c>
      <c r="R55" s="61"/>
      <c r="S55" s="62"/>
      <c r="U55" s="127">
        <f t="shared" si="0"/>
        <v>5577.666666666667</v>
      </c>
      <c r="V55" s="128">
        <f t="shared" si="1"/>
        <v>1.9794</v>
      </c>
      <c r="W55" s="121">
        <f t="shared" si="2"/>
        <v>5626</v>
      </c>
      <c r="X55" s="122">
        <f t="shared" si="3"/>
        <v>2.0303499999999999</v>
      </c>
      <c r="Y55" s="131">
        <f t="shared" si="4"/>
        <v>5384</v>
      </c>
      <c r="Z55" s="132">
        <f t="shared" si="5"/>
        <v>5.0599999999999996</v>
      </c>
    </row>
    <row r="56" spans="2:27" x14ac:dyDescent="0.3">
      <c r="B56" s="4">
        <v>5280</v>
      </c>
      <c r="C56" s="5">
        <v>2.1252</v>
      </c>
      <c r="D56" s="5">
        <v>6370</v>
      </c>
      <c r="E56" s="5">
        <v>2.3677999999999999</v>
      </c>
      <c r="F56" s="5">
        <v>5974</v>
      </c>
      <c r="G56" s="6">
        <v>1.7353000000000001</v>
      </c>
      <c r="H56" s="104"/>
      <c r="I56" s="105"/>
      <c r="J56" s="105">
        <v>5877</v>
      </c>
      <c r="K56" s="105">
        <v>2.1183999999999998</v>
      </c>
      <c r="L56" s="105">
        <v>5790</v>
      </c>
      <c r="M56" s="106">
        <v>2.0741000000000001</v>
      </c>
      <c r="N56" s="60"/>
      <c r="O56" s="61"/>
      <c r="P56" s="61">
        <v>5412</v>
      </c>
      <c r="Q56" s="61">
        <v>6.58</v>
      </c>
      <c r="R56" s="61"/>
      <c r="S56" s="62"/>
      <c r="U56" s="127">
        <f t="shared" si="0"/>
        <v>5874.666666666667</v>
      </c>
      <c r="V56" s="128">
        <f t="shared" si="1"/>
        <v>2.0761000000000003</v>
      </c>
      <c r="W56" s="121">
        <f t="shared" si="2"/>
        <v>5833.5</v>
      </c>
      <c r="X56" s="122">
        <f t="shared" si="3"/>
        <v>2.0962499999999999</v>
      </c>
      <c r="Y56" s="131">
        <f t="shared" si="4"/>
        <v>5412</v>
      </c>
      <c r="Z56" s="132">
        <f t="shared" si="5"/>
        <v>6.58</v>
      </c>
    </row>
    <row r="57" spans="2:27" x14ac:dyDescent="0.3">
      <c r="B57" s="4">
        <v>5293</v>
      </c>
      <c r="C57" s="5">
        <v>2.1309</v>
      </c>
      <c r="D57" s="5">
        <v>6536</v>
      </c>
      <c r="E57" s="5">
        <v>2.3782000000000001</v>
      </c>
      <c r="F57" s="5">
        <v>6311</v>
      </c>
      <c r="G57" s="6">
        <v>1.8030999999999999</v>
      </c>
      <c r="H57" s="104"/>
      <c r="I57" s="105"/>
      <c r="J57" s="105">
        <v>6245</v>
      </c>
      <c r="K57" s="105">
        <v>2.1274999999999999</v>
      </c>
      <c r="L57" s="105">
        <v>5795</v>
      </c>
      <c r="M57" s="106">
        <v>2.1215999999999999</v>
      </c>
      <c r="N57" s="60"/>
      <c r="O57" s="61"/>
      <c r="P57" s="61">
        <v>5711</v>
      </c>
      <c r="Q57" s="61">
        <v>7.09</v>
      </c>
      <c r="R57" s="61"/>
      <c r="S57" s="62"/>
      <c r="U57" s="127">
        <f t="shared" si="0"/>
        <v>6046.666666666667</v>
      </c>
      <c r="V57" s="128">
        <f t="shared" si="1"/>
        <v>2.1040666666666668</v>
      </c>
      <c r="W57" s="121">
        <f t="shared" si="2"/>
        <v>6020</v>
      </c>
      <c r="X57" s="122">
        <f t="shared" si="3"/>
        <v>2.1245500000000002</v>
      </c>
      <c r="Y57" s="131">
        <f t="shared" si="4"/>
        <v>5711</v>
      </c>
      <c r="Z57" s="132">
        <f t="shared" si="5"/>
        <v>7.09</v>
      </c>
    </row>
    <row r="58" spans="2:27" x14ac:dyDescent="0.3">
      <c r="B58" s="4">
        <v>5360</v>
      </c>
      <c r="C58" s="5">
        <v>2.2402000000000002</v>
      </c>
      <c r="D58" s="5">
        <v>6629</v>
      </c>
      <c r="E58" s="5">
        <v>2.4398</v>
      </c>
      <c r="F58" s="5">
        <v>6553</v>
      </c>
      <c r="G58" s="6">
        <v>1.9005000000000001</v>
      </c>
      <c r="H58" s="104"/>
      <c r="I58" s="105"/>
      <c r="J58" s="105">
        <v>6573</v>
      </c>
      <c r="K58" s="105">
        <v>2.3041999999999998</v>
      </c>
      <c r="L58" s="105">
        <v>5910</v>
      </c>
      <c r="M58" s="106">
        <v>2.1677</v>
      </c>
      <c r="N58" s="60"/>
      <c r="O58" s="61"/>
      <c r="P58" s="61">
        <v>6103</v>
      </c>
      <c r="Q58" s="61">
        <v>7.95</v>
      </c>
      <c r="R58" s="61"/>
      <c r="S58" s="62"/>
      <c r="U58" s="127">
        <f t="shared" si="0"/>
        <v>6180.666666666667</v>
      </c>
      <c r="V58" s="128">
        <f t="shared" si="1"/>
        <v>2.1934999999999998</v>
      </c>
      <c r="W58" s="121">
        <f t="shared" si="2"/>
        <v>6241.5</v>
      </c>
      <c r="X58" s="122">
        <f t="shared" si="3"/>
        <v>2.2359499999999999</v>
      </c>
      <c r="Y58" s="131">
        <f t="shared" si="4"/>
        <v>6103</v>
      </c>
      <c r="Z58" s="132">
        <f t="shared" si="5"/>
        <v>7.95</v>
      </c>
    </row>
    <row r="59" spans="2:27" x14ac:dyDescent="0.3">
      <c r="B59" s="4">
        <v>5522</v>
      </c>
      <c r="C59" s="5">
        <v>2.3833000000000002</v>
      </c>
      <c r="D59" s="5">
        <v>6863</v>
      </c>
      <c r="E59" s="5">
        <v>2.4792999999999998</v>
      </c>
      <c r="F59" s="5">
        <v>6649</v>
      </c>
      <c r="G59" s="6">
        <v>2.0007000000000001</v>
      </c>
      <c r="H59" s="104"/>
      <c r="I59" s="105"/>
      <c r="J59" s="105">
        <v>6870</v>
      </c>
      <c r="K59" s="105">
        <v>2.3801999999999999</v>
      </c>
      <c r="L59" s="105">
        <v>6165</v>
      </c>
      <c r="M59" s="106">
        <v>2.2787000000000002</v>
      </c>
      <c r="N59" s="60"/>
      <c r="O59" s="61"/>
      <c r="P59" s="61">
        <v>6271</v>
      </c>
      <c r="Q59" s="61">
        <v>25.19</v>
      </c>
      <c r="R59" s="61"/>
      <c r="S59" s="62"/>
      <c r="U59" s="127">
        <f t="shared" si="0"/>
        <v>6344.666666666667</v>
      </c>
      <c r="V59" s="128">
        <f t="shared" si="1"/>
        <v>2.2877666666666667</v>
      </c>
      <c r="W59" s="121">
        <f t="shared" si="2"/>
        <v>6517.5</v>
      </c>
      <c r="X59" s="122">
        <f t="shared" si="3"/>
        <v>2.32945</v>
      </c>
      <c r="Y59" s="131">
        <f t="shared" si="4"/>
        <v>6271</v>
      </c>
      <c r="Z59" s="132">
        <f t="shared" si="5"/>
        <v>25.19</v>
      </c>
    </row>
    <row r="60" spans="2:27" x14ac:dyDescent="0.3">
      <c r="B60" s="4">
        <v>5732</v>
      </c>
      <c r="C60" s="5">
        <v>2.4956999999999998</v>
      </c>
      <c r="D60" s="5"/>
      <c r="E60" s="5"/>
      <c r="F60" s="5">
        <v>6759</v>
      </c>
      <c r="G60" s="6">
        <v>2.0377000000000001</v>
      </c>
      <c r="H60" s="104"/>
      <c r="I60" s="105"/>
      <c r="J60" s="105">
        <v>7185</v>
      </c>
      <c r="K60" s="105">
        <v>2.5087999999999999</v>
      </c>
      <c r="L60" s="105"/>
      <c r="M60" s="106"/>
      <c r="N60" s="60"/>
      <c r="O60" s="61"/>
      <c r="P60" s="61"/>
      <c r="Q60" s="61"/>
      <c r="R60" s="61"/>
      <c r="S60" s="62"/>
      <c r="U60" s="127">
        <f t="shared" si="0"/>
        <v>6245.5</v>
      </c>
      <c r="V60" s="128">
        <f t="shared" si="1"/>
        <v>2.2667000000000002</v>
      </c>
      <c r="W60" s="121">
        <f t="shared" si="2"/>
        <v>7185</v>
      </c>
      <c r="X60" s="122">
        <f t="shared" si="3"/>
        <v>2.5087999999999999</v>
      </c>
      <c r="Y60" s="131"/>
      <c r="Z60" s="132"/>
    </row>
    <row r="61" spans="2:27" x14ac:dyDescent="0.3">
      <c r="B61" s="4"/>
      <c r="C61" s="5"/>
      <c r="D61" s="5"/>
      <c r="E61" s="5"/>
      <c r="F61" s="5">
        <v>7278</v>
      </c>
      <c r="G61" s="6">
        <v>2.0457999999999998</v>
      </c>
      <c r="H61" s="104"/>
      <c r="I61" s="105"/>
      <c r="J61" s="105">
        <v>7327</v>
      </c>
      <c r="K61" s="105">
        <v>2.5291999999999999</v>
      </c>
      <c r="L61" s="105"/>
      <c r="M61" s="106"/>
      <c r="N61" s="60"/>
      <c r="O61" s="61"/>
      <c r="P61" s="61"/>
      <c r="Q61" s="61"/>
      <c r="R61" s="61"/>
      <c r="S61" s="62"/>
      <c r="U61" s="127">
        <f t="shared" si="0"/>
        <v>7278</v>
      </c>
      <c r="V61" s="128">
        <f t="shared" si="1"/>
        <v>2.0457999999999998</v>
      </c>
      <c r="W61" s="121">
        <f t="shared" si="2"/>
        <v>7327</v>
      </c>
      <c r="X61" s="122">
        <f t="shared" si="3"/>
        <v>2.5291999999999999</v>
      </c>
      <c r="Y61" s="131"/>
      <c r="Z61" s="132"/>
    </row>
    <row r="62" spans="2:27" x14ac:dyDescent="0.3">
      <c r="B62" s="4"/>
      <c r="C62" s="5"/>
      <c r="D62" s="5"/>
      <c r="E62" s="5"/>
      <c r="F62" s="5"/>
      <c r="G62" s="6"/>
      <c r="H62" s="104"/>
      <c r="I62" s="105"/>
      <c r="J62" s="105">
        <v>7560</v>
      </c>
      <c r="K62" s="105">
        <v>2.5396999999999998</v>
      </c>
      <c r="L62" s="105"/>
      <c r="M62" s="106"/>
      <c r="N62" s="60"/>
      <c r="O62" s="61"/>
      <c r="P62" s="61"/>
      <c r="Q62" s="61"/>
      <c r="R62" s="61"/>
      <c r="S62" s="62"/>
      <c r="U62" s="127"/>
      <c r="V62" s="128"/>
      <c r="W62" s="121">
        <f t="shared" si="2"/>
        <v>7560</v>
      </c>
      <c r="X62" s="122">
        <f t="shared" si="3"/>
        <v>2.5396999999999998</v>
      </c>
      <c r="Y62" s="131"/>
      <c r="Z62" s="132"/>
    </row>
    <row r="63" spans="2:27" ht="15" thickBot="1" x14ac:dyDescent="0.35">
      <c r="B63" s="26"/>
      <c r="C63" s="27"/>
      <c r="D63" s="27"/>
      <c r="E63" s="27"/>
      <c r="F63" s="27"/>
      <c r="G63" s="28"/>
      <c r="H63" s="107"/>
      <c r="I63" s="108"/>
      <c r="J63" s="108">
        <v>7966</v>
      </c>
      <c r="K63" s="108">
        <v>2.7633000000000001</v>
      </c>
      <c r="L63" s="108"/>
      <c r="M63" s="109"/>
      <c r="N63" s="78"/>
      <c r="O63" s="79"/>
      <c r="P63" s="79"/>
      <c r="Q63" s="79"/>
      <c r="R63" s="79"/>
      <c r="S63" s="80"/>
      <c r="U63" s="127"/>
      <c r="V63" s="128"/>
      <c r="W63" s="121">
        <f t="shared" si="2"/>
        <v>7966</v>
      </c>
      <c r="X63" s="122">
        <f t="shared" si="3"/>
        <v>2.7633000000000001</v>
      </c>
      <c r="Y63" s="131"/>
      <c r="Z63" s="132"/>
    </row>
    <row r="64" spans="2:27" ht="15" thickBot="1" x14ac:dyDescent="0.35">
      <c r="B64" s="170" t="s">
        <v>12</v>
      </c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2"/>
      <c r="U64" s="127"/>
      <c r="V64" s="128"/>
      <c r="W64" s="121"/>
      <c r="X64" s="122"/>
      <c r="Y64" s="131"/>
      <c r="Z64" s="132"/>
    </row>
    <row r="65" spans="2:27" x14ac:dyDescent="0.3">
      <c r="B65" s="208" t="s">
        <v>0</v>
      </c>
      <c r="C65" s="209"/>
      <c r="D65" s="206" t="s">
        <v>1</v>
      </c>
      <c r="E65" s="206"/>
      <c r="F65" s="206" t="s">
        <v>2</v>
      </c>
      <c r="G65" s="207"/>
      <c r="H65" s="283" t="s">
        <v>0</v>
      </c>
      <c r="I65" s="284"/>
      <c r="J65" s="285" t="s">
        <v>1</v>
      </c>
      <c r="K65" s="285"/>
      <c r="L65" s="285" t="s">
        <v>2</v>
      </c>
      <c r="M65" s="289"/>
      <c r="N65" s="204" t="s">
        <v>0</v>
      </c>
      <c r="O65" s="205"/>
      <c r="P65" s="202" t="s">
        <v>1</v>
      </c>
      <c r="Q65" s="202"/>
      <c r="R65" s="202" t="s">
        <v>2</v>
      </c>
      <c r="S65" s="203"/>
      <c r="U65" s="127"/>
      <c r="V65" s="128"/>
      <c r="W65" s="121"/>
      <c r="X65" s="122"/>
      <c r="Y65" s="131"/>
      <c r="Z65" s="132"/>
    </row>
    <row r="66" spans="2:27" x14ac:dyDescent="0.3">
      <c r="B66" s="22" t="s">
        <v>5</v>
      </c>
      <c r="C66" s="23" t="s">
        <v>6</v>
      </c>
      <c r="D66" s="23" t="s">
        <v>5</v>
      </c>
      <c r="E66" s="23" t="s">
        <v>6</v>
      </c>
      <c r="F66" s="23" t="s">
        <v>5</v>
      </c>
      <c r="G66" s="25" t="s">
        <v>6</v>
      </c>
      <c r="H66" s="101" t="s">
        <v>5</v>
      </c>
      <c r="I66" s="102" t="s">
        <v>6</v>
      </c>
      <c r="J66" s="102" t="s">
        <v>5</v>
      </c>
      <c r="K66" s="102" t="s">
        <v>6</v>
      </c>
      <c r="L66" s="102" t="s">
        <v>5</v>
      </c>
      <c r="M66" s="103" t="s">
        <v>6</v>
      </c>
      <c r="N66" s="77" t="s">
        <v>5</v>
      </c>
      <c r="O66" s="75" t="s">
        <v>6</v>
      </c>
      <c r="P66" s="75" t="s">
        <v>5</v>
      </c>
      <c r="Q66" s="75" t="s">
        <v>6</v>
      </c>
      <c r="R66" s="75" t="s">
        <v>5</v>
      </c>
      <c r="S66" s="76" t="s">
        <v>6</v>
      </c>
      <c r="U66" s="127"/>
      <c r="V66" s="128"/>
      <c r="W66" s="121"/>
      <c r="X66" s="122"/>
      <c r="Y66" s="131"/>
      <c r="Z66" s="132"/>
    </row>
    <row r="67" spans="2:27" x14ac:dyDescent="0.3">
      <c r="B67" s="4">
        <v>4290</v>
      </c>
      <c r="C67" s="5">
        <v>0.1361</v>
      </c>
      <c r="D67" s="5">
        <v>2757</v>
      </c>
      <c r="E67" s="5">
        <v>0.127</v>
      </c>
      <c r="F67" s="5">
        <v>2763</v>
      </c>
      <c r="G67" s="6">
        <v>0.13950000000000001</v>
      </c>
      <c r="H67" s="104">
        <v>3080</v>
      </c>
      <c r="I67" s="105">
        <v>7.2300000000000003E-2</v>
      </c>
      <c r="J67" s="105">
        <v>4703</v>
      </c>
      <c r="K67" s="105">
        <v>9.5100000000000004E-2</v>
      </c>
      <c r="L67" s="105">
        <v>4122</v>
      </c>
      <c r="M67" s="106">
        <v>9.2899999999999996E-2</v>
      </c>
      <c r="N67" s="60">
        <v>4283</v>
      </c>
      <c r="O67" s="61">
        <v>1.1299999999999999</v>
      </c>
      <c r="P67" s="61">
        <v>3977</v>
      </c>
      <c r="Q67" s="61">
        <v>1.02</v>
      </c>
      <c r="R67" s="61">
        <v>4367</v>
      </c>
      <c r="S67" s="62">
        <v>1.1200000000000001</v>
      </c>
      <c r="U67" s="127">
        <f t="shared" si="0"/>
        <v>3270</v>
      </c>
      <c r="V67" s="128">
        <f t="shared" si="1"/>
        <v>0.13420000000000001</v>
      </c>
      <c r="W67" s="121">
        <f t="shared" si="2"/>
        <v>3968.3333333333335</v>
      </c>
      <c r="X67" s="122">
        <f t="shared" si="3"/>
        <v>8.6766666666666659E-2</v>
      </c>
      <c r="Y67" s="131">
        <f t="shared" si="4"/>
        <v>4209</v>
      </c>
      <c r="Z67" s="132">
        <f t="shared" si="5"/>
        <v>1.0900000000000001</v>
      </c>
      <c r="AA67">
        <v>0</v>
      </c>
    </row>
    <row r="68" spans="2:27" x14ac:dyDescent="0.3">
      <c r="B68" s="4">
        <v>4500</v>
      </c>
      <c r="C68" s="5">
        <v>0.28179999999999999</v>
      </c>
      <c r="D68" s="5">
        <v>3647</v>
      </c>
      <c r="E68" s="5">
        <v>0.28360000000000002</v>
      </c>
      <c r="F68" s="5">
        <v>4558</v>
      </c>
      <c r="G68" s="6">
        <v>0.26090000000000002</v>
      </c>
      <c r="H68" s="104">
        <v>4146</v>
      </c>
      <c r="I68" s="105">
        <v>0.13519999999999999</v>
      </c>
      <c r="J68" s="105">
        <v>5466</v>
      </c>
      <c r="K68" s="105">
        <v>0.53600000000000003</v>
      </c>
      <c r="L68" s="105">
        <v>4666</v>
      </c>
      <c r="M68" s="106">
        <v>0.9617</v>
      </c>
      <c r="N68" s="60">
        <v>4695</v>
      </c>
      <c r="O68" s="61">
        <v>1.1299999999999999</v>
      </c>
      <c r="P68" s="61">
        <v>4305</v>
      </c>
      <c r="Q68" s="61">
        <v>1.02</v>
      </c>
      <c r="R68" s="61">
        <v>4439</v>
      </c>
      <c r="S68" s="62">
        <v>1.1200000000000001</v>
      </c>
      <c r="U68" s="127">
        <f t="shared" si="0"/>
        <v>4235</v>
      </c>
      <c r="V68" s="128">
        <f t="shared" si="1"/>
        <v>0.27543333333333336</v>
      </c>
      <c r="W68" s="121">
        <f t="shared" si="2"/>
        <v>4759.333333333333</v>
      </c>
      <c r="X68" s="122">
        <f t="shared" si="3"/>
        <v>0.54430000000000001</v>
      </c>
      <c r="Y68" s="131">
        <f t="shared" si="4"/>
        <v>4479.666666666667</v>
      </c>
      <c r="Z68" s="132">
        <f t="shared" si="5"/>
        <v>1.0900000000000001</v>
      </c>
    </row>
    <row r="69" spans="2:27" x14ac:dyDescent="0.3">
      <c r="B69" s="4">
        <v>5279</v>
      </c>
      <c r="C69" s="5">
        <v>0.60519999999999996</v>
      </c>
      <c r="D69" s="5">
        <v>3852</v>
      </c>
      <c r="E69" s="5">
        <v>0.55379999999999996</v>
      </c>
      <c r="F69" s="5">
        <v>4646</v>
      </c>
      <c r="G69" s="6">
        <v>1.5660000000000001</v>
      </c>
      <c r="H69" s="104">
        <v>4824</v>
      </c>
      <c r="I69" s="105">
        <v>0.3478</v>
      </c>
      <c r="J69" s="105">
        <v>5655</v>
      </c>
      <c r="K69" s="105">
        <v>1.9742</v>
      </c>
      <c r="L69" s="105">
        <v>4738</v>
      </c>
      <c r="M69" s="106">
        <v>1.0916999999999999</v>
      </c>
      <c r="N69" s="60">
        <v>5160</v>
      </c>
      <c r="O69" s="61">
        <v>1.1399999999999999</v>
      </c>
      <c r="P69" s="61">
        <v>4751</v>
      </c>
      <c r="Q69" s="61">
        <v>1.02</v>
      </c>
      <c r="R69" s="61">
        <v>4573</v>
      </c>
      <c r="S69" s="62">
        <v>1.1200000000000001</v>
      </c>
      <c r="U69" s="127">
        <f t="shared" si="0"/>
        <v>4592.333333333333</v>
      </c>
      <c r="V69" s="128">
        <f t="shared" si="1"/>
        <v>0.90833333333333321</v>
      </c>
      <c r="W69" s="121">
        <f t="shared" si="2"/>
        <v>5072.333333333333</v>
      </c>
      <c r="X69" s="122">
        <f t="shared" si="3"/>
        <v>1.1378999999999999</v>
      </c>
      <c r="Y69" s="131">
        <f t="shared" si="4"/>
        <v>4828</v>
      </c>
      <c r="Z69" s="132">
        <f t="shared" si="5"/>
        <v>1.0933333333333335</v>
      </c>
    </row>
    <row r="70" spans="2:27" x14ac:dyDescent="0.3">
      <c r="B70" s="4">
        <v>5324</v>
      </c>
      <c r="C70" s="5">
        <v>1.9234</v>
      </c>
      <c r="D70" s="5">
        <v>4315</v>
      </c>
      <c r="E70" s="5">
        <v>0.62739999999999996</v>
      </c>
      <c r="F70" s="5">
        <v>4714</v>
      </c>
      <c r="G70" s="6">
        <v>2.4579</v>
      </c>
      <c r="H70" s="104">
        <v>5063</v>
      </c>
      <c r="I70" s="105">
        <v>1.2427999999999999</v>
      </c>
      <c r="J70" s="105">
        <v>5692</v>
      </c>
      <c r="K70" s="105">
        <v>2.0082</v>
      </c>
      <c r="L70" s="105">
        <v>5028</v>
      </c>
      <c r="M70" s="106">
        <v>1.9281999999999999</v>
      </c>
      <c r="N70" s="60">
        <v>5197</v>
      </c>
      <c r="O70" s="61">
        <v>2.29</v>
      </c>
      <c r="P70" s="61">
        <v>4915</v>
      </c>
      <c r="Q70" s="61">
        <v>1.81</v>
      </c>
      <c r="R70" s="61">
        <v>4911</v>
      </c>
      <c r="S70" s="62">
        <v>1.1200000000000001</v>
      </c>
      <c r="U70" s="127">
        <f t="shared" si="0"/>
        <v>4784.333333333333</v>
      </c>
      <c r="V70" s="128">
        <f t="shared" si="1"/>
        <v>1.6695666666666664</v>
      </c>
      <c r="W70" s="121">
        <f t="shared" si="2"/>
        <v>5261</v>
      </c>
      <c r="X70" s="122">
        <f t="shared" si="3"/>
        <v>1.7263999999999999</v>
      </c>
      <c r="Y70" s="131">
        <f t="shared" si="4"/>
        <v>5007.666666666667</v>
      </c>
      <c r="Z70" s="132">
        <f t="shared" si="5"/>
        <v>1.74</v>
      </c>
    </row>
    <row r="71" spans="2:27" x14ac:dyDescent="0.3">
      <c r="B71" s="4">
        <v>5632</v>
      </c>
      <c r="C71" s="5">
        <v>1.9260999999999999</v>
      </c>
      <c r="D71" s="5">
        <v>4564</v>
      </c>
      <c r="E71" s="5">
        <v>1.1134999999999999</v>
      </c>
      <c r="F71" s="5">
        <v>4721</v>
      </c>
      <c r="G71" s="6">
        <v>2.8201999999999998</v>
      </c>
      <c r="H71" s="104">
        <v>5123</v>
      </c>
      <c r="I71" s="105">
        <v>2.1048</v>
      </c>
      <c r="J71" s="105">
        <v>5839</v>
      </c>
      <c r="K71" s="105">
        <v>2.0518000000000001</v>
      </c>
      <c r="L71" s="105">
        <v>5070</v>
      </c>
      <c r="M71" s="106">
        <v>2.0682999999999998</v>
      </c>
      <c r="N71" s="60">
        <v>5585</v>
      </c>
      <c r="O71" s="61">
        <v>3.23</v>
      </c>
      <c r="P71" s="61">
        <v>5261</v>
      </c>
      <c r="Q71" s="61">
        <v>6.46</v>
      </c>
      <c r="R71" s="61">
        <v>5163</v>
      </c>
      <c r="S71" s="62">
        <v>1.7</v>
      </c>
      <c r="U71" s="127">
        <f t="shared" ref="U71:U134" si="6">AVERAGE(B71,D71,F71)</f>
        <v>4972.333333333333</v>
      </c>
      <c r="V71" s="128">
        <f t="shared" ref="V71:V134" si="7">AVERAGE(C71,E71,G71)</f>
        <v>1.9532666666666667</v>
      </c>
      <c r="W71" s="121">
        <f t="shared" ref="W71:W134" si="8">AVERAGE(H71,J71,L71)</f>
        <v>5344</v>
      </c>
      <c r="X71" s="122">
        <f t="shared" ref="X71:X134" si="9">AVERAGE(I71,K71,M71)</f>
        <v>2.0749666666666666</v>
      </c>
      <c r="Y71" s="131">
        <f t="shared" ref="Y71:Y128" si="10">AVERAGE(N71,P71,R71)</f>
        <v>5336.333333333333</v>
      </c>
      <c r="Z71" s="132">
        <f t="shared" ref="Z71:Z128" si="11">AVERAGE(O71,Q71,S71)</f>
        <v>3.7966666666666664</v>
      </c>
    </row>
    <row r="72" spans="2:27" x14ac:dyDescent="0.3">
      <c r="B72" s="4">
        <v>5992</v>
      </c>
      <c r="C72" s="5">
        <v>1.9821</v>
      </c>
      <c r="D72" s="5">
        <v>4738</v>
      </c>
      <c r="E72" s="5">
        <v>1.8015000000000001</v>
      </c>
      <c r="F72" s="5">
        <v>5058</v>
      </c>
      <c r="G72" s="6">
        <v>2.8506999999999998</v>
      </c>
      <c r="H72" s="104">
        <v>5262</v>
      </c>
      <c r="I72" s="105">
        <v>2.1301999999999999</v>
      </c>
      <c r="J72" s="105">
        <v>6234</v>
      </c>
      <c r="K72" s="105">
        <v>2.6206999999999998</v>
      </c>
      <c r="L72" s="105">
        <v>5491</v>
      </c>
      <c r="M72" s="106">
        <v>2.1240000000000001</v>
      </c>
      <c r="N72" s="60">
        <v>5648</v>
      </c>
      <c r="O72" s="61">
        <v>3.33</v>
      </c>
      <c r="P72" s="61">
        <v>5282</v>
      </c>
      <c r="Q72" s="61">
        <v>6.56</v>
      </c>
      <c r="R72" s="61">
        <v>5327</v>
      </c>
      <c r="S72" s="62">
        <v>1.96</v>
      </c>
      <c r="U72" s="127">
        <f t="shared" si="6"/>
        <v>5262.666666666667</v>
      </c>
      <c r="V72" s="128">
        <f t="shared" si="7"/>
        <v>2.2114333333333334</v>
      </c>
      <c r="W72" s="121">
        <f t="shared" si="8"/>
        <v>5662.333333333333</v>
      </c>
      <c r="X72" s="122">
        <f t="shared" si="9"/>
        <v>2.2916333333333334</v>
      </c>
      <c r="Y72" s="131">
        <f t="shared" si="10"/>
        <v>5419</v>
      </c>
      <c r="Z72" s="132">
        <f t="shared" si="11"/>
        <v>3.9500000000000006</v>
      </c>
    </row>
    <row r="73" spans="2:27" x14ac:dyDescent="0.3">
      <c r="B73" s="4">
        <v>6186</v>
      </c>
      <c r="C73" s="5">
        <v>2.0230000000000001</v>
      </c>
      <c r="D73" s="5">
        <v>4858</v>
      </c>
      <c r="E73" s="5">
        <v>2.0802999999999998</v>
      </c>
      <c r="F73" s="5">
        <v>5070</v>
      </c>
      <c r="G73" s="6">
        <v>2.8685999999999998</v>
      </c>
      <c r="H73" s="104">
        <v>5698</v>
      </c>
      <c r="I73" s="105">
        <v>2.1520999999999999</v>
      </c>
      <c r="J73" s="105"/>
      <c r="K73" s="105"/>
      <c r="L73" s="105">
        <v>5727</v>
      </c>
      <c r="M73" s="106">
        <v>2.1280999999999999</v>
      </c>
      <c r="N73" s="60">
        <v>5680</v>
      </c>
      <c r="O73" s="61">
        <v>3.44</v>
      </c>
      <c r="P73" s="61">
        <v>5309</v>
      </c>
      <c r="Q73" s="61">
        <v>15.02</v>
      </c>
      <c r="R73" s="61">
        <v>5785</v>
      </c>
      <c r="S73" s="62">
        <v>2.08</v>
      </c>
      <c r="U73" s="127">
        <f t="shared" si="6"/>
        <v>5371.333333333333</v>
      </c>
      <c r="V73" s="128">
        <f t="shared" si="7"/>
        <v>2.3239666666666667</v>
      </c>
      <c r="W73" s="121">
        <f t="shared" si="8"/>
        <v>5712.5</v>
      </c>
      <c r="X73" s="122">
        <f t="shared" si="9"/>
        <v>2.1400999999999999</v>
      </c>
      <c r="Y73" s="131">
        <f t="shared" si="10"/>
        <v>5591.333333333333</v>
      </c>
      <c r="Z73" s="132">
        <f t="shared" si="11"/>
        <v>6.8466666666666667</v>
      </c>
    </row>
    <row r="74" spans="2:27" x14ac:dyDescent="0.3">
      <c r="B74" s="4">
        <v>6260</v>
      </c>
      <c r="C74" s="5">
        <v>2.1236000000000002</v>
      </c>
      <c r="D74" s="5">
        <v>5316</v>
      </c>
      <c r="E74" s="5">
        <v>2.1135000000000002</v>
      </c>
      <c r="F74" s="5">
        <v>5275</v>
      </c>
      <c r="G74" s="6">
        <v>2.8950999999999998</v>
      </c>
      <c r="H74" s="104">
        <v>5914</v>
      </c>
      <c r="I74" s="105">
        <v>2.2238000000000002</v>
      </c>
      <c r="J74" s="105"/>
      <c r="K74" s="105"/>
      <c r="L74" s="105">
        <v>5841</v>
      </c>
      <c r="M74" s="106">
        <v>2.1766000000000001</v>
      </c>
      <c r="N74" s="60">
        <v>6030</v>
      </c>
      <c r="O74" s="61">
        <v>3.63</v>
      </c>
      <c r="P74" s="61">
        <v>5389</v>
      </c>
      <c r="Q74" s="61">
        <v>17.16</v>
      </c>
      <c r="R74" s="61">
        <v>6181</v>
      </c>
      <c r="S74" s="62">
        <v>3.69</v>
      </c>
      <c r="U74" s="127">
        <f t="shared" si="6"/>
        <v>5617</v>
      </c>
      <c r="V74" s="128">
        <f t="shared" si="7"/>
        <v>2.3773999999999997</v>
      </c>
      <c r="W74" s="121">
        <f t="shared" si="8"/>
        <v>5877.5</v>
      </c>
      <c r="X74" s="122">
        <f t="shared" si="9"/>
        <v>2.2002000000000002</v>
      </c>
      <c r="Y74" s="131">
        <f t="shared" si="10"/>
        <v>5866.666666666667</v>
      </c>
      <c r="Z74" s="132">
        <f t="shared" si="11"/>
        <v>8.16</v>
      </c>
    </row>
    <row r="75" spans="2:27" x14ac:dyDescent="0.3">
      <c r="B75" s="4">
        <v>6409</v>
      </c>
      <c r="C75" s="5">
        <v>2.2749000000000001</v>
      </c>
      <c r="D75" s="5">
        <v>5485</v>
      </c>
      <c r="E75" s="5">
        <v>2.1339999999999999</v>
      </c>
      <c r="F75" s="5">
        <v>5384</v>
      </c>
      <c r="G75" s="6">
        <v>2.9441000000000002</v>
      </c>
      <c r="H75" s="104">
        <v>6135</v>
      </c>
      <c r="I75" s="105">
        <v>2.3006000000000002</v>
      </c>
      <c r="J75" s="105"/>
      <c r="K75" s="105"/>
      <c r="L75" s="105">
        <v>6044</v>
      </c>
      <c r="M75" s="106">
        <v>2.4188000000000001</v>
      </c>
      <c r="N75" s="60">
        <v>6055</v>
      </c>
      <c r="O75" s="61">
        <v>7.43</v>
      </c>
      <c r="P75" s="61">
        <v>5736</v>
      </c>
      <c r="Q75" s="61">
        <v>20.82</v>
      </c>
      <c r="R75" s="61"/>
      <c r="S75" s="62"/>
      <c r="U75" s="127">
        <f t="shared" si="6"/>
        <v>5759.333333333333</v>
      </c>
      <c r="V75" s="128">
        <f t="shared" si="7"/>
        <v>2.4510000000000001</v>
      </c>
      <c r="W75" s="121">
        <f t="shared" si="8"/>
        <v>6089.5</v>
      </c>
      <c r="X75" s="122">
        <f t="shared" si="9"/>
        <v>2.3597000000000001</v>
      </c>
      <c r="Y75" s="131">
        <f t="shared" si="10"/>
        <v>5895.5</v>
      </c>
      <c r="Z75" s="132">
        <f t="shared" si="11"/>
        <v>14.125</v>
      </c>
    </row>
    <row r="76" spans="2:27" x14ac:dyDescent="0.3">
      <c r="B76" s="4">
        <v>6694</v>
      </c>
      <c r="C76" s="5">
        <v>2.3752</v>
      </c>
      <c r="D76" s="5">
        <v>5770</v>
      </c>
      <c r="E76" s="5">
        <v>2.1842000000000001</v>
      </c>
      <c r="F76" s="5">
        <v>5652</v>
      </c>
      <c r="G76" s="6">
        <v>2.9979</v>
      </c>
      <c r="H76" s="104">
        <v>6496</v>
      </c>
      <c r="I76" s="105">
        <v>2.3632</v>
      </c>
      <c r="J76" s="105"/>
      <c r="K76" s="105"/>
      <c r="L76" s="105">
        <v>6233</v>
      </c>
      <c r="M76" s="106">
        <v>2.4264000000000001</v>
      </c>
      <c r="N76" s="60">
        <v>6364</v>
      </c>
      <c r="O76" s="61">
        <v>10.85</v>
      </c>
      <c r="P76" s="61"/>
      <c r="Q76" s="61"/>
      <c r="R76" s="61"/>
      <c r="S76" s="62"/>
      <c r="U76" s="127">
        <f t="shared" si="6"/>
        <v>6038.666666666667</v>
      </c>
      <c r="V76" s="128">
        <f t="shared" si="7"/>
        <v>2.5190999999999999</v>
      </c>
      <c r="W76" s="121">
        <f t="shared" si="8"/>
        <v>6364.5</v>
      </c>
      <c r="X76" s="122">
        <f t="shared" si="9"/>
        <v>2.3948</v>
      </c>
      <c r="Y76" s="131">
        <f t="shared" si="10"/>
        <v>6364</v>
      </c>
      <c r="Z76" s="132">
        <f t="shared" si="11"/>
        <v>10.85</v>
      </c>
    </row>
    <row r="77" spans="2:27" x14ac:dyDescent="0.3">
      <c r="B77" s="4"/>
      <c r="C77" s="5"/>
      <c r="D77" s="5">
        <v>6034</v>
      </c>
      <c r="E77" s="5">
        <v>2.3481999999999998</v>
      </c>
      <c r="F77" s="5">
        <v>5655</v>
      </c>
      <c r="G77" s="6">
        <v>3.1423999999999999</v>
      </c>
      <c r="H77" s="104"/>
      <c r="I77" s="105"/>
      <c r="J77" s="105"/>
      <c r="K77" s="105"/>
      <c r="L77" s="105">
        <v>6522</v>
      </c>
      <c r="M77" s="106">
        <v>2.9931999999999999</v>
      </c>
      <c r="N77" s="60">
        <v>6385</v>
      </c>
      <c r="O77" s="61">
        <v>13.21</v>
      </c>
      <c r="P77" s="61"/>
      <c r="Q77" s="61"/>
      <c r="R77" s="61"/>
      <c r="S77" s="62"/>
      <c r="U77" s="127">
        <f t="shared" si="6"/>
        <v>5844.5</v>
      </c>
      <c r="V77" s="128">
        <f t="shared" si="7"/>
        <v>2.7452999999999999</v>
      </c>
      <c r="W77" s="121">
        <f t="shared" si="8"/>
        <v>6522</v>
      </c>
      <c r="X77" s="122">
        <f t="shared" si="9"/>
        <v>2.9931999999999999</v>
      </c>
      <c r="Y77" s="131">
        <f t="shared" si="10"/>
        <v>6385</v>
      </c>
      <c r="Z77" s="132">
        <f t="shared" si="11"/>
        <v>13.21</v>
      </c>
    </row>
    <row r="78" spans="2:27" x14ac:dyDescent="0.3">
      <c r="B78" s="4"/>
      <c r="C78" s="5"/>
      <c r="D78" s="5"/>
      <c r="E78" s="5"/>
      <c r="F78" s="5">
        <v>6110</v>
      </c>
      <c r="G78" s="6">
        <v>3.2111000000000001</v>
      </c>
      <c r="H78" s="104"/>
      <c r="I78" s="105"/>
      <c r="J78" s="105"/>
      <c r="K78" s="105"/>
      <c r="L78" s="105"/>
      <c r="M78" s="106"/>
      <c r="N78" s="60">
        <v>6539</v>
      </c>
      <c r="O78" s="61">
        <v>13.55</v>
      </c>
      <c r="P78" s="61"/>
      <c r="Q78" s="61"/>
      <c r="R78" s="61"/>
      <c r="S78" s="62"/>
      <c r="U78" s="127">
        <f t="shared" si="6"/>
        <v>6110</v>
      </c>
      <c r="V78" s="128">
        <f t="shared" si="7"/>
        <v>3.2111000000000001</v>
      </c>
      <c r="W78" s="121"/>
      <c r="X78" s="122"/>
      <c r="Y78" s="131">
        <f t="shared" si="10"/>
        <v>6539</v>
      </c>
      <c r="Z78" s="132">
        <f t="shared" si="11"/>
        <v>13.55</v>
      </c>
    </row>
    <row r="79" spans="2:27" x14ac:dyDescent="0.3">
      <c r="B79" s="4"/>
      <c r="C79" s="5"/>
      <c r="D79" s="5"/>
      <c r="E79" s="5"/>
      <c r="F79" s="5">
        <v>6278</v>
      </c>
      <c r="G79" s="6">
        <v>3.2728999999999999</v>
      </c>
      <c r="H79" s="104"/>
      <c r="I79" s="105"/>
      <c r="J79" s="105"/>
      <c r="K79" s="105"/>
      <c r="L79" s="105"/>
      <c r="M79" s="106"/>
      <c r="N79" s="60">
        <v>6667</v>
      </c>
      <c r="O79" s="61">
        <v>14.05</v>
      </c>
      <c r="P79" s="61"/>
      <c r="Q79" s="61"/>
      <c r="R79" s="61"/>
      <c r="S79" s="62"/>
      <c r="U79" s="127">
        <f t="shared" si="6"/>
        <v>6278</v>
      </c>
      <c r="V79" s="128">
        <f t="shared" si="7"/>
        <v>3.2728999999999999</v>
      </c>
      <c r="W79" s="121"/>
      <c r="X79" s="122"/>
      <c r="Y79" s="131">
        <f t="shared" si="10"/>
        <v>6667</v>
      </c>
      <c r="Z79" s="132">
        <f t="shared" si="11"/>
        <v>14.05</v>
      </c>
    </row>
    <row r="80" spans="2:27" x14ac:dyDescent="0.3">
      <c r="B80" s="4"/>
      <c r="C80" s="5"/>
      <c r="D80" s="5"/>
      <c r="E80" s="5"/>
      <c r="F80" s="5">
        <v>6422</v>
      </c>
      <c r="G80" s="6">
        <v>3.2776000000000001</v>
      </c>
      <c r="H80" s="104"/>
      <c r="I80" s="105"/>
      <c r="J80" s="105"/>
      <c r="K80" s="105"/>
      <c r="L80" s="105"/>
      <c r="M80" s="106"/>
      <c r="N80" s="60">
        <v>6806</v>
      </c>
      <c r="O80" s="61">
        <v>16.84</v>
      </c>
      <c r="P80" s="61"/>
      <c r="Q80" s="61"/>
      <c r="R80" s="61"/>
      <c r="S80" s="62"/>
      <c r="U80" s="127">
        <f t="shared" si="6"/>
        <v>6422</v>
      </c>
      <c r="V80" s="128">
        <f t="shared" si="7"/>
        <v>3.2776000000000001</v>
      </c>
      <c r="W80" s="121"/>
      <c r="X80" s="122"/>
      <c r="Y80" s="131">
        <f t="shared" si="10"/>
        <v>6806</v>
      </c>
      <c r="Z80" s="132">
        <f t="shared" si="11"/>
        <v>16.84</v>
      </c>
    </row>
    <row r="81" spans="2:27" x14ac:dyDescent="0.3">
      <c r="B81" s="4"/>
      <c r="C81" s="5"/>
      <c r="D81" s="5"/>
      <c r="E81" s="5"/>
      <c r="F81" s="5">
        <v>6635</v>
      </c>
      <c r="G81" s="6">
        <v>3.2845</v>
      </c>
      <c r="H81" s="104"/>
      <c r="I81" s="105"/>
      <c r="J81" s="105"/>
      <c r="K81" s="105"/>
      <c r="L81" s="105"/>
      <c r="M81" s="106"/>
      <c r="N81" s="60">
        <v>7095</v>
      </c>
      <c r="O81" s="61">
        <v>24.04</v>
      </c>
      <c r="P81" s="61"/>
      <c r="Q81" s="61"/>
      <c r="R81" s="61"/>
      <c r="S81" s="62"/>
      <c r="U81" s="127">
        <f t="shared" si="6"/>
        <v>6635</v>
      </c>
      <c r="V81" s="128">
        <f t="shared" si="7"/>
        <v>3.2845</v>
      </c>
      <c r="W81" s="121"/>
      <c r="X81" s="122"/>
      <c r="Y81" s="131">
        <f t="shared" si="10"/>
        <v>7095</v>
      </c>
      <c r="Z81" s="132">
        <f t="shared" si="11"/>
        <v>24.04</v>
      </c>
    </row>
    <row r="82" spans="2:27" ht="15" thickBot="1" x14ac:dyDescent="0.35">
      <c r="B82" s="26"/>
      <c r="C82" s="27"/>
      <c r="D82" s="27"/>
      <c r="E82" s="27"/>
      <c r="F82" s="27">
        <v>6854</v>
      </c>
      <c r="G82" s="28">
        <v>3.3557999999999999</v>
      </c>
      <c r="H82" s="107"/>
      <c r="I82" s="108"/>
      <c r="J82" s="108"/>
      <c r="K82" s="108"/>
      <c r="L82" s="108"/>
      <c r="M82" s="109"/>
      <c r="N82" s="78">
        <v>7110</v>
      </c>
      <c r="O82" s="79">
        <v>24.63</v>
      </c>
      <c r="P82" s="79"/>
      <c r="Q82" s="79"/>
      <c r="R82" s="79"/>
      <c r="S82" s="80"/>
      <c r="U82" s="127">
        <f t="shared" si="6"/>
        <v>6854</v>
      </c>
      <c r="V82" s="128">
        <f t="shared" si="7"/>
        <v>3.3557999999999999</v>
      </c>
      <c r="W82" s="121"/>
      <c r="X82" s="122"/>
      <c r="Y82" s="131">
        <f t="shared" si="10"/>
        <v>7110</v>
      </c>
      <c r="Z82" s="132">
        <f t="shared" si="11"/>
        <v>24.63</v>
      </c>
    </row>
    <row r="83" spans="2:27" ht="15" thickBot="1" x14ac:dyDescent="0.35">
      <c r="B83" s="170" t="s">
        <v>13</v>
      </c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2"/>
      <c r="U83" s="127"/>
      <c r="V83" s="128"/>
      <c r="W83" s="121"/>
      <c r="X83" s="122"/>
      <c r="Y83" s="131"/>
      <c r="Z83" s="132"/>
    </row>
    <row r="84" spans="2:27" x14ac:dyDescent="0.3">
      <c r="B84" s="208" t="s">
        <v>0</v>
      </c>
      <c r="C84" s="209"/>
      <c r="D84" s="206" t="s">
        <v>1</v>
      </c>
      <c r="E84" s="206"/>
      <c r="F84" s="206" t="s">
        <v>2</v>
      </c>
      <c r="G84" s="207"/>
      <c r="H84" s="283" t="s">
        <v>0</v>
      </c>
      <c r="I84" s="284"/>
      <c r="J84" s="285" t="s">
        <v>1</v>
      </c>
      <c r="K84" s="285"/>
      <c r="L84" s="285" t="s">
        <v>2</v>
      </c>
      <c r="M84" s="289"/>
      <c r="N84" s="204" t="s">
        <v>0</v>
      </c>
      <c r="O84" s="205"/>
      <c r="P84" s="202" t="s">
        <v>1</v>
      </c>
      <c r="Q84" s="202"/>
      <c r="R84" s="202" t="s">
        <v>2</v>
      </c>
      <c r="S84" s="203"/>
      <c r="U84" s="127"/>
      <c r="V84" s="128"/>
      <c r="W84" s="121"/>
      <c r="X84" s="122"/>
      <c r="Y84" s="131"/>
      <c r="Z84" s="132"/>
    </row>
    <row r="85" spans="2:27" x14ac:dyDescent="0.3">
      <c r="B85" s="22" t="s">
        <v>5</v>
      </c>
      <c r="C85" s="23" t="s">
        <v>6</v>
      </c>
      <c r="D85" s="23" t="s">
        <v>5</v>
      </c>
      <c r="E85" s="23" t="s">
        <v>6</v>
      </c>
      <c r="F85" s="23" t="s">
        <v>5</v>
      </c>
      <c r="G85" s="25" t="s">
        <v>6</v>
      </c>
      <c r="H85" s="101" t="s">
        <v>5</v>
      </c>
      <c r="I85" s="102" t="s">
        <v>6</v>
      </c>
      <c r="J85" s="102" t="s">
        <v>5</v>
      </c>
      <c r="K85" s="102" t="s">
        <v>6</v>
      </c>
      <c r="L85" s="102" t="s">
        <v>5</v>
      </c>
      <c r="M85" s="103" t="s">
        <v>6</v>
      </c>
      <c r="N85" s="77" t="s">
        <v>5</v>
      </c>
      <c r="O85" s="75" t="s">
        <v>6</v>
      </c>
      <c r="P85" s="75" t="s">
        <v>5</v>
      </c>
      <c r="Q85" s="75" t="s">
        <v>6</v>
      </c>
      <c r="R85" s="75" t="s">
        <v>5</v>
      </c>
      <c r="S85" s="76" t="s">
        <v>6</v>
      </c>
      <c r="U85" s="127"/>
      <c r="V85" s="128"/>
      <c r="W85" s="121"/>
      <c r="X85" s="122"/>
      <c r="Y85" s="131"/>
      <c r="Z85" s="132"/>
    </row>
    <row r="86" spans="2:27" x14ac:dyDescent="0.3">
      <c r="B86" s="4">
        <v>3213</v>
      </c>
      <c r="C86" s="5">
        <v>0.14410000000000001</v>
      </c>
      <c r="D86" s="5">
        <v>2538</v>
      </c>
      <c r="E86" s="5">
        <v>0.14050000000000001</v>
      </c>
      <c r="F86" s="5">
        <v>3314</v>
      </c>
      <c r="G86" s="6">
        <v>9.6799999999999997E-2</v>
      </c>
      <c r="H86" s="104">
        <v>3389</v>
      </c>
      <c r="I86" s="105">
        <v>8.7800000000000003E-2</v>
      </c>
      <c r="J86" s="105">
        <v>4755</v>
      </c>
      <c r="K86" s="105">
        <v>8.8700000000000001E-2</v>
      </c>
      <c r="L86" s="105">
        <v>3936</v>
      </c>
      <c r="M86" s="106">
        <v>0.1043</v>
      </c>
      <c r="N86" s="60">
        <v>2981</v>
      </c>
      <c r="O86" s="61">
        <v>1.01</v>
      </c>
      <c r="P86" s="61">
        <v>3481</v>
      </c>
      <c r="Q86" s="61">
        <v>1.0900000000000001</v>
      </c>
      <c r="R86" s="61">
        <v>3335</v>
      </c>
      <c r="S86" s="62">
        <v>1.1100000000000001</v>
      </c>
      <c r="U86" s="127">
        <f t="shared" si="6"/>
        <v>3021.6666666666665</v>
      </c>
      <c r="V86" s="128">
        <f t="shared" si="7"/>
        <v>0.12713333333333335</v>
      </c>
      <c r="W86" s="121">
        <f t="shared" si="8"/>
        <v>4026.6666666666665</v>
      </c>
      <c r="X86" s="122">
        <f t="shared" si="9"/>
        <v>9.3600000000000003E-2</v>
      </c>
      <c r="Y86" s="131">
        <f t="shared" si="10"/>
        <v>3265.6666666666665</v>
      </c>
      <c r="Z86" s="132">
        <f t="shared" si="11"/>
        <v>1.07</v>
      </c>
      <c r="AA86">
        <v>0</v>
      </c>
    </row>
    <row r="87" spans="2:27" x14ac:dyDescent="0.3">
      <c r="B87" s="4">
        <v>3813</v>
      </c>
      <c r="C87" s="5">
        <v>0.3533</v>
      </c>
      <c r="D87" s="5">
        <v>3562</v>
      </c>
      <c r="E87" s="5">
        <v>0.252</v>
      </c>
      <c r="F87" s="5">
        <v>4958</v>
      </c>
      <c r="G87" s="6">
        <v>0.2482</v>
      </c>
      <c r="H87" s="104">
        <v>4843</v>
      </c>
      <c r="I87" s="105">
        <v>0.17780000000000001</v>
      </c>
      <c r="J87" s="105">
        <v>5088</v>
      </c>
      <c r="K87" s="105">
        <v>2.1513</v>
      </c>
      <c r="L87" s="105">
        <v>4204</v>
      </c>
      <c r="M87" s="106">
        <v>0.8397</v>
      </c>
      <c r="N87" s="60">
        <v>3220</v>
      </c>
      <c r="O87" s="61">
        <v>1.01</v>
      </c>
      <c r="P87" s="61">
        <v>3930</v>
      </c>
      <c r="Q87" s="61">
        <v>1.0900000000000001</v>
      </c>
      <c r="R87" s="61">
        <v>4127</v>
      </c>
      <c r="S87" s="62">
        <v>1.1100000000000001</v>
      </c>
      <c r="U87" s="127">
        <f t="shared" si="6"/>
        <v>4111</v>
      </c>
      <c r="V87" s="128">
        <f t="shared" si="7"/>
        <v>0.28449999999999998</v>
      </c>
      <c r="W87" s="121">
        <f t="shared" si="8"/>
        <v>4711.666666666667</v>
      </c>
      <c r="X87" s="122">
        <f t="shared" si="9"/>
        <v>1.0562666666666667</v>
      </c>
      <c r="Y87" s="131">
        <f t="shared" si="10"/>
        <v>3759</v>
      </c>
      <c r="Z87" s="132">
        <f t="shared" si="11"/>
        <v>1.07</v>
      </c>
    </row>
    <row r="88" spans="2:27" x14ac:dyDescent="0.3">
      <c r="B88" s="4">
        <v>3874</v>
      </c>
      <c r="C88" s="5">
        <v>0.5615</v>
      </c>
      <c r="D88" s="5">
        <v>3602</v>
      </c>
      <c r="E88" s="5">
        <v>0.36159999999999998</v>
      </c>
      <c r="F88" s="5">
        <v>5323</v>
      </c>
      <c r="G88" s="6">
        <v>1.3932</v>
      </c>
      <c r="H88" s="104">
        <v>5203</v>
      </c>
      <c r="I88" s="105">
        <v>1.4854000000000001</v>
      </c>
      <c r="J88" s="105">
        <v>5194</v>
      </c>
      <c r="K88" s="105">
        <v>2.1894</v>
      </c>
      <c r="L88" s="105">
        <v>4392</v>
      </c>
      <c r="M88" s="106">
        <v>1.0066999999999999</v>
      </c>
      <c r="N88" s="60">
        <v>3456</v>
      </c>
      <c r="O88" s="61">
        <v>1.02</v>
      </c>
      <c r="P88" s="61">
        <v>4412</v>
      </c>
      <c r="Q88" s="61">
        <v>1.0900000000000001</v>
      </c>
      <c r="R88" s="61">
        <v>5628</v>
      </c>
      <c r="S88" s="62">
        <v>1.1200000000000001</v>
      </c>
      <c r="U88" s="127">
        <f t="shared" si="6"/>
        <v>4266.333333333333</v>
      </c>
      <c r="V88" s="128">
        <f t="shared" si="7"/>
        <v>0.77210000000000001</v>
      </c>
      <c r="W88" s="121">
        <f t="shared" si="8"/>
        <v>4929.666666666667</v>
      </c>
      <c r="X88" s="122">
        <f t="shared" si="9"/>
        <v>1.5605</v>
      </c>
      <c r="Y88" s="131">
        <f t="shared" si="10"/>
        <v>4498.666666666667</v>
      </c>
      <c r="Z88" s="132">
        <f t="shared" si="11"/>
        <v>1.0766666666666669</v>
      </c>
    </row>
    <row r="89" spans="2:27" x14ac:dyDescent="0.3">
      <c r="B89" s="4">
        <v>4096</v>
      </c>
      <c r="C89" s="5">
        <v>1.3454999999999999</v>
      </c>
      <c r="D89" s="5">
        <v>3933</v>
      </c>
      <c r="E89" s="5">
        <v>0.58409999999999995</v>
      </c>
      <c r="F89" s="5">
        <v>5503</v>
      </c>
      <c r="G89" s="6">
        <v>1.6821999999999999</v>
      </c>
      <c r="H89" s="104">
        <v>5213</v>
      </c>
      <c r="I89" s="105">
        <v>2.2724000000000002</v>
      </c>
      <c r="J89" s="105">
        <v>5354</v>
      </c>
      <c r="K89" s="105">
        <v>2.4138000000000002</v>
      </c>
      <c r="L89" s="105">
        <v>4428</v>
      </c>
      <c r="M89" s="106">
        <v>1.0888</v>
      </c>
      <c r="N89" s="60">
        <v>4481</v>
      </c>
      <c r="O89" s="61">
        <v>1.02</v>
      </c>
      <c r="P89" s="61">
        <v>4604</v>
      </c>
      <c r="Q89" s="61">
        <v>5.98</v>
      </c>
      <c r="R89" s="61">
        <v>5794</v>
      </c>
      <c r="S89" s="62">
        <v>13.4</v>
      </c>
      <c r="U89" s="127">
        <f t="shared" si="6"/>
        <v>4510.666666666667</v>
      </c>
      <c r="V89" s="128">
        <f t="shared" si="7"/>
        <v>1.2039333333333333</v>
      </c>
      <c r="W89" s="121">
        <f t="shared" si="8"/>
        <v>4998.333333333333</v>
      </c>
      <c r="X89" s="122">
        <f t="shared" si="9"/>
        <v>1.925</v>
      </c>
      <c r="Y89" s="131">
        <f t="shared" si="10"/>
        <v>4959.666666666667</v>
      </c>
      <c r="Z89" s="132">
        <f t="shared" si="11"/>
        <v>6.8</v>
      </c>
    </row>
    <row r="90" spans="2:27" x14ac:dyDescent="0.3">
      <c r="B90" s="4">
        <v>4476</v>
      </c>
      <c r="C90" s="5">
        <v>1.7909999999999999</v>
      </c>
      <c r="D90" s="5">
        <v>4011</v>
      </c>
      <c r="E90" s="5">
        <v>1.6368</v>
      </c>
      <c r="F90" s="5">
        <v>5566</v>
      </c>
      <c r="G90" s="6">
        <v>1.8103</v>
      </c>
      <c r="H90" s="104">
        <v>5656</v>
      </c>
      <c r="I90" s="105">
        <v>2.3170000000000002</v>
      </c>
      <c r="J90" s="105">
        <v>5386</v>
      </c>
      <c r="K90" s="105">
        <v>2.6522999999999999</v>
      </c>
      <c r="L90" s="105">
        <v>5242</v>
      </c>
      <c r="M90" s="106">
        <v>1.4188000000000001</v>
      </c>
      <c r="N90" s="60">
        <v>4912</v>
      </c>
      <c r="O90" s="61">
        <v>1.02</v>
      </c>
      <c r="P90" s="61">
        <v>4811</v>
      </c>
      <c r="Q90" s="61">
        <v>9.36</v>
      </c>
      <c r="R90" s="61">
        <v>5836</v>
      </c>
      <c r="S90" s="62">
        <v>14.3</v>
      </c>
      <c r="U90" s="127">
        <f t="shared" si="6"/>
        <v>4684.333333333333</v>
      </c>
      <c r="V90" s="128">
        <f t="shared" si="7"/>
        <v>1.7460333333333333</v>
      </c>
      <c r="W90" s="121">
        <f t="shared" si="8"/>
        <v>5428</v>
      </c>
      <c r="X90" s="122">
        <f t="shared" si="9"/>
        <v>2.1293666666666669</v>
      </c>
      <c r="Y90" s="131">
        <f t="shared" si="10"/>
        <v>5186.333333333333</v>
      </c>
      <c r="Z90" s="132">
        <f t="shared" si="11"/>
        <v>8.2266666666666666</v>
      </c>
    </row>
    <row r="91" spans="2:27" x14ac:dyDescent="0.3">
      <c r="B91" s="4">
        <v>4513</v>
      </c>
      <c r="C91" s="5">
        <v>2.6446999999999998</v>
      </c>
      <c r="D91" s="5">
        <v>4296</v>
      </c>
      <c r="E91" s="5">
        <v>1.77</v>
      </c>
      <c r="F91" s="5">
        <v>5922</v>
      </c>
      <c r="G91" s="6">
        <v>1.8478000000000001</v>
      </c>
      <c r="H91" s="104">
        <v>5981</v>
      </c>
      <c r="I91" s="105">
        <v>2.3323999999999998</v>
      </c>
      <c r="J91" s="105">
        <v>5734</v>
      </c>
      <c r="K91" s="105">
        <v>2.6756000000000002</v>
      </c>
      <c r="L91" s="105">
        <v>5398</v>
      </c>
      <c r="M91" s="106">
        <v>2.0899000000000001</v>
      </c>
      <c r="N91" s="60">
        <v>5068</v>
      </c>
      <c r="O91" s="61">
        <v>4.2300000000000004</v>
      </c>
      <c r="P91" s="61">
        <v>4972</v>
      </c>
      <c r="Q91" s="61">
        <v>17.829999999999998</v>
      </c>
      <c r="R91" s="61">
        <v>5950</v>
      </c>
      <c r="S91" s="62">
        <v>16.02</v>
      </c>
      <c r="U91" s="127">
        <f t="shared" si="6"/>
        <v>4910.333333333333</v>
      </c>
      <c r="V91" s="128">
        <f t="shared" si="7"/>
        <v>2.0874999999999999</v>
      </c>
      <c r="W91" s="121">
        <f t="shared" si="8"/>
        <v>5704.333333333333</v>
      </c>
      <c r="X91" s="122">
        <f t="shared" si="9"/>
        <v>2.3659666666666666</v>
      </c>
      <c r="Y91" s="131">
        <f t="shared" si="10"/>
        <v>5330</v>
      </c>
      <c r="Z91" s="132">
        <f t="shared" si="11"/>
        <v>12.693333333333333</v>
      </c>
    </row>
    <row r="92" spans="2:27" x14ac:dyDescent="0.3">
      <c r="B92" s="4">
        <v>4598</v>
      </c>
      <c r="C92" s="5">
        <v>2.7848999999999999</v>
      </c>
      <c r="D92" s="5">
        <v>4354</v>
      </c>
      <c r="E92" s="5">
        <v>1.8928</v>
      </c>
      <c r="F92" s="5"/>
      <c r="G92" s="6"/>
      <c r="H92" s="104">
        <v>6180</v>
      </c>
      <c r="I92" s="105">
        <v>2.6067</v>
      </c>
      <c r="J92" s="105"/>
      <c r="K92" s="105"/>
      <c r="L92" s="105">
        <v>5473</v>
      </c>
      <c r="M92" s="106">
        <v>2.1114999999999999</v>
      </c>
      <c r="N92" s="60">
        <v>5191</v>
      </c>
      <c r="O92" s="61">
        <v>4.71</v>
      </c>
      <c r="P92" s="61">
        <v>5180</v>
      </c>
      <c r="Q92" s="61">
        <v>19.46</v>
      </c>
      <c r="R92" s="61"/>
      <c r="S92" s="62"/>
      <c r="U92" s="127">
        <f t="shared" si="6"/>
        <v>4476</v>
      </c>
      <c r="V92" s="128">
        <f t="shared" si="7"/>
        <v>2.3388499999999999</v>
      </c>
      <c r="W92" s="121">
        <f t="shared" si="8"/>
        <v>5826.5</v>
      </c>
      <c r="X92" s="122">
        <f t="shared" si="9"/>
        <v>2.3590999999999998</v>
      </c>
      <c r="Y92" s="131">
        <f t="shared" si="10"/>
        <v>5185.5</v>
      </c>
      <c r="Z92" s="132">
        <f t="shared" si="11"/>
        <v>12.085000000000001</v>
      </c>
    </row>
    <row r="93" spans="2:27" x14ac:dyDescent="0.3">
      <c r="B93" s="4">
        <v>5027</v>
      </c>
      <c r="C93" s="5">
        <v>2.9325999999999999</v>
      </c>
      <c r="D93" s="5">
        <v>4401</v>
      </c>
      <c r="E93" s="5">
        <v>2.2056</v>
      </c>
      <c r="F93" s="5"/>
      <c r="G93" s="6"/>
      <c r="H93" s="104">
        <v>6482</v>
      </c>
      <c r="I93" s="105">
        <v>2.9590999999999998</v>
      </c>
      <c r="J93" s="105"/>
      <c r="K93" s="105"/>
      <c r="L93" s="105">
        <v>5820</v>
      </c>
      <c r="M93" s="106">
        <v>2.2069999999999999</v>
      </c>
      <c r="N93" s="60">
        <v>5343</v>
      </c>
      <c r="O93" s="61">
        <v>5.12</v>
      </c>
      <c r="P93" s="61">
        <v>5463</v>
      </c>
      <c r="Q93" s="61">
        <v>21.52</v>
      </c>
      <c r="R93" s="61"/>
      <c r="S93" s="62"/>
      <c r="U93" s="127">
        <f t="shared" si="6"/>
        <v>4714</v>
      </c>
      <c r="V93" s="128">
        <f t="shared" si="7"/>
        <v>2.5690999999999997</v>
      </c>
      <c r="W93" s="121">
        <f t="shared" si="8"/>
        <v>6151</v>
      </c>
      <c r="X93" s="122">
        <f t="shared" si="9"/>
        <v>2.5830500000000001</v>
      </c>
      <c r="Y93" s="131">
        <f t="shared" si="10"/>
        <v>5403</v>
      </c>
      <c r="Z93" s="132">
        <f t="shared" si="11"/>
        <v>13.32</v>
      </c>
    </row>
    <row r="94" spans="2:27" x14ac:dyDescent="0.3">
      <c r="B94" s="4">
        <v>5151</v>
      </c>
      <c r="C94" s="5">
        <v>2.9901</v>
      </c>
      <c r="D94" s="5">
        <v>4444</v>
      </c>
      <c r="E94" s="5">
        <v>2.6000999999999999</v>
      </c>
      <c r="F94" s="5"/>
      <c r="G94" s="6"/>
      <c r="H94" s="104"/>
      <c r="I94" s="105"/>
      <c r="J94" s="105"/>
      <c r="K94" s="105"/>
      <c r="L94" s="105">
        <v>5990</v>
      </c>
      <c r="M94" s="106">
        <v>2.2452000000000001</v>
      </c>
      <c r="N94" s="60">
        <v>5381</v>
      </c>
      <c r="O94" s="61">
        <v>6.51</v>
      </c>
      <c r="P94" s="61">
        <v>5506</v>
      </c>
      <c r="Q94" s="61">
        <v>22.54</v>
      </c>
      <c r="R94" s="61"/>
      <c r="S94" s="62"/>
      <c r="U94" s="127">
        <f t="shared" si="6"/>
        <v>4797.5</v>
      </c>
      <c r="V94" s="128">
        <f t="shared" si="7"/>
        <v>2.7950999999999997</v>
      </c>
      <c r="W94" s="121">
        <f t="shared" si="8"/>
        <v>5990</v>
      </c>
      <c r="X94" s="122">
        <f t="shared" si="9"/>
        <v>2.2452000000000001</v>
      </c>
      <c r="Y94" s="131">
        <f t="shared" si="10"/>
        <v>5443.5</v>
      </c>
      <c r="Z94" s="132">
        <f t="shared" si="11"/>
        <v>14.524999999999999</v>
      </c>
    </row>
    <row r="95" spans="2:27" x14ac:dyDescent="0.3">
      <c r="B95" s="4">
        <v>5457</v>
      </c>
      <c r="C95" s="5">
        <v>3.0790999999999999</v>
      </c>
      <c r="D95" s="5">
        <v>4596</v>
      </c>
      <c r="E95" s="5">
        <v>2.7656999999999998</v>
      </c>
      <c r="F95" s="5"/>
      <c r="G95" s="6"/>
      <c r="H95" s="104"/>
      <c r="I95" s="105"/>
      <c r="J95" s="105"/>
      <c r="K95" s="105"/>
      <c r="L95" s="105">
        <v>6441</v>
      </c>
      <c r="M95" s="106">
        <v>2.2595999999999998</v>
      </c>
      <c r="N95" s="60">
        <v>5410</v>
      </c>
      <c r="O95" s="61">
        <v>6.61</v>
      </c>
      <c r="P95" s="61">
        <v>5559</v>
      </c>
      <c r="Q95" s="61">
        <v>27.1</v>
      </c>
      <c r="R95" s="61"/>
      <c r="S95" s="62"/>
      <c r="U95" s="127">
        <f t="shared" si="6"/>
        <v>5026.5</v>
      </c>
      <c r="V95" s="128">
        <f t="shared" si="7"/>
        <v>2.9223999999999997</v>
      </c>
      <c r="W95" s="121">
        <f t="shared" si="8"/>
        <v>6441</v>
      </c>
      <c r="X95" s="122">
        <f t="shared" si="9"/>
        <v>2.2595999999999998</v>
      </c>
      <c r="Y95" s="131">
        <f t="shared" si="10"/>
        <v>5484.5</v>
      </c>
      <c r="Z95" s="132">
        <f t="shared" si="11"/>
        <v>16.855</v>
      </c>
    </row>
    <row r="96" spans="2:27" x14ac:dyDescent="0.3">
      <c r="B96" s="4">
        <v>5504</v>
      </c>
      <c r="C96" s="5">
        <v>3.2263999999999999</v>
      </c>
      <c r="D96" s="5">
        <v>4814</v>
      </c>
      <c r="E96" s="5">
        <v>2.7715000000000001</v>
      </c>
      <c r="F96" s="5"/>
      <c r="G96" s="6"/>
      <c r="H96" s="104"/>
      <c r="I96" s="105"/>
      <c r="J96" s="105"/>
      <c r="K96" s="105"/>
      <c r="L96" s="105">
        <v>6450</v>
      </c>
      <c r="M96" s="106">
        <v>2.3348</v>
      </c>
      <c r="N96" s="60">
        <v>5545</v>
      </c>
      <c r="O96" s="61">
        <v>6.94</v>
      </c>
      <c r="P96" s="61"/>
      <c r="Q96" s="61"/>
      <c r="R96" s="61"/>
      <c r="S96" s="62"/>
      <c r="U96" s="127">
        <f t="shared" si="6"/>
        <v>5159</v>
      </c>
      <c r="V96" s="128">
        <f t="shared" si="7"/>
        <v>2.9989499999999998</v>
      </c>
      <c r="W96" s="121">
        <f t="shared" si="8"/>
        <v>6450</v>
      </c>
      <c r="X96" s="122">
        <f t="shared" si="9"/>
        <v>2.3348</v>
      </c>
      <c r="Y96" s="131">
        <f t="shared" si="10"/>
        <v>5545</v>
      </c>
      <c r="Z96" s="132">
        <f t="shared" si="11"/>
        <v>6.94</v>
      </c>
    </row>
    <row r="97" spans="2:27" x14ac:dyDescent="0.3">
      <c r="B97" s="4">
        <v>5541</v>
      </c>
      <c r="C97" s="5">
        <v>3.2343000000000002</v>
      </c>
      <c r="D97" s="5">
        <v>4883</v>
      </c>
      <c r="E97" s="5">
        <v>2.8626</v>
      </c>
      <c r="F97" s="5"/>
      <c r="G97" s="6"/>
      <c r="H97" s="104"/>
      <c r="I97" s="105"/>
      <c r="J97" s="105"/>
      <c r="K97" s="105"/>
      <c r="L97" s="105">
        <v>6773</v>
      </c>
      <c r="M97" s="106">
        <v>2.4958999999999998</v>
      </c>
      <c r="N97" s="60">
        <v>5799</v>
      </c>
      <c r="O97" s="61">
        <v>8.99</v>
      </c>
      <c r="P97" s="61"/>
      <c r="Q97" s="61"/>
      <c r="R97" s="61"/>
      <c r="S97" s="62"/>
      <c r="U97" s="127">
        <f t="shared" si="6"/>
        <v>5212</v>
      </c>
      <c r="V97" s="128">
        <f t="shared" si="7"/>
        <v>3.0484499999999999</v>
      </c>
      <c r="W97" s="121">
        <f t="shared" si="8"/>
        <v>6773</v>
      </c>
      <c r="X97" s="122">
        <f t="shared" si="9"/>
        <v>2.4958999999999998</v>
      </c>
      <c r="Y97" s="131">
        <f t="shared" si="10"/>
        <v>5799</v>
      </c>
      <c r="Z97" s="132">
        <f t="shared" si="11"/>
        <v>8.99</v>
      </c>
    </row>
    <row r="98" spans="2:27" x14ac:dyDescent="0.3">
      <c r="B98" s="4">
        <v>5624</v>
      </c>
      <c r="C98" s="5">
        <v>3.5289000000000001</v>
      </c>
      <c r="D98" s="5">
        <v>4992</v>
      </c>
      <c r="E98" s="5">
        <v>3.0716000000000001</v>
      </c>
      <c r="F98" s="5"/>
      <c r="G98" s="6"/>
      <c r="H98" s="104"/>
      <c r="I98" s="105"/>
      <c r="J98" s="105"/>
      <c r="K98" s="105"/>
      <c r="L98" s="105">
        <v>7238</v>
      </c>
      <c r="M98" s="106">
        <v>3.0438999999999998</v>
      </c>
      <c r="N98" s="60">
        <v>5934</v>
      </c>
      <c r="O98" s="61">
        <v>12.25</v>
      </c>
      <c r="P98" s="61"/>
      <c r="Q98" s="61"/>
      <c r="R98" s="61"/>
      <c r="S98" s="62"/>
      <c r="U98" s="127">
        <f t="shared" si="6"/>
        <v>5308</v>
      </c>
      <c r="V98" s="128">
        <f t="shared" si="7"/>
        <v>3.3002500000000001</v>
      </c>
      <c r="W98" s="121">
        <f t="shared" si="8"/>
        <v>7238</v>
      </c>
      <c r="X98" s="122">
        <f t="shared" si="9"/>
        <v>3.0438999999999998</v>
      </c>
      <c r="Y98" s="131">
        <f t="shared" si="10"/>
        <v>5934</v>
      </c>
      <c r="Z98" s="132">
        <f t="shared" si="11"/>
        <v>12.25</v>
      </c>
    </row>
    <row r="99" spans="2:27" x14ac:dyDescent="0.3">
      <c r="B99" s="4"/>
      <c r="C99" s="5"/>
      <c r="D99" s="5">
        <v>5202</v>
      </c>
      <c r="E99" s="5">
        <v>3.0811000000000002</v>
      </c>
      <c r="F99" s="5"/>
      <c r="G99" s="6"/>
      <c r="H99" s="104"/>
      <c r="I99" s="105"/>
      <c r="J99" s="105"/>
      <c r="K99" s="105"/>
      <c r="L99" s="105">
        <v>7434</v>
      </c>
      <c r="M99" s="106">
        <v>3.2002000000000002</v>
      </c>
      <c r="N99" s="60">
        <v>5957</v>
      </c>
      <c r="O99" s="61">
        <v>23.18</v>
      </c>
      <c r="P99" s="61"/>
      <c r="Q99" s="61"/>
      <c r="R99" s="61"/>
      <c r="S99" s="62"/>
      <c r="U99" s="127">
        <f t="shared" si="6"/>
        <v>5202</v>
      </c>
      <c r="V99" s="128">
        <f t="shared" si="7"/>
        <v>3.0811000000000002</v>
      </c>
      <c r="W99" s="121">
        <f t="shared" si="8"/>
        <v>7434</v>
      </c>
      <c r="X99" s="122">
        <f t="shared" si="9"/>
        <v>3.2002000000000002</v>
      </c>
      <c r="Y99" s="131">
        <f t="shared" si="10"/>
        <v>5957</v>
      </c>
      <c r="Z99" s="132">
        <f t="shared" si="11"/>
        <v>23.18</v>
      </c>
    </row>
    <row r="100" spans="2:27" x14ac:dyDescent="0.3">
      <c r="B100" s="4"/>
      <c r="C100" s="5"/>
      <c r="D100" s="5">
        <v>5213</v>
      </c>
      <c r="E100" s="5">
        <v>3.1008</v>
      </c>
      <c r="F100" s="5"/>
      <c r="G100" s="6"/>
      <c r="H100" s="104"/>
      <c r="I100" s="105"/>
      <c r="J100" s="105"/>
      <c r="K100" s="105"/>
      <c r="L100" s="105"/>
      <c r="M100" s="106"/>
      <c r="N100" s="60"/>
      <c r="O100" s="61"/>
      <c r="P100" s="61"/>
      <c r="Q100" s="61"/>
      <c r="R100" s="61"/>
      <c r="S100" s="62"/>
      <c r="U100" s="127">
        <f t="shared" si="6"/>
        <v>5213</v>
      </c>
      <c r="V100" s="128">
        <f t="shared" si="7"/>
        <v>3.1008</v>
      </c>
      <c r="W100" s="121"/>
      <c r="X100" s="122"/>
      <c r="Y100" s="131"/>
      <c r="Z100" s="132"/>
    </row>
    <row r="101" spans="2:27" ht="15" thickBot="1" x14ac:dyDescent="0.35">
      <c r="B101" s="26"/>
      <c r="C101" s="27"/>
      <c r="D101" s="27">
        <v>5568</v>
      </c>
      <c r="E101" s="27">
        <v>3.2336</v>
      </c>
      <c r="F101" s="27"/>
      <c r="G101" s="28"/>
      <c r="H101" s="107"/>
      <c r="I101" s="108"/>
      <c r="J101" s="108"/>
      <c r="K101" s="108"/>
      <c r="L101" s="108"/>
      <c r="M101" s="109"/>
      <c r="N101" s="78"/>
      <c r="O101" s="79"/>
      <c r="P101" s="79"/>
      <c r="Q101" s="79"/>
      <c r="R101" s="79"/>
      <c r="S101" s="80"/>
      <c r="U101" s="127">
        <f t="shared" si="6"/>
        <v>5568</v>
      </c>
      <c r="V101" s="128">
        <f t="shared" si="7"/>
        <v>3.2336</v>
      </c>
      <c r="W101" s="121"/>
      <c r="X101" s="122"/>
      <c r="Y101" s="131"/>
      <c r="Z101" s="132"/>
    </row>
    <row r="102" spans="2:27" ht="15" thickBot="1" x14ac:dyDescent="0.35">
      <c r="B102" s="170" t="s">
        <v>14</v>
      </c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2"/>
      <c r="U102" s="127"/>
      <c r="V102" s="128"/>
      <c r="W102" s="121"/>
      <c r="X102" s="122"/>
      <c r="Y102" s="131"/>
      <c r="Z102" s="132"/>
    </row>
    <row r="103" spans="2:27" x14ac:dyDescent="0.3">
      <c r="B103" s="208" t="s">
        <v>0</v>
      </c>
      <c r="C103" s="209"/>
      <c r="D103" s="206" t="s">
        <v>1</v>
      </c>
      <c r="E103" s="206"/>
      <c r="F103" s="206" t="s">
        <v>2</v>
      </c>
      <c r="G103" s="207"/>
      <c r="H103" s="283" t="s">
        <v>0</v>
      </c>
      <c r="I103" s="284"/>
      <c r="J103" s="285" t="s">
        <v>1</v>
      </c>
      <c r="K103" s="285"/>
      <c r="L103" s="285" t="s">
        <v>2</v>
      </c>
      <c r="M103" s="289"/>
      <c r="N103" s="204" t="s">
        <v>0</v>
      </c>
      <c r="O103" s="205"/>
      <c r="P103" s="202" t="s">
        <v>1</v>
      </c>
      <c r="Q103" s="202"/>
      <c r="R103" s="202" t="s">
        <v>2</v>
      </c>
      <c r="S103" s="203"/>
      <c r="U103" s="127"/>
      <c r="V103" s="128"/>
      <c r="W103" s="121"/>
      <c r="X103" s="122"/>
      <c r="Y103" s="131"/>
      <c r="Z103" s="132"/>
    </row>
    <row r="104" spans="2:27" x14ac:dyDescent="0.3">
      <c r="B104" s="22" t="s">
        <v>5</v>
      </c>
      <c r="C104" s="23" t="s">
        <v>6</v>
      </c>
      <c r="D104" s="23" t="s">
        <v>5</v>
      </c>
      <c r="E104" s="23" t="s">
        <v>6</v>
      </c>
      <c r="F104" s="23" t="s">
        <v>5</v>
      </c>
      <c r="G104" s="25" t="s">
        <v>6</v>
      </c>
      <c r="H104" s="101" t="s">
        <v>5</v>
      </c>
      <c r="I104" s="102" t="s">
        <v>6</v>
      </c>
      <c r="J104" s="102" t="s">
        <v>5</v>
      </c>
      <c r="K104" s="102" t="s">
        <v>6</v>
      </c>
      <c r="L104" s="102" t="s">
        <v>5</v>
      </c>
      <c r="M104" s="103" t="s">
        <v>6</v>
      </c>
      <c r="N104" s="77" t="s">
        <v>5</v>
      </c>
      <c r="O104" s="75" t="s">
        <v>6</v>
      </c>
      <c r="P104" s="75" t="s">
        <v>5</v>
      </c>
      <c r="Q104" s="75" t="s">
        <v>6</v>
      </c>
      <c r="R104" s="75" t="s">
        <v>5</v>
      </c>
      <c r="S104" s="76" t="s">
        <v>6</v>
      </c>
      <c r="U104" s="127"/>
      <c r="V104" s="128"/>
      <c r="W104" s="121"/>
      <c r="X104" s="122"/>
      <c r="Y104" s="131"/>
      <c r="Z104" s="132"/>
    </row>
    <row r="105" spans="2:27" x14ac:dyDescent="0.3">
      <c r="B105" s="4">
        <v>3710</v>
      </c>
      <c r="C105" s="5">
        <v>0.15629999999999999</v>
      </c>
      <c r="D105" s="5">
        <v>2716</v>
      </c>
      <c r="E105" s="5">
        <v>0.22439999999999999</v>
      </c>
      <c r="F105" s="5">
        <v>3608</v>
      </c>
      <c r="G105" s="6">
        <v>0.17199999999999999</v>
      </c>
      <c r="H105" s="104">
        <v>4073</v>
      </c>
      <c r="I105" s="105">
        <v>0.16009999999999999</v>
      </c>
      <c r="J105" s="105">
        <v>3193</v>
      </c>
      <c r="K105" s="105">
        <v>0.24629999999999999</v>
      </c>
      <c r="L105" s="105">
        <v>3409</v>
      </c>
      <c r="M105" s="106">
        <v>0.21479999999999999</v>
      </c>
      <c r="N105" s="60">
        <v>4049</v>
      </c>
      <c r="O105" s="61">
        <v>1.19</v>
      </c>
      <c r="P105" s="61">
        <v>2695</v>
      </c>
      <c r="Q105" s="61">
        <v>1.25</v>
      </c>
      <c r="R105" s="61">
        <v>4884</v>
      </c>
      <c r="S105" s="62">
        <v>1.17</v>
      </c>
      <c r="U105" s="127">
        <f t="shared" si="6"/>
        <v>3344.6666666666665</v>
      </c>
      <c r="V105" s="128">
        <f t="shared" si="7"/>
        <v>0.18423333333333333</v>
      </c>
      <c r="W105" s="121">
        <f t="shared" si="8"/>
        <v>3558.3333333333335</v>
      </c>
      <c r="X105" s="122">
        <f t="shared" si="9"/>
        <v>0.20706666666666665</v>
      </c>
      <c r="Y105" s="131">
        <f t="shared" si="10"/>
        <v>3876</v>
      </c>
      <c r="Z105" s="132">
        <f t="shared" si="11"/>
        <v>1.2033333333333334</v>
      </c>
      <c r="AA105">
        <v>0</v>
      </c>
    </row>
    <row r="106" spans="2:27" x14ac:dyDescent="0.3">
      <c r="B106" s="4">
        <v>4164</v>
      </c>
      <c r="C106" s="5">
        <v>0.60819999999999996</v>
      </c>
      <c r="D106" s="5">
        <v>3552</v>
      </c>
      <c r="E106" s="5">
        <v>0.40100000000000002</v>
      </c>
      <c r="F106" s="5">
        <v>3899</v>
      </c>
      <c r="G106" s="6">
        <v>0.31040000000000001</v>
      </c>
      <c r="H106" s="104">
        <v>4255</v>
      </c>
      <c r="I106" s="105">
        <v>0.55410000000000004</v>
      </c>
      <c r="J106" s="105">
        <v>4298</v>
      </c>
      <c r="K106" s="105">
        <v>0.50949999999999995</v>
      </c>
      <c r="L106" s="105">
        <v>3766</v>
      </c>
      <c r="M106" s="106">
        <v>0.38100000000000001</v>
      </c>
      <c r="N106" s="60">
        <v>4190</v>
      </c>
      <c r="O106" s="61">
        <v>1.19</v>
      </c>
      <c r="P106" s="61">
        <v>2867</v>
      </c>
      <c r="Q106" s="61">
        <v>1.25</v>
      </c>
      <c r="R106" s="61">
        <v>5000</v>
      </c>
      <c r="S106" s="62">
        <v>1.17</v>
      </c>
      <c r="U106" s="127">
        <f t="shared" si="6"/>
        <v>3871.6666666666665</v>
      </c>
      <c r="V106" s="128">
        <f t="shared" si="7"/>
        <v>0.43986666666666663</v>
      </c>
      <c r="W106" s="121">
        <f t="shared" si="8"/>
        <v>4106.333333333333</v>
      </c>
      <c r="X106" s="122">
        <f t="shared" si="9"/>
        <v>0.48153333333333337</v>
      </c>
      <c r="Y106" s="131">
        <f t="shared" si="10"/>
        <v>4019</v>
      </c>
      <c r="Z106" s="132">
        <f t="shared" si="11"/>
        <v>1.2033333333333334</v>
      </c>
    </row>
    <row r="107" spans="2:27" x14ac:dyDescent="0.3">
      <c r="B107" s="4">
        <v>5012</v>
      </c>
      <c r="C107" s="5">
        <v>1.3808</v>
      </c>
      <c r="D107" s="5">
        <v>4168</v>
      </c>
      <c r="E107" s="5">
        <v>0.57040000000000002</v>
      </c>
      <c r="F107" s="5">
        <v>3918</v>
      </c>
      <c r="G107" s="6">
        <v>0.46739999999999998</v>
      </c>
      <c r="H107" s="104">
        <v>4922</v>
      </c>
      <c r="I107" s="105">
        <v>2.7021999999999999</v>
      </c>
      <c r="J107" s="105">
        <v>4602</v>
      </c>
      <c r="K107" s="105">
        <v>0.89059999999999995</v>
      </c>
      <c r="L107" s="105">
        <v>3799</v>
      </c>
      <c r="M107" s="106">
        <v>0.77080000000000004</v>
      </c>
      <c r="N107" s="60">
        <v>4225</v>
      </c>
      <c r="O107" s="61">
        <v>1.19</v>
      </c>
      <c r="P107" s="61">
        <v>3802</v>
      </c>
      <c r="Q107" s="61">
        <v>1.26</v>
      </c>
      <c r="R107" s="61">
        <v>5227</v>
      </c>
      <c r="S107" s="62">
        <v>5.7</v>
      </c>
      <c r="U107" s="127">
        <f t="shared" si="6"/>
        <v>4366</v>
      </c>
      <c r="V107" s="128">
        <f t="shared" si="7"/>
        <v>0.80620000000000003</v>
      </c>
      <c r="W107" s="121">
        <f t="shared" si="8"/>
        <v>4441</v>
      </c>
      <c r="X107" s="122">
        <f t="shared" si="9"/>
        <v>1.4545333333333332</v>
      </c>
      <c r="Y107" s="131">
        <f t="shared" si="10"/>
        <v>4418</v>
      </c>
      <c r="Z107" s="132">
        <f t="shared" si="11"/>
        <v>2.7166666666666668</v>
      </c>
    </row>
    <row r="108" spans="2:27" x14ac:dyDescent="0.3">
      <c r="B108" s="4">
        <v>5251</v>
      </c>
      <c r="C108" s="5">
        <v>2.8936999999999999</v>
      </c>
      <c r="D108" s="5">
        <v>4321</v>
      </c>
      <c r="E108" s="5">
        <v>1.1180000000000001</v>
      </c>
      <c r="F108" s="5">
        <v>4506</v>
      </c>
      <c r="G108" s="6">
        <v>1.6845000000000001</v>
      </c>
      <c r="H108" s="104">
        <v>4986</v>
      </c>
      <c r="I108" s="105">
        <v>3.331</v>
      </c>
      <c r="J108" s="105">
        <v>4724</v>
      </c>
      <c r="K108" s="105">
        <v>3.0909</v>
      </c>
      <c r="L108" s="105">
        <v>4359</v>
      </c>
      <c r="M108" s="106">
        <v>0.89510000000000001</v>
      </c>
      <c r="N108" s="60"/>
      <c r="O108" s="61"/>
      <c r="P108" s="61">
        <v>4175</v>
      </c>
      <c r="Q108" s="61">
        <v>1.26</v>
      </c>
      <c r="R108" s="61">
        <v>5418</v>
      </c>
      <c r="S108" s="62">
        <v>6.43</v>
      </c>
      <c r="U108" s="127">
        <f t="shared" si="6"/>
        <v>4692.666666666667</v>
      </c>
      <c r="V108" s="128">
        <f t="shared" si="7"/>
        <v>1.8987333333333334</v>
      </c>
      <c r="W108" s="121">
        <f t="shared" si="8"/>
        <v>4689.666666666667</v>
      </c>
      <c r="X108" s="122">
        <f t="shared" si="9"/>
        <v>2.4390000000000001</v>
      </c>
      <c r="Y108" s="131">
        <f t="shared" si="10"/>
        <v>4796.5</v>
      </c>
      <c r="Z108" s="132">
        <f t="shared" si="11"/>
        <v>3.8449999999999998</v>
      </c>
    </row>
    <row r="109" spans="2:27" x14ac:dyDescent="0.3">
      <c r="B109" s="4">
        <v>5328</v>
      </c>
      <c r="C109" s="5">
        <v>3.4318</v>
      </c>
      <c r="D109" s="5">
        <v>4868</v>
      </c>
      <c r="E109" s="5">
        <v>2.9727999999999999</v>
      </c>
      <c r="F109" s="5">
        <v>4543</v>
      </c>
      <c r="G109" s="6">
        <v>3.8611</v>
      </c>
      <c r="H109" s="104">
        <v>5254</v>
      </c>
      <c r="I109" s="105">
        <v>3.7039</v>
      </c>
      <c r="J109" s="105">
        <v>4932</v>
      </c>
      <c r="K109" s="105">
        <v>4.9310999999999998</v>
      </c>
      <c r="L109" s="105">
        <v>4671</v>
      </c>
      <c r="M109" s="106">
        <v>1.3695999999999999</v>
      </c>
      <c r="N109" s="60"/>
      <c r="O109" s="61"/>
      <c r="P109" s="61">
        <v>4910</v>
      </c>
      <c r="Q109" s="61">
        <v>1.26</v>
      </c>
      <c r="R109" s="61">
        <v>5424</v>
      </c>
      <c r="S109" s="62">
        <v>6.5</v>
      </c>
      <c r="U109" s="127">
        <f t="shared" si="6"/>
        <v>4913</v>
      </c>
      <c r="V109" s="128">
        <f t="shared" si="7"/>
        <v>3.4219000000000004</v>
      </c>
      <c r="W109" s="121">
        <f t="shared" si="8"/>
        <v>4952.333333333333</v>
      </c>
      <c r="X109" s="122">
        <f t="shared" si="9"/>
        <v>3.3348666666666666</v>
      </c>
      <c r="Y109" s="131">
        <f t="shared" si="10"/>
        <v>5167</v>
      </c>
      <c r="Z109" s="132">
        <f t="shared" si="11"/>
        <v>3.88</v>
      </c>
    </row>
    <row r="110" spans="2:27" x14ac:dyDescent="0.3">
      <c r="B110" s="4">
        <v>5544</v>
      </c>
      <c r="C110" s="5">
        <v>3.6711</v>
      </c>
      <c r="D110" s="5">
        <v>4975</v>
      </c>
      <c r="E110" s="5">
        <v>4.1706000000000003</v>
      </c>
      <c r="F110" s="5">
        <v>4719</v>
      </c>
      <c r="G110" s="6">
        <v>5.5308999999999999</v>
      </c>
      <c r="H110" s="104">
        <v>5537</v>
      </c>
      <c r="I110" s="105">
        <v>3.7404000000000002</v>
      </c>
      <c r="J110" s="105">
        <v>5108</v>
      </c>
      <c r="K110" s="105">
        <v>4.9494999999999996</v>
      </c>
      <c r="L110" s="105">
        <v>4834</v>
      </c>
      <c r="M110" s="106">
        <v>3.9946999999999999</v>
      </c>
      <c r="N110" s="60"/>
      <c r="O110" s="61"/>
      <c r="P110" s="61">
        <v>5088</v>
      </c>
      <c r="Q110" s="61">
        <v>11.08</v>
      </c>
      <c r="R110" s="61">
        <v>5507</v>
      </c>
      <c r="S110" s="62">
        <v>7.4</v>
      </c>
      <c r="U110" s="127">
        <f t="shared" si="6"/>
        <v>5079.333333333333</v>
      </c>
      <c r="V110" s="128">
        <f t="shared" si="7"/>
        <v>4.4575333333333331</v>
      </c>
      <c r="W110" s="121">
        <f t="shared" si="8"/>
        <v>5159.666666666667</v>
      </c>
      <c r="X110" s="122">
        <f t="shared" si="9"/>
        <v>4.2282000000000002</v>
      </c>
      <c r="Y110" s="131">
        <f t="shared" si="10"/>
        <v>5297.5</v>
      </c>
      <c r="Z110" s="132">
        <f t="shared" si="11"/>
        <v>9.24</v>
      </c>
    </row>
    <row r="111" spans="2:27" x14ac:dyDescent="0.3">
      <c r="B111" s="4">
        <v>5643</v>
      </c>
      <c r="C111" s="5">
        <v>3.7534999999999998</v>
      </c>
      <c r="D111" s="5">
        <v>5275</v>
      </c>
      <c r="E111" s="5">
        <v>4.8517999999999999</v>
      </c>
      <c r="F111" s="5">
        <v>4815</v>
      </c>
      <c r="G111" s="6">
        <v>5.5879000000000003</v>
      </c>
      <c r="H111" s="104">
        <v>5924</v>
      </c>
      <c r="I111" s="105">
        <v>4.5656999999999996</v>
      </c>
      <c r="J111" s="105">
        <v>5397</v>
      </c>
      <c r="K111" s="105">
        <v>5.3524000000000003</v>
      </c>
      <c r="L111" s="105">
        <v>4953</v>
      </c>
      <c r="M111" s="106">
        <v>4.3791000000000002</v>
      </c>
      <c r="N111" s="60"/>
      <c r="O111" s="61"/>
      <c r="P111" s="61">
        <v>5282</v>
      </c>
      <c r="Q111" s="61">
        <v>11.14</v>
      </c>
      <c r="R111" s="61">
        <v>5826</v>
      </c>
      <c r="S111" s="62">
        <v>7.92</v>
      </c>
      <c r="U111" s="127">
        <f t="shared" si="6"/>
        <v>5244.333333333333</v>
      </c>
      <c r="V111" s="128">
        <f t="shared" si="7"/>
        <v>4.731066666666667</v>
      </c>
      <c r="W111" s="121">
        <f t="shared" si="8"/>
        <v>5424.666666666667</v>
      </c>
      <c r="X111" s="122">
        <f t="shared" si="9"/>
        <v>4.7657333333333334</v>
      </c>
      <c r="Y111" s="131">
        <f t="shared" si="10"/>
        <v>5554</v>
      </c>
      <c r="Z111" s="132">
        <f t="shared" si="11"/>
        <v>9.5300000000000011</v>
      </c>
    </row>
    <row r="112" spans="2:27" x14ac:dyDescent="0.3">
      <c r="B112" s="4">
        <v>5704</v>
      </c>
      <c r="C112" s="5">
        <v>3.7585999999999999</v>
      </c>
      <c r="D112" s="5">
        <v>5467</v>
      </c>
      <c r="E112" s="5">
        <v>5.0061</v>
      </c>
      <c r="F112" s="5">
        <v>5124</v>
      </c>
      <c r="G112" s="6">
        <v>5.5930999999999997</v>
      </c>
      <c r="H112" s="104"/>
      <c r="I112" s="105"/>
      <c r="J112" s="105">
        <v>5469</v>
      </c>
      <c r="K112" s="105">
        <v>5.3617999999999997</v>
      </c>
      <c r="L112" s="105">
        <v>4986</v>
      </c>
      <c r="M112" s="106">
        <v>4.9458000000000002</v>
      </c>
      <c r="N112" s="60"/>
      <c r="O112" s="61"/>
      <c r="P112" s="61">
        <v>5331</v>
      </c>
      <c r="Q112" s="61">
        <v>11.33</v>
      </c>
      <c r="R112" s="61">
        <v>5942</v>
      </c>
      <c r="S112" s="62">
        <v>9.09</v>
      </c>
      <c r="U112" s="127">
        <f t="shared" si="6"/>
        <v>5431.666666666667</v>
      </c>
      <c r="V112" s="128">
        <f t="shared" si="7"/>
        <v>4.7859333333333334</v>
      </c>
      <c r="W112" s="121">
        <f t="shared" si="8"/>
        <v>5227.5</v>
      </c>
      <c r="X112" s="122">
        <f t="shared" si="9"/>
        <v>5.1538000000000004</v>
      </c>
      <c r="Y112" s="131">
        <f t="shared" si="10"/>
        <v>5636.5</v>
      </c>
      <c r="Z112" s="132">
        <f t="shared" si="11"/>
        <v>10.210000000000001</v>
      </c>
    </row>
    <row r="113" spans="2:27" x14ac:dyDescent="0.3">
      <c r="B113" s="4">
        <v>5819</v>
      </c>
      <c r="C113" s="5">
        <v>3.7888999999999999</v>
      </c>
      <c r="D113" s="5">
        <v>5543</v>
      </c>
      <c r="E113" s="5">
        <v>5.1177000000000001</v>
      </c>
      <c r="F113" s="5">
        <v>5589</v>
      </c>
      <c r="G113" s="6">
        <v>6.0593000000000004</v>
      </c>
      <c r="H113" s="104"/>
      <c r="I113" s="105"/>
      <c r="J113" s="105">
        <v>5528</v>
      </c>
      <c r="K113" s="105">
        <v>5.5117000000000003</v>
      </c>
      <c r="L113" s="105">
        <v>5104</v>
      </c>
      <c r="M113" s="106">
        <v>5.5510999999999999</v>
      </c>
      <c r="N113" s="60"/>
      <c r="O113" s="61"/>
      <c r="P113" s="61">
        <v>5538</v>
      </c>
      <c r="Q113" s="61">
        <v>12.43</v>
      </c>
      <c r="R113" s="61">
        <v>6111</v>
      </c>
      <c r="S113" s="62">
        <v>9.91</v>
      </c>
      <c r="U113" s="127">
        <f t="shared" si="6"/>
        <v>5650.333333333333</v>
      </c>
      <c r="V113" s="128">
        <f t="shared" si="7"/>
        <v>4.9886333333333335</v>
      </c>
      <c r="W113" s="121">
        <f t="shared" si="8"/>
        <v>5316</v>
      </c>
      <c r="X113" s="122">
        <f t="shared" si="9"/>
        <v>5.5313999999999997</v>
      </c>
      <c r="Y113" s="131">
        <f t="shared" si="10"/>
        <v>5824.5</v>
      </c>
      <c r="Z113" s="132">
        <f t="shared" si="11"/>
        <v>11.17</v>
      </c>
    </row>
    <row r="114" spans="2:27" x14ac:dyDescent="0.3">
      <c r="B114" s="4"/>
      <c r="C114" s="5"/>
      <c r="D114" s="5">
        <v>5865</v>
      </c>
      <c r="E114" s="5">
        <v>5.1303000000000001</v>
      </c>
      <c r="F114" s="5">
        <v>5846</v>
      </c>
      <c r="G114" s="6">
        <v>6.1375999999999999</v>
      </c>
      <c r="H114" s="104"/>
      <c r="I114" s="105"/>
      <c r="J114" s="105"/>
      <c r="K114" s="105"/>
      <c r="L114" s="105"/>
      <c r="M114" s="106"/>
      <c r="N114" s="60"/>
      <c r="O114" s="61"/>
      <c r="P114" s="61">
        <v>5779</v>
      </c>
      <c r="Q114" s="61">
        <v>16.79</v>
      </c>
      <c r="R114" s="61">
        <v>6222</v>
      </c>
      <c r="S114" s="62">
        <v>10.17</v>
      </c>
      <c r="U114" s="127">
        <f t="shared" si="6"/>
        <v>5855.5</v>
      </c>
      <c r="V114" s="128">
        <f t="shared" si="7"/>
        <v>5.6339500000000005</v>
      </c>
      <c r="W114" s="121"/>
      <c r="X114" s="122"/>
      <c r="Y114" s="131">
        <f t="shared" si="10"/>
        <v>6000.5</v>
      </c>
      <c r="Z114" s="132">
        <f t="shared" si="11"/>
        <v>13.48</v>
      </c>
    </row>
    <row r="115" spans="2:27" x14ac:dyDescent="0.3">
      <c r="B115" s="4"/>
      <c r="C115" s="5"/>
      <c r="D115" s="5">
        <v>6288</v>
      </c>
      <c r="E115" s="5">
        <v>5.2687999999999997</v>
      </c>
      <c r="F115" s="5">
        <v>6018</v>
      </c>
      <c r="G115" s="6">
        <v>6.5391000000000004</v>
      </c>
      <c r="H115" s="104"/>
      <c r="I115" s="105"/>
      <c r="J115" s="105"/>
      <c r="K115" s="105"/>
      <c r="L115" s="105"/>
      <c r="M115" s="106"/>
      <c r="N115" s="60"/>
      <c r="O115" s="61"/>
      <c r="P115" s="61">
        <v>6068</v>
      </c>
      <c r="Q115" s="61">
        <v>27.42</v>
      </c>
      <c r="R115" s="61"/>
      <c r="S115" s="62"/>
      <c r="U115" s="127">
        <f t="shared" si="6"/>
        <v>6153</v>
      </c>
      <c r="V115" s="128">
        <f t="shared" si="7"/>
        <v>5.90395</v>
      </c>
      <c r="W115" s="121"/>
      <c r="X115" s="122"/>
      <c r="Y115" s="131">
        <f t="shared" si="10"/>
        <v>6068</v>
      </c>
      <c r="Z115" s="132">
        <f t="shared" si="11"/>
        <v>27.42</v>
      </c>
    </row>
    <row r="116" spans="2:27" x14ac:dyDescent="0.3">
      <c r="B116" s="4"/>
      <c r="C116" s="5"/>
      <c r="D116" s="5">
        <v>6443</v>
      </c>
      <c r="E116" s="5">
        <v>5.3047000000000004</v>
      </c>
      <c r="F116" s="5"/>
      <c r="G116" s="6"/>
      <c r="H116" s="104"/>
      <c r="I116" s="105"/>
      <c r="J116" s="105"/>
      <c r="K116" s="105"/>
      <c r="L116" s="105"/>
      <c r="M116" s="106"/>
      <c r="N116" s="60"/>
      <c r="O116" s="61"/>
      <c r="P116" s="61"/>
      <c r="Q116" s="61"/>
      <c r="R116" s="61"/>
      <c r="S116" s="62"/>
      <c r="U116" s="127">
        <f t="shared" si="6"/>
        <v>6443</v>
      </c>
      <c r="V116" s="128">
        <f t="shared" si="7"/>
        <v>5.3047000000000004</v>
      </c>
      <c r="W116" s="121"/>
      <c r="X116" s="122"/>
      <c r="Y116" s="131"/>
      <c r="Z116" s="132"/>
    </row>
    <row r="117" spans="2:27" ht="15" thickBot="1" x14ac:dyDescent="0.35">
      <c r="B117" s="26"/>
      <c r="C117" s="27"/>
      <c r="D117" s="27">
        <v>6464</v>
      </c>
      <c r="E117" s="27">
        <v>5.5799000000000003</v>
      </c>
      <c r="F117" s="27"/>
      <c r="G117" s="28"/>
      <c r="H117" s="107"/>
      <c r="I117" s="108"/>
      <c r="J117" s="108"/>
      <c r="K117" s="108"/>
      <c r="L117" s="108"/>
      <c r="M117" s="109"/>
      <c r="N117" s="78"/>
      <c r="O117" s="79"/>
      <c r="P117" s="79"/>
      <c r="Q117" s="79"/>
      <c r="R117" s="79"/>
      <c r="S117" s="80"/>
      <c r="U117" s="127">
        <f t="shared" si="6"/>
        <v>6464</v>
      </c>
      <c r="V117" s="128">
        <f t="shared" si="7"/>
        <v>5.5799000000000003</v>
      </c>
      <c r="W117" s="121"/>
      <c r="X117" s="122"/>
      <c r="Y117" s="131"/>
      <c r="Z117" s="132"/>
    </row>
    <row r="118" spans="2:27" ht="15" thickBot="1" x14ac:dyDescent="0.35">
      <c r="B118" s="170" t="s">
        <v>15</v>
      </c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2"/>
      <c r="U118" s="127"/>
      <c r="V118" s="128"/>
      <c r="W118" s="121"/>
      <c r="X118" s="122"/>
      <c r="Y118" s="131"/>
      <c r="Z118" s="132"/>
    </row>
    <row r="119" spans="2:27" x14ac:dyDescent="0.3">
      <c r="B119" s="273" t="s">
        <v>0</v>
      </c>
      <c r="C119" s="274"/>
      <c r="D119" s="275" t="s">
        <v>1</v>
      </c>
      <c r="E119" s="281"/>
      <c r="F119" s="275" t="s">
        <v>2</v>
      </c>
      <c r="G119" s="276"/>
      <c r="H119" s="279" t="s">
        <v>0</v>
      </c>
      <c r="I119" s="280"/>
      <c r="J119" s="277" t="s">
        <v>1</v>
      </c>
      <c r="K119" s="282"/>
      <c r="L119" s="277" t="s">
        <v>2</v>
      </c>
      <c r="M119" s="278"/>
      <c r="N119" s="204" t="s">
        <v>0</v>
      </c>
      <c r="O119" s="205"/>
      <c r="P119" s="202" t="s">
        <v>1</v>
      </c>
      <c r="Q119" s="202"/>
      <c r="R119" s="202" t="s">
        <v>2</v>
      </c>
      <c r="S119" s="203"/>
      <c r="U119" s="127"/>
      <c r="V119" s="128"/>
      <c r="W119" s="121"/>
      <c r="X119" s="122"/>
      <c r="Y119" s="131"/>
      <c r="Z119" s="132"/>
    </row>
    <row r="120" spans="2:27" x14ac:dyDescent="0.3">
      <c r="B120" s="22" t="s">
        <v>5</v>
      </c>
      <c r="C120" s="23" t="s">
        <v>6</v>
      </c>
      <c r="D120" s="23" t="s">
        <v>5</v>
      </c>
      <c r="E120" s="23" t="s">
        <v>6</v>
      </c>
      <c r="F120" s="23" t="s">
        <v>5</v>
      </c>
      <c r="G120" s="25" t="s">
        <v>6</v>
      </c>
      <c r="H120" s="101" t="s">
        <v>5</v>
      </c>
      <c r="I120" s="102" t="s">
        <v>6</v>
      </c>
      <c r="J120" s="102" t="s">
        <v>5</v>
      </c>
      <c r="K120" s="102" t="s">
        <v>6</v>
      </c>
      <c r="L120" s="102" t="s">
        <v>5</v>
      </c>
      <c r="M120" s="103" t="s">
        <v>6</v>
      </c>
      <c r="N120" s="77" t="s">
        <v>5</v>
      </c>
      <c r="O120" s="75" t="s">
        <v>6</v>
      </c>
      <c r="P120" s="75" t="s">
        <v>5</v>
      </c>
      <c r="Q120" s="75" t="s">
        <v>6</v>
      </c>
      <c r="R120" s="75" t="s">
        <v>5</v>
      </c>
      <c r="S120" s="76" t="s">
        <v>6</v>
      </c>
      <c r="U120" s="127"/>
      <c r="V120" s="128"/>
      <c r="W120" s="121"/>
      <c r="X120" s="122"/>
      <c r="Y120" s="131"/>
      <c r="Z120" s="132"/>
    </row>
    <row r="121" spans="2:27" x14ac:dyDescent="0.3">
      <c r="B121" s="4">
        <v>3716</v>
      </c>
      <c r="C121" s="5">
        <v>0.19639999999999999</v>
      </c>
      <c r="D121" s="5">
        <v>2638</v>
      </c>
      <c r="E121" s="5">
        <v>0.29570000000000002</v>
      </c>
      <c r="F121" s="5">
        <v>4818</v>
      </c>
      <c r="G121" s="6">
        <v>0.245</v>
      </c>
      <c r="H121" s="104">
        <v>3899</v>
      </c>
      <c r="I121" s="105">
        <v>0.25140000000000001</v>
      </c>
      <c r="J121" s="105">
        <v>4062</v>
      </c>
      <c r="K121" s="105">
        <v>0.2641</v>
      </c>
      <c r="L121" s="105">
        <v>3487</v>
      </c>
      <c r="M121" s="106">
        <v>0.20799999999999999</v>
      </c>
      <c r="N121" s="60">
        <v>4964</v>
      </c>
      <c r="O121" s="61">
        <v>1.26</v>
      </c>
      <c r="P121" s="61">
        <v>3471</v>
      </c>
      <c r="Q121" s="61">
        <v>1.21</v>
      </c>
      <c r="R121" s="61">
        <v>3632</v>
      </c>
      <c r="S121" s="62">
        <v>1.22</v>
      </c>
      <c r="U121" s="127">
        <f t="shared" si="6"/>
        <v>3724</v>
      </c>
      <c r="V121" s="128">
        <f t="shared" si="7"/>
        <v>0.2457</v>
      </c>
      <c r="W121" s="121">
        <f t="shared" si="8"/>
        <v>3816</v>
      </c>
      <c r="X121" s="122">
        <f t="shared" si="9"/>
        <v>0.24116666666666667</v>
      </c>
      <c r="Y121" s="131">
        <f t="shared" si="10"/>
        <v>4022.3333333333335</v>
      </c>
      <c r="Z121" s="132">
        <f t="shared" si="11"/>
        <v>1.2299999999999998</v>
      </c>
      <c r="AA121">
        <v>0</v>
      </c>
    </row>
    <row r="122" spans="2:27" x14ac:dyDescent="0.3">
      <c r="B122" s="4">
        <v>4747</v>
      </c>
      <c r="C122" s="5">
        <v>0.34689999999999999</v>
      </c>
      <c r="D122" s="5">
        <v>3547</v>
      </c>
      <c r="E122" s="5">
        <v>0.53749999999999998</v>
      </c>
      <c r="F122" s="5">
        <v>5169</v>
      </c>
      <c r="G122" s="6">
        <v>1.9883999999999999</v>
      </c>
      <c r="H122" s="104">
        <v>4309</v>
      </c>
      <c r="I122" s="105">
        <v>0.45650000000000002</v>
      </c>
      <c r="J122" s="105">
        <v>4084</v>
      </c>
      <c r="K122" s="105">
        <v>0.66010000000000002</v>
      </c>
      <c r="L122" s="105">
        <v>4888</v>
      </c>
      <c r="M122" s="106">
        <v>0.50319999999999998</v>
      </c>
      <c r="N122" s="60">
        <v>5207</v>
      </c>
      <c r="O122" s="61">
        <v>9.85</v>
      </c>
      <c r="P122" s="61">
        <v>4630</v>
      </c>
      <c r="Q122" s="61">
        <v>1.21</v>
      </c>
      <c r="R122" s="61">
        <v>3765</v>
      </c>
      <c r="S122" s="62">
        <v>1.22</v>
      </c>
      <c r="U122" s="127">
        <f t="shared" si="6"/>
        <v>4487.666666666667</v>
      </c>
      <c r="V122" s="128">
        <f t="shared" si="7"/>
        <v>0.9575999999999999</v>
      </c>
      <c r="W122" s="121">
        <f t="shared" si="8"/>
        <v>4427</v>
      </c>
      <c r="X122" s="122">
        <f t="shared" si="9"/>
        <v>0.53993333333333338</v>
      </c>
      <c r="Y122" s="131">
        <f t="shared" si="10"/>
        <v>4534</v>
      </c>
      <c r="Z122" s="132">
        <f t="shared" si="11"/>
        <v>4.0933333333333328</v>
      </c>
    </row>
    <row r="123" spans="2:27" x14ac:dyDescent="0.3">
      <c r="B123" s="4">
        <v>5821</v>
      </c>
      <c r="C123" s="5">
        <v>2.0213000000000001</v>
      </c>
      <c r="D123" s="5">
        <v>3634</v>
      </c>
      <c r="E123" s="5">
        <v>0.78979999999999995</v>
      </c>
      <c r="F123" s="5">
        <v>5247</v>
      </c>
      <c r="G123" s="6">
        <v>4.7507999999999999</v>
      </c>
      <c r="H123" s="104">
        <v>4574</v>
      </c>
      <c r="I123" s="105">
        <v>5.3746999999999998</v>
      </c>
      <c r="J123" s="105">
        <v>4237</v>
      </c>
      <c r="K123" s="105">
        <v>1.1694</v>
      </c>
      <c r="L123" s="105">
        <v>4958</v>
      </c>
      <c r="M123" s="106">
        <v>3.3586</v>
      </c>
      <c r="N123" s="60">
        <v>5655</v>
      </c>
      <c r="O123" s="61">
        <v>12.67</v>
      </c>
      <c r="P123" s="61">
        <v>4862</v>
      </c>
      <c r="Q123" s="61">
        <v>1.21</v>
      </c>
      <c r="R123" s="61">
        <v>5176</v>
      </c>
      <c r="S123" s="62">
        <v>1.23</v>
      </c>
      <c r="U123" s="127">
        <f t="shared" si="6"/>
        <v>4900.666666666667</v>
      </c>
      <c r="V123" s="128">
        <f t="shared" si="7"/>
        <v>2.5206333333333331</v>
      </c>
      <c r="W123" s="121">
        <f t="shared" si="8"/>
        <v>4589.666666666667</v>
      </c>
      <c r="X123" s="122">
        <f t="shared" si="9"/>
        <v>3.3008999999999999</v>
      </c>
      <c r="Y123" s="131">
        <f t="shared" si="10"/>
        <v>5231</v>
      </c>
      <c r="Z123" s="132">
        <f t="shared" si="11"/>
        <v>5.0366666666666662</v>
      </c>
    </row>
    <row r="124" spans="2:27" x14ac:dyDescent="0.3">
      <c r="B124" s="4"/>
      <c r="C124" s="5"/>
      <c r="D124" s="5">
        <v>4035</v>
      </c>
      <c r="E124" s="5">
        <v>1.0444</v>
      </c>
      <c r="F124" s="5">
        <v>5460</v>
      </c>
      <c r="G124" s="6">
        <v>4.7748999999999997</v>
      </c>
      <c r="H124" s="104">
        <v>4750</v>
      </c>
      <c r="I124" s="105">
        <v>5.7579000000000002</v>
      </c>
      <c r="J124" s="105">
        <v>4402</v>
      </c>
      <c r="K124" s="105">
        <v>3.5804</v>
      </c>
      <c r="L124" s="105"/>
      <c r="M124" s="106"/>
      <c r="N124" s="60">
        <v>6152</v>
      </c>
      <c r="O124" s="61">
        <v>12.8</v>
      </c>
      <c r="P124" s="61">
        <v>5367</v>
      </c>
      <c r="Q124" s="61">
        <v>1.21</v>
      </c>
      <c r="R124" s="61">
        <v>5375</v>
      </c>
      <c r="S124" s="62">
        <v>3.29</v>
      </c>
      <c r="U124" s="127">
        <f t="shared" si="6"/>
        <v>4747.5</v>
      </c>
      <c r="V124" s="128">
        <f t="shared" si="7"/>
        <v>2.9096500000000001</v>
      </c>
      <c r="W124" s="121">
        <f t="shared" si="8"/>
        <v>4576</v>
      </c>
      <c r="X124" s="122">
        <f t="shared" si="9"/>
        <v>4.6691500000000001</v>
      </c>
      <c r="Y124" s="131">
        <f t="shared" si="10"/>
        <v>5631.333333333333</v>
      </c>
      <c r="Z124" s="132">
        <f t="shared" si="11"/>
        <v>5.7666666666666666</v>
      </c>
    </row>
    <row r="125" spans="2:27" x14ac:dyDescent="0.3">
      <c r="B125" s="4"/>
      <c r="C125" s="5"/>
      <c r="D125" s="5">
        <v>4764</v>
      </c>
      <c r="E125" s="5">
        <v>1.4123000000000001</v>
      </c>
      <c r="F125" s="5">
        <v>5487</v>
      </c>
      <c r="G125" s="6">
        <v>4.7801999999999998</v>
      </c>
      <c r="H125" s="104">
        <v>4850</v>
      </c>
      <c r="I125" s="105">
        <v>5.8814000000000002</v>
      </c>
      <c r="J125" s="105">
        <v>4716</v>
      </c>
      <c r="K125" s="105">
        <v>4.8925000000000001</v>
      </c>
      <c r="L125" s="105"/>
      <c r="M125" s="106"/>
      <c r="N125" s="60">
        <v>6595</v>
      </c>
      <c r="O125" s="61">
        <v>16.63</v>
      </c>
      <c r="P125" s="61">
        <v>5475</v>
      </c>
      <c r="Q125" s="61">
        <v>2.61</v>
      </c>
      <c r="R125" s="61">
        <v>5435</v>
      </c>
      <c r="S125" s="62">
        <v>3.45</v>
      </c>
      <c r="U125" s="127">
        <f t="shared" si="6"/>
        <v>5125.5</v>
      </c>
      <c r="V125" s="128">
        <f t="shared" si="7"/>
        <v>3.0962499999999999</v>
      </c>
      <c r="W125" s="121">
        <f t="shared" si="8"/>
        <v>4783</v>
      </c>
      <c r="X125" s="122">
        <f t="shared" si="9"/>
        <v>5.3869500000000006</v>
      </c>
      <c r="Y125" s="131">
        <f t="shared" si="10"/>
        <v>5835</v>
      </c>
      <c r="Z125" s="132">
        <f t="shared" si="11"/>
        <v>7.5633333333333326</v>
      </c>
    </row>
    <row r="126" spans="2:27" x14ac:dyDescent="0.3">
      <c r="B126" s="4"/>
      <c r="C126" s="5"/>
      <c r="D126" s="5">
        <v>5130</v>
      </c>
      <c r="E126" s="5">
        <v>5.3380999999999998</v>
      </c>
      <c r="F126" s="5">
        <v>5735</v>
      </c>
      <c r="G126" s="6">
        <v>4.8463000000000003</v>
      </c>
      <c r="H126" s="104">
        <v>5212</v>
      </c>
      <c r="I126" s="105">
        <v>5.9278000000000004</v>
      </c>
      <c r="J126" s="105">
        <v>4929</v>
      </c>
      <c r="K126" s="105">
        <v>5.1296999999999997</v>
      </c>
      <c r="L126" s="105"/>
      <c r="M126" s="106"/>
      <c r="N126" s="60">
        <v>6883</v>
      </c>
      <c r="O126" s="61">
        <v>20.48</v>
      </c>
      <c r="P126" s="61">
        <v>5828</v>
      </c>
      <c r="Q126" s="61">
        <v>23.17</v>
      </c>
      <c r="R126" s="61">
        <v>5782</v>
      </c>
      <c r="S126" s="62">
        <v>4.9000000000000004</v>
      </c>
      <c r="U126" s="127">
        <f t="shared" si="6"/>
        <v>5432.5</v>
      </c>
      <c r="V126" s="128">
        <f t="shared" si="7"/>
        <v>5.0922000000000001</v>
      </c>
      <c r="W126" s="121">
        <f t="shared" si="8"/>
        <v>5070.5</v>
      </c>
      <c r="X126" s="122">
        <f t="shared" si="9"/>
        <v>5.5287500000000005</v>
      </c>
      <c r="Y126" s="131">
        <f t="shared" si="10"/>
        <v>6164.333333333333</v>
      </c>
      <c r="Z126" s="132">
        <f t="shared" si="11"/>
        <v>16.183333333333334</v>
      </c>
    </row>
    <row r="127" spans="2:27" x14ac:dyDescent="0.3">
      <c r="B127" s="4"/>
      <c r="C127" s="5"/>
      <c r="D127" s="5">
        <v>5627</v>
      </c>
      <c r="E127" s="5">
        <v>5.4268999999999998</v>
      </c>
      <c r="F127" s="5">
        <v>5769</v>
      </c>
      <c r="G127" s="6">
        <v>5.1523000000000003</v>
      </c>
      <c r="H127" s="104">
        <v>5576</v>
      </c>
      <c r="I127" s="105">
        <v>6.1623000000000001</v>
      </c>
      <c r="J127" s="105">
        <v>4931</v>
      </c>
      <c r="K127" s="105">
        <v>5.1746999999999996</v>
      </c>
      <c r="L127" s="105"/>
      <c r="M127" s="106"/>
      <c r="N127" s="60"/>
      <c r="O127" s="61"/>
      <c r="P127" s="61"/>
      <c r="Q127" s="61"/>
      <c r="R127" s="61">
        <v>5841</v>
      </c>
      <c r="S127" s="62">
        <v>7.47</v>
      </c>
      <c r="U127" s="127">
        <f t="shared" si="6"/>
        <v>5698</v>
      </c>
      <c r="V127" s="128">
        <f t="shared" si="7"/>
        <v>5.2896000000000001</v>
      </c>
      <c r="W127" s="121">
        <f t="shared" si="8"/>
        <v>5253.5</v>
      </c>
      <c r="X127" s="122">
        <f t="shared" si="9"/>
        <v>5.6684999999999999</v>
      </c>
      <c r="Y127" s="131">
        <f t="shared" si="10"/>
        <v>5841</v>
      </c>
      <c r="Z127" s="132">
        <f t="shared" si="11"/>
        <v>7.47</v>
      </c>
    </row>
    <row r="128" spans="2:27" x14ac:dyDescent="0.3">
      <c r="B128" s="4"/>
      <c r="C128" s="5"/>
      <c r="D128" s="5">
        <v>5753</v>
      </c>
      <c r="E128" s="5">
        <v>5.6055000000000001</v>
      </c>
      <c r="F128" s="5">
        <v>5990</v>
      </c>
      <c r="G128" s="6">
        <v>5.1581999999999999</v>
      </c>
      <c r="H128" s="104">
        <v>5724</v>
      </c>
      <c r="I128" s="105">
        <v>6.2314999999999996</v>
      </c>
      <c r="J128" s="105">
        <v>5176</v>
      </c>
      <c r="K128" s="105">
        <v>5.6478999999999999</v>
      </c>
      <c r="L128" s="105"/>
      <c r="M128" s="106"/>
      <c r="N128" s="60"/>
      <c r="O128" s="61"/>
      <c r="P128" s="61"/>
      <c r="Q128" s="61"/>
      <c r="R128" s="61">
        <v>6192</v>
      </c>
      <c r="S128" s="62">
        <v>16.59</v>
      </c>
      <c r="U128" s="127">
        <f t="shared" si="6"/>
        <v>5871.5</v>
      </c>
      <c r="V128" s="128">
        <f t="shared" si="7"/>
        <v>5.38185</v>
      </c>
      <c r="W128" s="121">
        <f t="shared" si="8"/>
        <v>5450</v>
      </c>
      <c r="X128" s="122">
        <f t="shared" si="9"/>
        <v>5.9397000000000002</v>
      </c>
      <c r="Y128" s="131">
        <f t="shared" si="10"/>
        <v>6192</v>
      </c>
      <c r="Z128" s="132">
        <f t="shared" si="11"/>
        <v>16.59</v>
      </c>
    </row>
    <row r="129" spans="2:26" x14ac:dyDescent="0.3">
      <c r="B129" s="4"/>
      <c r="C129" s="5"/>
      <c r="D129" s="5"/>
      <c r="E129" s="5"/>
      <c r="F129" s="5">
        <v>6201</v>
      </c>
      <c r="G129" s="6">
        <v>5.2225999999999999</v>
      </c>
      <c r="H129" s="104">
        <v>5903</v>
      </c>
      <c r="I129" s="105">
        <v>6.2880000000000003</v>
      </c>
      <c r="J129" s="105">
        <v>5218</v>
      </c>
      <c r="K129" s="105">
        <v>6.3460999999999999</v>
      </c>
      <c r="L129" s="105"/>
      <c r="M129" s="106"/>
      <c r="N129" s="60"/>
      <c r="O129" s="61"/>
      <c r="P129" s="61"/>
      <c r="Q129" s="61"/>
      <c r="R129" s="61"/>
      <c r="S129" s="62"/>
      <c r="U129" s="127">
        <f t="shared" si="6"/>
        <v>6201</v>
      </c>
      <c r="V129" s="128">
        <f t="shared" si="7"/>
        <v>5.2225999999999999</v>
      </c>
      <c r="W129" s="121">
        <f t="shared" si="8"/>
        <v>5560.5</v>
      </c>
      <c r="X129" s="122">
        <f t="shared" si="9"/>
        <v>6.3170500000000001</v>
      </c>
      <c r="Y129" s="131"/>
      <c r="Z129" s="132"/>
    </row>
    <row r="130" spans="2:26" x14ac:dyDescent="0.3">
      <c r="B130" s="4"/>
      <c r="C130" s="5"/>
      <c r="D130" s="5"/>
      <c r="E130" s="5"/>
      <c r="F130" s="5">
        <v>6426</v>
      </c>
      <c r="G130" s="6">
        <v>5.2774999999999999</v>
      </c>
      <c r="H130" s="104">
        <v>6236</v>
      </c>
      <c r="I130" s="105">
        <v>7.3190999999999997</v>
      </c>
      <c r="J130" s="105">
        <v>5396</v>
      </c>
      <c r="K130" s="105">
        <v>6.3888999999999996</v>
      </c>
      <c r="L130" s="105"/>
      <c r="M130" s="106"/>
      <c r="N130" s="60"/>
      <c r="O130" s="61"/>
      <c r="P130" s="61"/>
      <c r="Q130" s="61"/>
      <c r="R130" s="61"/>
      <c r="S130" s="62"/>
      <c r="U130" s="127">
        <f t="shared" si="6"/>
        <v>6426</v>
      </c>
      <c r="V130" s="128">
        <f t="shared" si="7"/>
        <v>5.2774999999999999</v>
      </c>
      <c r="W130" s="121">
        <f t="shared" si="8"/>
        <v>5816</v>
      </c>
      <c r="X130" s="122">
        <f t="shared" si="9"/>
        <v>6.8539999999999992</v>
      </c>
      <c r="Y130" s="131"/>
      <c r="Z130" s="132"/>
    </row>
    <row r="131" spans="2:26" x14ac:dyDescent="0.3">
      <c r="B131" s="4"/>
      <c r="C131" s="5"/>
      <c r="D131" s="5"/>
      <c r="E131" s="5"/>
      <c r="F131" s="5">
        <v>6763</v>
      </c>
      <c r="G131" s="6">
        <v>5.4930000000000003</v>
      </c>
      <c r="H131" s="104"/>
      <c r="I131" s="105"/>
      <c r="J131" s="105">
        <v>5549</v>
      </c>
      <c r="K131" s="105">
        <v>6.8026999999999997</v>
      </c>
      <c r="L131" s="105"/>
      <c r="M131" s="106"/>
      <c r="N131" s="60"/>
      <c r="O131" s="61"/>
      <c r="P131" s="61"/>
      <c r="Q131" s="61"/>
      <c r="R131" s="61"/>
      <c r="S131" s="62"/>
      <c r="U131" s="127">
        <f t="shared" si="6"/>
        <v>6763</v>
      </c>
      <c r="V131" s="128">
        <f t="shared" si="7"/>
        <v>5.4930000000000003</v>
      </c>
      <c r="W131" s="121">
        <f t="shared" si="8"/>
        <v>5549</v>
      </c>
      <c r="X131" s="122">
        <f t="shared" si="9"/>
        <v>6.8026999999999997</v>
      </c>
      <c r="Y131" s="131"/>
      <c r="Z131" s="132"/>
    </row>
    <row r="132" spans="2:26" x14ac:dyDescent="0.3">
      <c r="B132" s="4"/>
      <c r="C132" s="5"/>
      <c r="D132" s="5"/>
      <c r="E132" s="5"/>
      <c r="F132" s="5">
        <v>6800</v>
      </c>
      <c r="G132" s="6">
        <v>5.6026999999999996</v>
      </c>
      <c r="H132" s="104"/>
      <c r="I132" s="105"/>
      <c r="J132" s="105">
        <v>5655</v>
      </c>
      <c r="K132" s="105">
        <v>6.9816000000000003</v>
      </c>
      <c r="L132" s="105"/>
      <c r="M132" s="106"/>
      <c r="N132" s="60"/>
      <c r="O132" s="61"/>
      <c r="P132" s="61"/>
      <c r="Q132" s="61"/>
      <c r="R132" s="61"/>
      <c r="S132" s="62"/>
      <c r="U132" s="127">
        <f t="shared" si="6"/>
        <v>6800</v>
      </c>
      <c r="V132" s="128">
        <f t="shared" si="7"/>
        <v>5.6026999999999996</v>
      </c>
      <c r="W132" s="121">
        <f t="shared" si="8"/>
        <v>5655</v>
      </c>
      <c r="X132" s="122">
        <f t="shared" si="9"/>
        <v>6.9816000000000003</v>
      </c>
      <c r="Y132" s="131"/>
      <c r="Z132" s="132"/>
    </row>
    <row r="133" spans="2:26" x14ac:dyDescent="0.3">
      <c r="B133" s="4"/>
      <c r="C133" s="5"/>
      <c r="D133" s="5"/>
      <c r="E133" s="5"/>
      <c r="F133" s="5">
        <v>6975</v>
      </c>
      <c r="G133" s="6">
        <v>5.6794000000000002</v>
      </c>
      <c r="H133" s="104"/>
      <c r="I133" s="105"/>
      <c r="J133" s="105">
        <v>5886</v>
      </c>
      <c r="K133" s="105">
        <v>7.1271000000000004</v>
      </c>
      <c r="L133" s="105"/>
      <c r="M133" s="106"/>
      <c r="N133" s="60"/>
      <c r="O133" s="61"/>
      <c r="P133" s="61"/>
      <c r="Q133" s="61"/>
      <c r="R133" s="61"/>
      <c r="S133" s="62"/>
      <c r="U133" s="127">
        <f t="shared" si="6"/>
        <v>6975</v>
      </c>
      <c r="V133" s="128">
        <f t="shared" si="7"/>
        <v>5.6794000000000002</v>
      </c>
      <c r="W133" s="121">
        <f t="shared" si="8"/>
        <v>5886</v>
      </c>
      <c r="X133" s="122">
        <f t="shared" si="9"/>
        <v>7.1271000000000004</v>
      </c>
      <c r="Y133" s="131"/>
      <c r="Z133" s="132"/>
    </row>
    <row r="134" spans="2:26" x14ac:dyDescent="0.3">
      <c r="B134" s="4"/>
      <c r="C134" s="5"/>
      <c r="D134" s="5"/>
      <c r="E134" s="5"/>
      <c r="F134" s="5">
        <v>7057</v>
      </c>
      <c r="G134" s="6">
        <v>5.8006000000000002</v>
      </c>
      <c r="H134" s="104"/>
      <c r="I134" s="105"/>
      <c r="J134" s="105">
        <v>5927</v>
      </c>
      <c r="K134" s="105">
        <v>7.2374999999999998</v>
      </c>
      <c r="L134" s="105"/>
      <c r="M134" s="106"/>
      <c r="N134" s="60"/>
      <c r="O134" s="61"/>
      <c r="P134" s="61"/>
      <c r="Q134" s="61"/>
      <c r="R134" s="61"/>
      <c r="S134" s="62"/>
      <c r="U134" s="127">
        <f t="shared" si="6"/>
        <v>7057</v>
      </c>
      <c r="V134" s="128">
        <f t="shared" si="7"/>
        <v>5.8006000000000002</v>
      </c>
      <c r="W134" s="121">
        <f t="shared" si="8"/>
        <v>5927</v>
      </c>
      <c r="X134" s="122">
        <f t="shared" si="9"/>
        <v>7.2374999999999998</v>
      </c>
      <c r="Y134" s="131"/>
      <c r="Z134" s="132"/>
    </row>
    <row r="135" spans="2:26" ht="15" thickBot="1" x14ac:dyDescent="0.35">
      <c r="B135" s="7"/>
      <c r="C135" s="8"/>
      <c r="D135" s="8"/>
      <c r="E135" s="8"/>
      <c r="F135" s="8"/>
      <c r="G135" s="9"/>
      <c r="H135" s="107"/>
      <c r="I135" s="108"/>
      <c r="J135" s="108">
        <v>6249</v>
      </c>
      <c r="K135" s="108">
        <v>7.3304999999999998</v>
      </c>
      <c r="L135" s="108"/>
      <c r="M135" s="109"/>
      <c r="N135" s="63"/>
      <c r="O135" s="64"/>
      <c r="P135" s="64"/>
      <c r="Q135" s="64"/>
      <c r="R135" s="64"/>
      <c r="S135" s="65"/>
      <c r="U135" s="129"/>
      <c r="V135" s="130"/>
      <c r="W135" s="123">
        <f t="shared" ref="W135" si="12">AVERAGE(H135,J135,L135)</f>
        <v>6249</v>
      </c>
      <c r="X135" s="124">
        <f t="shared" ref="X135" si="13">AVERAGE(I135,K135,M135)</f>
        <v>7.3304999999999998</v>
      </c>
      <c r="Y135" s="133"/>
      <c r="Z135" s="134"/>
    </row>
    <row r="136" spans="2:26" x14ac:dyDescent="0.3">
      <c r="U136" s="139">
        <f>AVERAGE(U6:U135)</f>
        <v>5855.3834951456292</v>
      </c>
      <c r="V136" s="139">
        <f t="shared" ref="V136:Z136" si="14">AVERAGE(V6:V135)</f>
        <v>2.1920368932038841</v>
      </c>
      <c r="W136" s="139">
        <f t="shared" si="14"/>
        <v>5963.6224489795923</v>
      </c>
      <c r="X136" s="139">
        <f t="shared" si="14"/>
        <v>2.1629534013605438</v>
      </c>
      <c r="Y136" s="139">
        <f t="shared" si="14"/>
        <v>5819.4071969696961</v>
      </c>
      <c r="Z136" s="139">
        <f t="shared" si="14"/>
        <v>7.5041098484848483</v>
      </c>
    </row>
    <row r="137" spans="2:26" x14ac:dyDescent="0.3">
      <c r="X137" s="122">
        <f>((X136-V136)/V136)*-100</f>
        <v>1.3267793043771163</v>
      </c>
      <c r="Y137" s="122"/>
      <c r="Z137" s="122">
        <f t="shared" ref="Z137" si="15">((Z136-X136)/X136)*-100</f>
        <v>-246.93811913676012</v>
      </c>
    </row>
    <row r="139" spans="2:26" ht="15" thickBot="1" x14ac:dyDescent="0.35"/>
    <row r="140" spans="2:26" ht="15" thickBot="1" x14ac:dyDescent="0.35">
      <c r="U140" s="160" t="s">
        <v>23</v>
      </c>
      <c r="V140" s="161"/>
      <c r="W140" s="161"/>
      <c r="X140" s="162"/>
    </row>
    <row r="141" spans="2:26" ht="15" thickBot="1" x14ac:dyDescent="0.35">
      <c r="U141" s="148"/>
      <c r="V141" s="140" t="s">
        <v>20</v>
      </c>
      <c r="W141" s="146" t="s">
        <v>21</v>
      </c>
      <c r="X141" s="147" t="s">
        <v>22</v>
      </c>
    </row>
    <row r="142" spans="2:26" x14ac:dyDescent="0.3">
      <c r="U142" s="141" t="s">
        <v>24</v>
      </c>
      <c r="V142" s="152">
        <f>COUNT(A6:G11)/2</f>
        <v>15</v>
      </c>
      <c r="W142" s="153">
        <f>COUNT(H6:M11)/2</f>
        <v>12</v>
      </c>
      <c r="X142" s="154">
        <f>COUNT(N6:S11)/2</f>
        <v>11</v>
      </c>
    </row>
    <row r="143" spans="2:26" x14ac:dyDescent="0.3">
      <c r="U143" s="141" t="s">
        <v>25</v>
      </c>
      <c r="V143" s="155">
        <f>COUNT(B15:G32)/2</f>
        <v>35</v>
      </c>
      <c r="W143" s="151">
        <f>COUNT(H15:M32)/2</f>
        <v>30</v>
      </c>
      <c r="X143" s="156">
        <f>COUNT(N15:S32)/2</f>
        <v>34</v>
      </c>
    </row>
    <row r="144" spans="2:26" x14ac:dyDescent="0.3">
      <c r="U144" s="141" t="s">
        <v>26</v>
      </c>
      <c r="V144" s="155">
        <f>COUNT(B36:G45)/2</f>
        <v>21</v>
      </c>
      <c r="W144" s="151">
        <f>COUNT(H36:M45)/2</f>
        <v>22</v>
      </c>
      <c r="X144" s="156">
        <f>COUNT(N36:S45)/2</f>
        <v>23</v>
      </c>
    </row>
    <row r="145" spans="21:24" x14ac:dyDescent="0.3">
      <c r="U145" s="141" t="s">
        <v>27</v>
      </c>
      <c r="V145" s="155">
        <f>COUNT(B49:G63)/2</f>
        <v>36</v>
      </c>
      <c r="W145" s="151">
        <f>COUNT(H49:M63)/2</f>
        <v>31</v>
      </c>
      <c r="X145" s="156">
        <f>COUNT(N49:S63)/2</f>
        <v>23</v>
      </c>
    </row>
    <row r="146" spans="21:24" x14ac:dyDescent="0.3">
      <c r="U146" s="141" t="s">
        <v>28</v>
      </c>
      <c r="V146" s="155">
        <f>COUNT(B67:G82)/2</f>
        <v>37</v>
      </c>
      <c r="W146" s="151">
        <f>COUNT(H67:M82)/2</f>
        <v>27</v>
      </c>
      <c r="X146" s="156">
        <f>COUNT(N67:S82)/2</f>
        <v>33</v>
      </c>
    </row>
    <row r="147" spans="21:24" x14ac:dyDescent="0.3">
      <c r="U147" s="141" t="s">
        <v>29</v>
      </c>
      <c r="V147" s="155">
        <f>COUNT(B86:G101)/2</f>
        <v>35</v>
      </c>
      <c r="W147" s="151">
        <f>COUNT(H86:M101)/2</f>
        <v>28</v>
      </c>
      <c r="X147" s="156">
        <f>COUNT(N86:S101)/2</f>
        <v>30</v>
      </c>
    </row>
    <row r="148" spans="21:24" x14ac:dyDescent="0.3">
      <c r="U148" s="141" t="s">
        <v>30</v>
      </c>
      <c r="V148" s="155">
        <f>COUNT(B105:G117)/2</f>
        <v>33</v>
      </c>
      <c r="W148" s="151">
        <f>COUNT(H105:M117)/2</f>
        <v>25</v>
      </c>
      <c r="X148" s="156">
        <f>COUNT(N105:S117)/2</f>
        <v>24</v>
      </c>
    </row>
    <row r="149" spans="21:24" ht="15" thickBot="1" x14ac:dyDescent="0.35">
      <c r="U149" s="143" t="s">
        <v>31</v>
      </c>
      <c r="V149" s="157">
        <f>COUNT(B121:G135)/2</f>
        <v>25</v>
      </c>
      <c r="W149" s="158">
        <f>COUNT(H121:M135)/2</f>
        <v>28</v>
      </c>
      <c r="X149" s="159">
        <f>COUNT(N121:S135)/2</f>
        <v>20</v>
      </c>
    </row>
  </sheetData>
  <mergeCells count="87">
    <mergeCell ref="U2:V3"/>
    <mergeCell ref="W2:X3"/>
    <mergeCell ref="Y2:Z3"/>
    <mergeCell ref="U4:V4"/>
    <mergeCell ref="W4:X4"/>
    <mergeCell ref="Y4:Z4"/>
    <mergeCell ref="N119:O119"/>
    <mergeCell ref="P119:Q119"/>
    <mergeCell ref="R119:S119"/>
    <mergeCell ref="N65:O65"/>
    <mergeCell ref="P65:Q65"/>
    <mergeCell ref="R65:S65"/>
    <mergeCell ref="N84:O84"/>
    <mergeCell ref="P84:Q84"/>
    <mergeCell ref="R84:S84"/>
    <mergeCell ref="N103:O103"/>
    <mergeCell ref="P103:Q103"/>
    <mergeCell ref="R103:S103"/>
    <mergeCell ref="B118:S118"/>
    <mergeCell ref="B103:C103"/>
    <mergeCell ref="D103:E103"/>
    <mergeCell ref="F103:G103"/>
    <mergeCell ref="N13:O13"/>
    <mergeCell ref="P13:Q13"/>
    <mergeCell ref="R13:S13"/>
    <mergeCell ref="N34:O34"/>
    <mergeCell ref="H84:I84"/>
    <mergeCell ref="J84:K84"/>
    <mergeCell ref="L84:M84"/>
    <mergeCell ref="H47:I47"/>
    <mergeCell ref="P34:Q34"/>
    <mergeCell ref="R34:S34"/>
    <mergeCell ref="N47:O47"/>
    <mergeCell ref="P47:Q47"/>
    <mergeCell ref="R47:S47"/>
    <mergeCell ref="L13:M13"/>
    <mergeCell ref="H34:I34"/>
    <mergeCell ref="J34:K34"/>
    <mergeCell ref="H103:I103"/>
    <mergeCell ref="J103:K103"/>
    <mergeCell ref="L34:M34"/>
    <mergeCell ref="J47:K47"/>
    <mergeCell ref="L47:M47"/>
    <mergeCell ref="B83:S83"/>
    <mergeCell ref="B64:S64"/>
    <mergeCell ref="L65:M65"/>
    <mergeCell ref="B46:S46"/>
    <mergeCell ref="L103:M103"/>
    <mergeCell ref="B84:C84"/>
    <mergeCell ref="D84:E84"/>
    <mergeCell ref="F84:G84"/>
    <mergeCell ref="B102:S102"/>
    <mergeCell ref="B2:G2"/>
    <mergeCell ref="H2:M2"/>
    <mergeCell ref="N2:S2"/>
    <mergeCell ref="N4:O4"/>
    <mergeCell ref="P4:Q4"/>
    <mergeCell ref="R4:S4"/>
    <mergeCell ref="B4:C4"/>
    <mergeCell ref="D4:E4"/>
    <mergeCell ref="F4:G4"/>
    <mergeCell ref="H4:I4"/>
    <mergeCell ref="J4:K4"/>
    <mergeCell ref="L4:M4"/>
    <mergeCell ref="F47:G47"/>
    <mergeCell ref="B33:S33"/>
    <mergeCell ref="B65:C65"/>
    <mergeCell ref="D65:E65"/>
    <mergeCell ref="F65:G65"/>
    <mergeCell ref="H65:I65"/>
    <mergeCell ref="J65:K65"/>
    <mergeCell ref="U140:X140"/>
    <mergeCell ref="B12:S12"/>
    <mergeCell ref="B3:S3"/>
    <mergeCell ref="B119:C119"/>
    <mergeCell ref="F119:G119"/>
    <mergeCell ref="L119:M119"/>
    <mergeCell ref="H119:I119"/>
    <mergeCell ref="D119:E119"/>
    <mergeCell ref="J119:K119"/>
    <mergeCell ref="B13:C13"/>
    <mergeCell ref="D13:E13"/>
    <mergeCell ref="F13:G13"/>
    <mergeCell ref="H13:I13"/>
    <mergeCell ref="J13:K13"/>
    <mergeCell ref="B47:C47"/>
    <mergeCell ref="D47:E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6885-1A30-4AA5-9BD0-133CE4D71EEB}">
  <dimension ref="B1:E11"/>
  <sheetViews>
    <sheetView tabSelected="1" workbookViewId="0">
      <selection activeCell="C10" sqref="C10"/>
    </sheetView>
  </sheetViews>
  <sheetFormatPr defaultRowHeight="14.4" x14ac:dyDescent="0.3"/>
  <cols>
    <col min="2" max="2" width="11.5546875" bestFit="1" customWidth="1"/>
    <col min="3" max="3" width="19.77734375" bestFit="1" customWidth="1"/>
    <col min="4" max="4" width="14.77734375" bestFit="1" customWidth="1"/>
    <col min="5" max="5" width="12.33203125" bestFit="1" customWidth="1"/>
  </cols>
  <sheetData>
    <row r="1" spans="2:5" ht="15" thickBot="1" x14ac:dyDescent="0.35"/>
    <row r="2" spans="2:5" ht="15" thickBot="1" x14ac:dyDescent="0.35">
      <c r="B2" s="297"/>
      <c r="C2" s="148" t="s">
        <v>32</v>
      </c>
      <c r="D2" s="149" t="s">
        <v>33</v>
      </c>
      <c r="E2" s="150" t="s">
        <v>34</v>
      </c>
    </row>
    <row r="3" spans="2:5" x14ac:dyDescent="0.3">
      <c r="B3" s="294" t="s">
        <v>3</v>
      </c>
      <c r="C3" s="305">
        <v>9843</v>
      </c>
      <c r="D3" s="303">
        <v>12479</v>
      </c>
      <c r="E3" s="300">
        <f>((D3-C3)/D3)*100</f>
        <v>21.123487458931002</v>
      </c>
    </row>
    <row r="4" spans="2:5" x14ac:dyDescent="0.3">
      <c r="B4" s="295" t="s">
        <v>7</v>
      </c>
      <c r="C4" s="306">
        <v>9499</v>
      </c>
      <c r="D4" s="99">
        <v>13696</v>
      </c>
      <c r="E4" s="301">
        <f t="shared" ref="E4:E10" si="0">((D4-C4)/D4)*100</f>
        <v>30.643983644859812</v>
      </c>
    </row>
    <row r="5" spans="2:5" x14ac:dyDescent="0.3">
      <c r="B5" s="295" t="s">
        <v>10</v>
      </c>
      <c r="C5" s="306">
        <v>7515</v>
      </c>
      <c r="D5" s="99">
        <v>12317</v>
      </c>
      <c r="E5" s="301">
        <f t="shared" si="0"/>
        <v>38.986766258017376</v>
      </c>
    </row>
    <row r="6" spans="2:5" x14ac:dyDescent="0.3">
      <c r="B6" s="295" t="s">
        <v>11</v>
      </c>
      <c r="C6" s="306">
        <v>7966</v>
      </c>
      <c r="D6" s="99">
        <v>11568</v>
      </c>
      <c r="E6" s="301">
        <f t="shared" si="0"/>
        <v>31.137621023513141</v>
      </c>
    </row>
    <row r="7" spans="2:5" x14ac:dyDescent="0.3">
      <c r="B7" s="295" t="s">
        <v>12</v>
      </c>
      <c r="C7" s="306">
        <v>7533</v>
      </c>
      <c r="D7" s="99">
        <v>12607</v>
      </c>
      <c r="E7" s="301">
        <f t="shared" si="0"/>
        <v>40.247481557864681</v>
      </c>
    </row>
    <row r="8" spans="2:5" x14ac:dyDescent="0.3">
      <c r="B8" s="295" t="s">
        <v>13</v>
      </c>
      <c r="C8" s="306">
        <v>7434</v>
      </c>
      <c r="D8" s="99">
        <v>11585</v>
      </c>
      <c r="E8" s="301">
        <f t="shared" si="0"/>
        <v>35.830815709969791</v>
      </c>
    </row>
    <row r="9" spans="2:5" x14ac:dyDescent="0.3">
      <c r="B9" s="295" t="s">
        <v>14</v>
      </c>
      <c r="C9" s="306">
        <v>6464</v>
      </c>
      <c r="D9" s="99">
        <v>10600</v>
      </c>
      <c r="E9" s="301">
        <f t="shared" si="0"/>
        <v>39.018867924528301</v>
      </c>
    </row>
    <row r="10" spans="2:5" ht="15" thickBot="1" x14ac:dyDescent="0.35">
      <c r="B10" s="296" t="s">
        <v>15</v>
      </c>
      <c r="C10" s="307">
        <v>7461</v>
      </c>
      <c r="D10" s="304">
        <v>11484</v>
      </c>
      <c r="E10" s="302">
        <f t="shared" si="0"/>
        <v>35.031347962382448</v>
      </c>
    </row>
    <row r="11" spans="2:5" ht="15" thickBot="1" x14ac:dyDescent="0.35">
      <c r="D11" s="298" t="s">
        <v>16</v>
      </c>
      <c r="E11" s="299">
        <f>AVERAGE(E3:E10)</f>
        <v>34.002546442508319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Nodos = 4</vt:lpstr>
      <vt:lpstr>Nodos = 8</vt:lpstr>
      <vt:lpstr>Nodos = 16</vt:lpstr>
      <vt:lpstr>Nodos = 24</vt:lpstr>
      <vt:lpstr>Optimo vs 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268439986</dc:creator>
  <cp:lastModifiedBy>268439986</cp:lastModifiedBy>
  <dcterms:created xsi:type="dcterms:W3CDTF">2025-06-16T19:14:40Z</dcterms:created>
  <dcterms:modified xsi:type="dcterms:W3CDTF">2025-06-24T01:06:50Z</dcterms:modified>
</cp:coreProperties>
</file>