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7970" windowHeight="6120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9" i="1" l="1"/>
  <c r="H33" i="1"/>
  <c r="H31" i="1"/>
  <c r="H30" i="1"/>
  <c r="H29" i="1"/>
  <c r="G31" i="1"/>
  <c r="G30" i="1"/>
  <c r="G29" i="1"/>
  <c r="F29" i="1"/>
  <c r="F30" i="1"/>
  <c r="E31" i="1"/>
  <c r="F31" i="1"/>
  <c r="E30" i="1"/>
  <c r="E29" i="1"/>
  <c r="D30" i="1"/>
  <c r="D31" i="1"/>
  <c r="D29" i="1"/>
  <c r="F21" i="1"/>
  <c r="F20" i="1"/>
  <c r="F19" i="1"/>
  <c r="D25" i="1" s="1"/>
  <c r="D26" i="1"/>
  <c r="E25" i="1" s="1"/>
  <c r="D27" i="1"/>
  <c r="I20" i="1"/>
  <c r="I21" i="1"/>
  <c r="I19" i="1"/>
  <c r="D20" i="1"/>
  <c r="D19" i="1"/>
  <c r="C21" i="1"/>
  <c r="C19" i="1"/>
  <c r="B21" i="1"/>
  <c r="B20" i="1"/>
  <c r="B10" i="1" a="1"/>
  <c r="C10" i="1" s="1"/>
  <c r="E27" i="1" l="1"/>
  <c r="E26" i="1"/>
  <c r="F27" i="1" s="1"/>
  <c r="F26" i="1"/>
  <c r="B12" i="1"/>
  <c r="D11" i="1"/>
  <c r="D12" i="1"/>
  <c r="C11" i="1"/>
  <c r="B10" i="1"/>
  <c r="C12" i="1"/>
  <c r="B11" i="1"/>
  <c r="D10" i="1"/>
  <c r="F25" i="1" l="1"/>
  <c r="G26" i="1" s="1"/>
  <c r="H27" i="1" s="1"/>
  <c r="G25" i="1"/>
  <c r="F10" i="1" a="1"/>
  <c r="G27" i="1" l="1"/>
  <c r="H26" i="1" s="1"/>
  <c r="H25" i="1"/>
  <c r="F10" i="1"/>
  <c r="F11" i="1"/>
  <c r="F12" i="1"/>
</calcChain>
</file>

<file path=xl/sharedStrings.xml><?xml version="1.0" encoding="utf-8"?>
<sst xmlns="http://schemas.openxmlformats.org/spreadsheetml/2006/main" count="19" uniqueCount="17">
  <si>
    <t>A</t>
  </si>
  <si>
    <t>b</t>
  </si>
  <si>
    <t>inv(A)</t>
  </si>
  <si>
    <t>inv(A)*b</t>
  </si>
  <si>
    <t>JACOBI</t>
  </si>
  <si>
    <t>M</t>
  </si>
  <si>
    <t>c</t>
  </si>
  <si>
    <t>alfa1</t>
  </si>
  <si>
    <t>alfa2</t>
  </si>
  <si>
    <t>alfa3</t>
  </si>
  <si>
    <t>x1</t>
  </si>
  <si>
    <t>x2</t>
  </si>
  <si>
    <t>x3</t>
  </si>
  <si>
    <t>ea</t>
  </si>
  <si>
    <t>tol=0,0005</t>
  </si>
  <si>
    <t>prom</t>
  </si>
  <si>
    <t>indice convergencia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</si>
</sst>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</cellStyleXfs>
  <cellXfs count="5">
    <xf numFmtId="0" fontId="0" fillId="0" borderId="0" xfId="0"/>
    <xf numFmtId="0" fontId="2" fillId="2" borderId="2" xfId="1" applyBorder="1"/>
    <xf numFmtId="0" fontId="4" fillId="4" borderId="2" xfId="3" applyBorder="1"/>
    <xf numFmtId="0" fontId="3" fillId="3" borderId="2" xfId="2" applyBorder="1"/>
    <xf numFmtId="0" fontId="0" fillId="5" borderId="2" xfId="4" applyFont="1" applyBorder="1"/>
  </cellXfs>
  <cellStyles count="5">
    <cellStyle name="Buena" xfId="1" builtinId="26"/>
    <cellStyle name="Incorrecto" xfId="2" builtinId="27"/>
    <cellStyle name="Neutral" xfId="3" builtinId="28"/>
    <cellStyle name="Normal" xfId="0" builtinId="0"/>
    <cellStyle name="Notas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377036</xdr:colOff>
      <xdr:row>2</xdr:row>
      <xdr:rowOff>122640</xdr:rowOff>
    </xdr:from>
    <xdr:to>
      <xdr:col>13</xdr:col>
      <xdr:colOff>372717</xdr:colOff>
      <xdr:row>10</xdr:row>
      <xdr:rowOff>17865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0692" t="38449" r="29550" b="44993"/>
        <a:stretch/>
      </xdr:blipFill>
      <xdr:spPr>
        <a:xfrm>
          <a:off x="5909819" y="503640"/>
          <a:ext cx="4534551" cy="1419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3"/>
  <sheetViews>
    <sheetView tabSelected="1" topLeftCell="B12" zoomScale="115" zoomScaleNormal="115" workbookViewId="0">
      <selection activeCell="J27" sqref="J27"/>
    </sheetView>
  </sheetViews>
  <sheetFormatPr baseColWidth="10" defaultRowHeight="15" x14ac:dyDescent="0.25"/>
  <cols>
    <col min="2" max="10" width="8.42578125" customWidth="1"/>
  </cols>
  <sheetData>
    <row r="3" spans="2:6" x14ac:dyDescent="0.25">
      <c r="B3" t="s">
        <v>0</v>
      </c>
      <c r="F3" t="s">
        <v>1</v>
      </c>
    </row>
    <row r="4" spans="2:6" x14ac:dyDescent="0.25">
      <c r="B4" s="1">
        <v>3</v>
      </c>
      <c r="C4" s="1">
        <v>-0.1</v>
      </c>
      <c r="D4" s="1">
        <v>-0.2</v>
      </c>
      <c r="F4" s="3">
        <v>7.85</v>
      </c>
    </row>
    <row r="5" spans="2:6" x14ac:dyDescent="0.25">
      <c r="B5" s="1">
        <v>0.1</v>
      </c>
      <c r="C5" s="1">
        <v>7</v>
      </c>
      <c r="D5" s="1">
        <v>-0.3</v>
      </c>
      <c r="F5" s="3">
        <v>-19.3</v>
      </c>
    </row>
    <row r="6" spans="2:6" x14ac:dyDescent="0.25">
      <c r="B6" s="1">
        <v>0.3</v>
      </c>
      <c r="C6" s="1">
        <v>-0.2</v>
      </c>
      <c r="D6" s="1">
        <v>10</v>
      </c>
      <c r="F6" s="3">
        <v>71.400000000000006</v>
      </c>
    </row>
    <row r="9" spans="2:6" x14ac:dyDescent="0.25">
      <c r="B9" t="s">
        <v>2</v>
      </c>
      <c r="F9" t="s">
        <v>3</v>
      </c>
    </row>
    <row r="10" spans="2:6" x14ac:dyDescent="0.25">
      <c r="B10" s="2">
        <f t="array" ref="B10:D12">MINVERSE(B4:D6)</f>
        <v>0.33248872133984303</v>
      </c>
      <c r="C10" s="2">
        <v>4.9440702057969221E-3</v>
      </c>
      <c r="D10" s="2">
        <v>6.7980965329707691E-3</v>
      </c>
      <c r="F10" s="4">
        <f t="array" ref="F10:F12">MMULT(B10:D12,F4:F6)</f>
        <v>3</v>
      </c>
    </row>
    <row r="11" spans="2:6" x14ac:dyDescent="0.25">
      <c r="B11" s="2">
        <v>-5.1817658887679278E-3</v>
      </c>
      <c r="C11" s="2">
        <v>0.14290264460216873</v>
      </c>
      <c r="D11" s="2">
        <v>4.1834440202897036E-3</v>
      </c>
      <c r="F11" s="4">
        <v>-2.4999999999999996</v>
      </c>
    </row>
    <row r="12" spans="2:6" x14ac:dyDescent="0.25">
      <c r="B12" s="2">
        <v>-1.0078296957970649E-2</v>
      </c>
      <c r="C12" s="2">
        <v>2.7097307858694676E-3</v>
      </c>
      <c r="D12" s="2">
        <v>9.9879725984416676E-2</v>
      </c>
      <c r="F12" s="4">
        <v>7.0000000000000009</v>
      </c>
    </row>
    <row r="16" spans="2:6" x14ac:dyDescent="0.25">
      <c r="B16" t="s">
        <v>4</v>
      </c>
    </row>
    <row r="18" spans="2:11" x14ac:dyDescent="0.25">
      <c r="B18" t="s">
        <v>5</v>
      </c>
      <c r="F18" t="s">
        <v>6</v>
      </c>
      <c r="H18" t="s">
        <v>16</v>
      </c>
    </row>
    <row r="19" spans="2:11" x14ac:dyDescent="0.25">
      <c r="B19">
        <v>0</v>
      </c>
      <c r="C19">
        <f>-0.1/3*-1</f>
        <v>3.3333333333333333E-2</v>
      </c>
      <c r="D19">
        <f>-0.2/3*-1</f>
        <v>6.6666666666666666E-2</v>
      </c>
      <c r="F19">
        <f>7.85/3</f>
        <v>2.6166666666666667</v>
      </c>
      <c r="H19" t="s">
        <v>7</v>
      </c>
      <c r="I19">
        <f>ABS(B19)+ABS(C19)+ABS(D19)</f>
        <v>0.1</v>
      </c>
      <c r="K19">
        <f>MAX(I19:I21)</f>
        <v>0.1</v>
      </c>
    </row>
    <row r="20" spans="2:11" x14ac:dyDescent="0.25">
      <c r="B20">
        <f>0.1/7*-1</f>
        <v>-1.4285714285714287E-2</v>
      </c>
      <c r="C20">
        <v>0</v>
      </c>
      <c r="D20">
        <f>-0.3/7*-1</f>
        <v>4.2857142857142858E-2</v>
      </c>
      <c r="F20">
        <f>-19.3/7</f>
        <v>-2.7571428571428571</v>
      </c>
      <c r="H20" t="s">
        <v>8</v>
      </c>
      <c r="I20">
        <f t="shared" ref="I20:I21" si="0">ABS(B20)+ABS(C20)+ABS(D20)</f>
        <v>5.7142857142857148E-2</v>
      </c>
    </row>
    <row r="21" spans="2:11" x14ac:dyDescent="0.25">
      <c r="B21">
        <f>0.3/10*-1</f>
        <v>-0.03</v>
      </c>
      <c r="C21">
        <f>-0.2/10*-1</f>
        <v>0.02</v>
      </c>
      <c r="D21">
        <v>0</v>
      </c>
      <c r="F21">
        <f>71.4/10</f>
        <v>7.1400000000000006</v>
      </c>
      <c r="H21" t="s">
        <v>9</v>
      </c>
      <c r="I21">
        <f t="shared" si="0"/>
        <v>0.05</v>
      </c>
    </row>
    <row r="24" spans="2:11" x14ac:dyDescent="0.25">
      <c r="C24">
        <v>0</v>
      </c>
      <c r="D24">
        <v>1</v>
      </c>
      <c r="E24">
        <v>2</v>
      </c>
      <c r="F24">
        <v>3</v>
      </c>
      <c r="G24">
        <v>4</v>
      </c>
      <c r="H24">
        <v>5</v>
      </c>
      <c r="K24" t="s">
        <v>14</v>
      </c>
    </row>
    <row r="25" spans="2:11" x14ac:dyDescent="0.25">
      <c r="B25" t="s">
        <v>10</v>
      </c>
      <c r="C25">
        <v>0</v>
      </c>
      <c r="D25">
        <f>$C19*C26+$D$19*C27+$F$19</f>
        <v>2.6166666666666667</v>
      </c>
      <c r="E25">
        <f>$C19*D26+$D$19*D27+$F$19</f>
        <v>3.0007619047619047</v>
      </c>
      <c r="F25">
        <f t="shared" ref="F25:H25" si="1">$C19*E26+$D$19*E27+$F$19</f>
        <v>3.000806349206349</v>
      </c>
      <c r="G25">
        <f t="shared" si="1"/>
        <v>3.0000224965986395</v>
      </c>
      <c r="H25">
        <f t="shared" si="1"/>
        <v>2.9999986473167044</v>
      </c>
    </row>
    <row r="26" spans="2:11" x14ac:dyDescent="0.25">
      <c r="B26" t="s">
        <v>11</v>
      </c>
      <c r="C26">
        <v>0</v>
      </c>
      <c r="D26">
        <f>$B$20*C25+$D$20*C27+$F$20</f>
        <v>-2.7571428571428571</v>
      </c>
      <c r="E26">
        <f t="shared" ref="E26:H26" si="2">$B$20*D25+$D$20*D27+$F$20</f>
        <v>-2.4885238095238096</v>
      </c>
      <c r="F26">
        <f t="shared" si="2"/>
        <v>-2.4997384353741494</v>
      </c>
      <c r="G26">
        <f t="shared" si="2"/>
        <v>-2.5000026621315192</v>
      </c>
      <c r="H26">
        <f t="shared" si="2"/>
        <v>-2.5000011339164239</v>
      </c>
    </row>
    <row r="27" spans="2:11" x14ac:dyDescent="0.25">
      <c r="B27" t="s">
        <v>12</v>
      </c>
      <c r="C27">
        <v>0</v>
      </c>
      <c r="D27">
        <f>$B$21*C25+$C$21*C26+$F$21</f>
        <v>7.1400000000000006</v>
      </c>
      <c r="E27">
        <f t="shared" ref="E27:H27" si="3">$B$21*D25+$C$21*D26+$F$21</f>
        <v>7.0063571428571434</v>
      </c>
      <c r="F27">
        <f t="shared" si="3"/>
        <v>7.0002066666666671</v>
      </c>
      <c r="G27">
        <f t="shared" si="3"/>
        <v>6.9999810408163272</v>
      </c>
      <c r="H27">
        <f t="shared" si="3"/>
        <v>6.9999992718594113</v>
      </c>
    </row>
    <row r="29" spans="2:11" x14ac:dyDescent="0.25">
      <c r="B29" t="s">
        <v>13</v>
      </c>
      <c r="D29">
        <f>ABS((D25-C25)/D25)*100</f>
        <v>100</v>
      </c>
      <c r="E29">
        <f>ABS((E25-D25)/E25)*100</f>
        <v>12.799923828868856</v>
      </c>
      <c r="F29">
        <f>ABS((F25-E25)/F25)*100</f>
        <v>1.4810833913373369E-3</v>
      </c>
      <c r="G29">
        <f>ABS((G25-F25)/G25)*100</f>
        <v>2.6128224324925505E-2</v>
      </c>
      <c r="H29">
        <f>ABS((H25-G25)/H25)*100</f>
        <v>7.9497642295399602E-4</v>
      </c>
    </row>
    <row r="30" spans="2:11" x14ac:dyDescent="0.25">
      <c r="B30" t="s">
        <v>13</v>
      </c>
      <c r="D30">
        <f t="shared" ref="D30:H31" si="4">ABS((D26-C26)/D26)*100</f>
        <v>100</v>
      </c>
      <c r="E30">
        <f t="shared" si="4"/>
        <v>10.79431294131154</v>
      </c>
      <c r="F30">
        <f t="shared" si="4"/>
        <v>0.44863197251520753</v>
      </c>
      <c r="G30">
        <f t="shared" si="4"/>
        <v>1.0569059040302402E-2</v>
      </c>
      <c r="H30">
        <f t="shared" si="4"/>
        <v>6.1128576088474696E-5</v>
      </c>
    </row>
    <row r="31" spans="2:11" x14ac:dyDescent="0.25">
      <c r="B31" t="s">
        <v>13</v>
      </c>
      <c r="D31">
        <f t="shared" si="4"/>
        <v>100</v>
      </c>
      <c r="E31">
        <f t="shared" si="4"/>
        <v>1.9074513961810196</v>
      </c>
      <c r="F31">
        <f t="shared" si="4"/>
        <v>8.7861351576423857E-2</v>
      </c>
      <c r="G31">
        <f t="shared" si="4"/>
        <v>3.2232351634141642E-3</v>
      </c>
      <c r="H31">
        <f t="shared" si="4"/>
        <v>2.6044349972094801E-4</v>
      </c>
    </row>
    <row r="32" spans="2:11" x14ac:dyDescent="0.25">
      <c r="H32" t="s">
        <v>15</v>
      </c>
    </row>
    <row r="33" spans="8:8" x14ac:dyDescent="0.25">
      <c r="H33">
        <f>AVERAGE(H29:H31)</f>
        <v>3.7218283292113959E-4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tic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itic</dc:creator>
  <cp:lastModifiedBy>itic</cp:lastModifiedBy>
  <dcterms:created xsi:type="dcterms:W3CDTF">2017-04-11T14:40:33Z</dcterms:created>
  <dcterms:modified xsi:type="dcterms:W3CDTF">2017-04-11T15:57:36Z</dcterms:modified>
</cp:coreProperties>
</file>