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kegerritsen/Nextcloud/Papers/Montana paper/Figures and tables/"/>
    </mc:Choice>
  </mc:AlternateContent>
  <xr:revisionPtr revIDLastSave="0" documentId="13_ncr:1_{5DF4E13F-EFB4-3647-9159-4FF5CBC74959}" xr6:coauthVersionLast="47" xr6:coauthVersionMax="47" xr10:uidLastSave="{00000000-0000-0000-0000-000000000000}"/>
  <bookViews>
    <workbookView xWindow="0" yWindow="500" windowWidth="28800" windowHeight="15380" activeTab="1" xr2:uid="{BE95F582-C851-8343-A7AF-DB5C1CFF9CD1}"/>
  </bookViews>
  <sheets>
    <sheet name="Bedding planes" sheetId="5" r:id="rId1"/>
    <sheet name="Rock magnetism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84" i="6" l="1"/>
  <c r="Y284" i="6"/>
  <c r="S284" i="6"/>
  <c r="H284" i="6"/>
  <c r="F284" i="6"/>
  <c r="AC285" i="6"/>
  <c r="Y285" i="6"/>
  <c r="S285" i="6"/>
  <c r="H285" i="6"/>
  <c r="F285" i="6"/>
  <c r="AC287" i="6"/>
  <c r="Y287" i="6"/>
  <c r="S287" i="6"/>
  <c r="H287" i="6"/>
  <c r="F287" i="6"/>
  <c r="AC286" i="6"/>
  <c r="Y286" i="6"/>
  <c r="S286" i="6"/>
  <c r="H286" i="6"/>
  <c r="F286" i="6"/>
  <c r="AC288" i="6"/>
  <c r="Y288" i="6"/>
  <c r="S288" i="6"/>
  <c r="H288" i="6"/>
  <c r="F288" i="6"/>
  <c r="AC289" i="6"/>
  <c r="Y289" i="6"/>
  <c r="S289" i="6"/>
  <c r="H289" i="6"/>
  <c r="F289" i="6"/>
  <c r="AC291" i="6"/>
  <c r="Y291" i="6"/>
  <c r="S291" i="6"/>
  <c r="H291" i="6"/>
  <c r="F291" i="6"/>
  <c r="AC290" i="6"/>
  <c r="Y290" i="6"/>
  <c r="S290" i="6"/>
  <c r="H290" i="6"/>
  <c r="F290" i="6"/>
  <c r="AC292" i="6"/>
  <c r="Y292" i="6"/>
  <c r="S292" i="6"/>
  <c r="H292" i="6"/>
  <c r="F292" i="6"/>
  <c r="AC293" i="6"/>
  <c r="Y293" i="6"/>
  <c r="S293" i="6"/>
  <c r="H293" i="6"/>
  <c r="F293" i="6"/>
  <c r="AC294" i="6"/>
  <c r="Y294" i="6"/>
  <c r="S294" i="6"/>
  <c r="H294" i="6"/>
  <c r="F294" i="6"/>
  <c r="AC295" i="6"/>
  <c r="Y295" i="6"/>
  <c r="S295" i="6"/>
  <c r="H295" i="6"/>
  <c r="F295" i="6"/>
  <c r="AC296" i="6"/>
  <c r="AD296" i="6"/>
  <c r="Y296" i="6"/>
  <c r="S296" i="6"/>
  <c r="H296" i="6"/>
  <c r="F296" i="6"/>
  <c r="AC297" i="6"/>
  <c r="Y297" i="6"/>
  <c r="S297" i="6"/>
  <c r="H297" i="6"/>
  <c r="F297" i="6"/>
  <c r="AC298" i="6"/>
  <c r="Y298" i="6"/>
  <c r="S298" i="6"/>
  <c r="H298" i="6"/>
  <c r="F298" i="6"/>
  <c r="AC299" i="6"/>
  <c r="Y299" i="6"/>
  <c r="S299" i="6"/>
  <c r="H299" i="6"/>
  <c r="F299" i="6"/>
  <c r="AD294" i="6" l="1"/>
  <c r="AD287" i="6"/>
  <c r="AD293" i="6"/>
  <c r="I298" i="6"/>
  <c r="AD298" i="6"/>
  <c r="AD297" i="6"/>
  <c r="I294" i="6"/>
  <c r="Z290" i="6"/>
  <c r="I291" i="6"/>
  <c r="I286" i="6"/>
  <c r="Z287" i="6"/>
  <c r="Z291" i="6"/>
  <c r="Z289" i="6"/>
  <c r="Z294" i="6"/>
  <c r="Z298" i="6"/>
  <c r="AD289" i="6"/>
  <c r="AD285" i="6"/>
  <c r="AD291" i="6"/>
  <c r="Z297" i="6"/>
  <c r="AD286" i="6"/>
  <c r="Z285" i="6"/>
  <c r="Z293" i="6"/>
  <c r="I287" i="6"/>
  <c r="Z296" i="6"/>
  <c r="Z292" i="6"/>
  <c r="I289" i="6"/>
  <c r="I296" i="6"/>
  <c r="I292" i="6"/>
  <c r="AD299" i="6"/>
  <c r="AD295" i="6"/>
  <c r="AD290" i="6"/>
  <c r="AD288" i="6"/>
  <c r="Z286" i="6"/>
  <c r="Z284" i="6"/>
  <c r="Z299" i="6"/>
  <c r="Z295" i="6"/>
  <c r="AD292" i="6"/>
  <c r="I288" i="6"/>
  <c r="I299" i="6"/>
  <c r="I295" i="6"/>
  <c r="I290" i="6"/>
  <c r="I284" i="6"/>
  <c r="I297" i="6"/>
  <c r="I293" i="6"/>
  <c r="Z288" i="6"/>
  <c r="I285" i="6"/>
  <c r="AD284" i="6"/>
  <c r="AC256" i="6"/>
  <c r="Y256" i="6"/>
  <c r="S256" i="6"/>
  <c r="H256" i="6"/>
  <c r="F256" i="6"/>
  <c r="AC257" i="6"/>
  <c r="Y257" i="6"/>
  <c r="S257" i="6"/>
  <c r="H257" i="6"/>
  <c r="F257" i="6"/>
  <c r="AC258" i="6"/>
  <c r="Y258" i="6"/>
  <c r="S258" i="6"/>
  <c r="H258" i="6"/>
  <c r="F258" i="6"/>
  <c r="AC259" i="6"/>
  <c r="Y259" i="6"/>
  <c r="S259" i="6"/>
  <c r="H259" i="6"/>
  <c r="F259" i="6"/>
  <c r="AC260" i="6"/>
  <c r="Y260" i="6"/>
  <c r="S260" i="6"/>
  <c r="AC261" i="6"/>
  <c r="Y261" i="6"/>
  <c r="S261" i="6"/>
  <c r="AC262" i="6"/>
  <c r="Y262" i="6"/>
  <c r="S262" i="6"/>
  <c r="H262" i="6"/>
  <c r="F262" i="6"/>
  <c r="AC266" i="6"/>
  <c r="Y266" i="6"/>
  <c r="S266" i="6"/>
  <c r="H266" i="6"/>
  <c r="F266" i="6"/>
  <c r="AC263" i="6"/>
  <c r="Y263" i="6"/>
  <c r="S263" i="6"/>
  <c r="H263" i="6"/>
  <c r="F263" i="6"/>
  <c r="AC264" i="6"/>
  <c r="Y264" i="6"/>
  <c r="S264" i="6"/>
  <c r="H264" i="6"/>
  <c r="F264" i="6"/>
  <c r="AC265" i="6"/>
  <c r="Y265" i="6"/>
  <c r="S265" i="6"/>
  <c r="H265" i="6"/>
  <c r="F265" i="6"/>
  <c r="AC267" i="6"/>
  <c r="Y267" i="6"/>
  <c r="S267" i="6"/>
  <c r="H267" i="6"/>
  <c r="F267" i="6"/>
  <c r="AC268" i="6"/>
  <c r="Y268" i="6"/>
  <c r="S268" i="6"/>
  <c r="H268" i="6"/>
  <c r="F268" i="6"/>
  <c r="AC269" i="6"/>
  <c r="Y269" i="6"/>
  <c r="S269" i="6"/>
  <c r="H269" i="6"/>
  <c r="F269" i="6"/>
  <c r="AC270" i="6"/>
  <c r="Y270" i="6"/>
  <c r="S270" i="6"/>
  <c r="H270" i="6"/>
  <c r="F270" i="6"/>
  <c r="AC271" i="6"/>
  <c r="Y271" i="6"/>
  <c r="S271" i="6"/>
  <c r="H271" i="6"/>
  <c r="F271" i="6"/>
  <c r="AC272" i="6"/>
  <c r="Y272" i="6"/>
  <c r="S272" i="6"/>
  <c r="H272" i="6"/>
  <c r="F272" i="6"/>
  <c r="AC273" i="6"/>
  <c r="Y273" i="6"/>
  <c r="S273" i="6"/>
  <c r="H273" i="6"/>
  <c r="F273" i="6"/>
  <c r="AC274" i="6"/>
  <c r="Y274" i="6"/>
  <c r="S274" i="6"/>
  <c r="H274" i="6"/>
  <c r="F274" i="6"/>
  <c r="AC275" i="6"/>
  <c r="Y275" i="6"/>
  <c r="S275" i="6"/>
  <c r="H275" i="6"/>
  <c r="F275" i="6"/>
  <c r="AC276" i="6"/>
  <c r="Y276" i="6"/>
  <c r="S276" i="6"/>
  <c r="H276" i="6"/>
  <c r="F276" i="6"/>
  <c r="AC277" i="6"/>
  <c r="Y277" i="6"/>
  <c r="S277" i="6"/>
  <c r="H277" i="6"/>
  <c r="F277" i="6"/>
  <c r="AC278" i="6"/>
  <c r="Y278" i="6"/>
  <c r="S278" i="6"/>
  <c r="H278" i="6"/>
  <c r="F278" i="6"/>
  <c r="AC279" i="6"/>
  <c r="Y279" i="6"/>
  <c r="S279" i="6"/>
  <c r="H279" i="6"/>
  <c r="F279" i="6"/>
  <c r="AC280" i="6"/>
  <c r="Y280" i="6"/>
  <c r="S280" i="6"/>
  <c r="H280" i="6"/>
  <c r="F280" i="6"/>
  <c r="AC281" i="6"/>
  <c r="Y281" i="6"/>
  <c r="S281" i="6"/>
  <c r="H281" i="6"/>
  <c r="F281" i="6"/>
  <c r="AC282" i="6"/>
  <c r="Y282" i="6"/>
  <c r="S282" i="6"/>
  <c r="H282" i="6"/>
  <c r="F282" i="6"/>
  <c r="AC283" i="6"/>
  <c r="Y283" i="6"/>
  <c r="S283" i="6"/>
  <c r="H283" i="6"/>
  <c r="F283" i="6"/>
  <c r="AD277" i="6" l="1"/>
  <c r="I283" i="6"/>
  <c r="I259" i="6"/>
  <c r="I258" i="6"/>
  <c r="Z270" i="6"/>
  <c r="AD280" i="6"/>
  <c r="AD268" i="6"/>
  <c r="Z267" i="6"/>
  <c r="I256" i="6"/>
  <c r="I278" i="6"/>
  <c r="I266" i="6"/>
  <c r="Z275" i="6"/>
  <c r="Z282" i="6"/>
  <c r="I275" i="6"/>
  <c r="Z283" i="6"/>
  <c r="Z262" i="6"/>
  <c r="Z274" i="6"/>
  <c r="I282" i="6"/>
  <c r="Z279" i="6"/>
  <c r="Z271" i="6"/>
  <c r="AD266" i="6"/>
  <c r="I271" i="6"/>
  <c r="I267" i="6"/>
  <c r="Z258" i="6"/>
  <c r="Z277" i="6"/>
  <c r="AD276" i="6"/>
  <c r="AD271" i="6"/>
  <c r="Z264" i="6"/>
  <c r="AD259" i="6"/>
  <c r="AD282" i="6"/>
  <c r="I274" i="6"/>
  <c r="I265" i="6"/>
  <c r="AD264" i="6"/>
  <c r="Z257" i="6"/>
  <c r="Z259" i="6"/>
  <c r="Z278" i="6"/>
  <c r="Z265" i="6"/>
  <c r="Z269" i="6"/>
  <c r="I279" i="6"/>
  <c r="I270" i="6"/>
  <c r="I262" i="6"/>
  <c r="I273" i="6"/>
  <c r="Z272" i="6"/>
  <c r="I268" i="6"/>
  <c r="Z266" i="6"/>
  <c r="I277" i="6"/>
  <c r="AD275" i="6"/>
  <c r="I272" i="6"/>
  <c r="AD272" i="6"/>
  <c r="AD270" i="6"/>
  <c r="I264" i="6"/>
  <c r="Z260" i="6"/>
  <c r="AD258" i="6"/>
  <c r="Z281" i="6"/>
  <c r="I269" i="6"/>
  <c r="AD260" i="6"/>
  <c r="I257" i="6"/>
  <c r="AD279" i="6"/>
  <c r="AD274" i="6"/>
  <c r="AD267" i="6"/>
  <c r="AD257" i="6"/>
  <c r="AD281" i="6"/>
  <c r="Z280" i="6"/>
  <c r="Z273" i="6"/>
  <c r="Z268" i="6"/>
  <c r="AD263" i="6"/>
  <c r="Z261" i="6"/>
  <c r="Z256" i="6"/>
  <c r="AD262" i="6"/>
  <c r="AD269" i="6"/>
  <c r="I263" i="6"/>
  <c r="Z276" i="6"/>
  <c r="Z263" i="6"/>
  <c r="I281" i="6"/>
  <c r="I276" i="6"/>
  <c r="AD283" i="6"/>
  <c r="I280" i="6"/>
  <c r="AD278" i="6"/>
  <c r="AD273" i="6"/>
  <c r="AD265" i="6"/>
  <c r="AD261" i="6"/>
  <c r="AD256" i="6"/>
  <c r="AC217" i="6" l="1"/>
  <c r="Y217" i="6"/>
  <c r="S217" i="6"/>
  <c r="H217" i="6"/>
  <c r="F217" i="6"/>
  <c r="AC218" i="6"/>
  <c r="Y218" i="6"/>
  <c r="S218" i="6"/>
  <c r="H218" i="6"/>
  <c r="F218" i="6"/>
  <c r="AC219" i="6"/>
  <c r="Y219" i="6"/>
  <c r="S219" i="6"/>
  <c r="AC220" i="6"/>
  <c r="Y220" i="6"/>
  <c r="S220" i="6"/>
  <c r="H220" i="6"/>
  <c r="F220" i="6"/>
  <c r="AC221" i="6"/>
  <c r="Y221" i="6"/>
  <c r="S221" i="6"/>
  <c r="H221" i="6"/>
  <c r="F221" i="6"/>
  <c r="AC222" i="6"/>
  <c r="Y222" i="6"/>
  <c r="S222" i="6"/>
  <c r="H222" i="6"/>
  <c r="F222" i="6"/>
  <c r="AC223" i="6"/>
  <c r="Y223" i="6"/>
  <c r="S223" i="6"/>
  <c r="H223" i="6"/>
  <c r="F223" i="6"/>
  <c r="AC224" i="6"/>
  <c r="Y224" i="6"/>
  <c r="S224" i="6"/>
  <c r="H224" i="6"/>
  <c r="F224" i="6"/>
  <c r="AC225" i="6"/>
  <c r="Y225" i="6"/>
  <c r="S225" i="6"/>
  <c r="H225" i="6"/>
  <c r="F225" i="6"/>
  <c r="AC226" i="6"/>
  <c r="Y226" i="6"/>
  <c r="S226" i="6"/>
  <c r="H226" i="6"/>
  <c r="F226" i="6"/>
  <c r="AC227" i="6"/>
  <c r="Y227" i="6"/>
  <c r="S227" i="6"/>
  <c r="H227" i="6"/>
  <c r="F227" i="6"/>
  <c r="AC228" i="6"/>
  <c r="Y228" i="6"/>
  <c r="S228" i="6"/>
  <c r="H228" i="6"/>
  <c r="F228" i="6"/>
  <c r="AC229" i="6"/>
  <c r="Y229" i="6"/>
  <c r="S229" i="6"/>
  <c r="H229" i="6"/>
  <c r="F229" i="6"/>
  <c r="AC230" i="6"/>
  <c r="Y230" i="6"/>
  <c r="S230" i="6"/>
  <c r="H230" i="6"/>
  <c r="F230" i="6"/>
  <c r="AC231" i="6"/>
  <c r="Y231" i="6"/>
  <c r="S231" i="6"/>
  <c r="H231" i="6"/>
  <c r="F231" i="6"/>
  <c r="AC232" i="6"/>
  <c r="Y232" i="6"/>
  <c r="S232" i="6"/>
  <c r="H232" i="6"/>
  <c r="F232" i="6"/>
  <c r="AC233" i="6"/>
  <c r="Y233" i="6"/>
  <c r="S233" i="6"/>
  <c r="H233" i="6"/>
  <c r="F233" i="6"/>
  <c r="AC234" i="6"/>
  <c r="Y234" i="6"/>
  <c r="S234" i="6"/>
  <c r="H234" i="6"/>
  <c r="F234" i="6"/>
  <c r="AC235" i="6"/>
  <c r="Y235" i="6"/>
  <c r="S235" i="6"/>
  <c r="H235" i="6"/>
  <c r="F235" i="6"/>
  <c r="AC236" i="6"/>
  <c r="Y236" i="6"/>
  <c r="S236" i="6"/>
  <c r="H236" i="6"/>
  <c r="F236" i="6"/>
  <c r="AC237" i="6"/>
  <c r="Y237" i="6"/>
  <c r="S237" i="6"/>
  <c r="H237" i="6"/>
  <c r="F237" i="6"/>
  <c r="AC238" i="6"/>
  <c r="Y238" i="6"/>
  <c r="S238" i="6"/>
  <c r="H238" i="6"/>
  <c r="F238" i="6"/>
  <c r="AC239" i="6"/>
  <c r="Y239" i="6"/>
  <c r="S239" i="6"/>
  <c r="H239" i="6"/>
  <c r="F239" i="6"/>
  <c r="AC240" i="6"/>
  <c r="Y240" i="6"/>
  <c r="S240" i="6"/>
  <c r="H240" i="6"/>
  <c r="F240" i="6"/>
  <c r="AC241" i="6"/>
  <c r="Y241" i="6"/>
  <c r="S241" i="6"/>
  <c r="H241" i="6"/>
  <c r="F241" i="6"/>
  <c r="AC242" i="6"/>
  <c r="Y242" i="6"/>
  <c r="S242" i="6"/>
  <c r="H242" i="6"/>
  <c r="F242" i="6"/>
  <c r="AC244" i="6"/>
  <c r="Y244" i="6"/>
  <c r="S244" i="6"/>
  <c r="H244" i="6"/>
  <c r="F244" i="6"/>
  <c r="AC243" i="6"/>
  <c r="Y243" i="6"/>
  <c r="S243" i="6"/>
  <c r="H243" i="6"/>
  <c r="F243" i="6"/>
  <c r="AC245" i="6"/>
  <c r="Y245" i="6"/>
  <c r="S245" i="6"/>
  <c r="H245" i="6"/>
  <c r="F245" i="6"/>
  <c r="AC246" i="6"/>
  <c r="Y246" i="6"/>
  <c r="S246" i="6"/>
  <c r="H246" i="6"/>
  <c r="F246" i="6"/>
  <c r="AC247" i="6"/>
  <c r="Y247" i="6"/>
  <c r="S247" i="6"/>
  <c r="H247" i="6"/>
  <c r="F247" i="6"/>
  <c r="AC248" i="6"/>
  <c r="Y248" i="6"/>
  <c r="S248" i="6"/>
  <c r="H248" i="6"/>
  <c r="F248" i="6"/>
  <c r="AC249" i="6"/>
  <c r="Y249" i="6"/>
  <c r="S249" i="6"/>
  <c r="H249" i="6"/>
  <c r="F249" i="6"/>
  <c r="AC250" i="6"/>
  <c r="Y250" i="6"/>
  <c r="S250" i="6"/>
  <c r="H250" i="6"/>
  <c r="F250" i="6"/>
  <c r="AC251" i="6"/>
  <c r="Y251" i="6"/>
  <c r="S251" i="6"/>
  <c r="H251" i="6"/>
  <c r="F251" i="6"/>
  <c r="AC252" i="6"/>
  <c r="Y252" i="6"/>
  <c r="S252" i="6"/>
  <c r="H252" i="6"/>
  <c r="F252" i="6"/>
  <c r="AC253" i="6"/>
  <c r="Y253" i="6"/>
  <c r="S253" i="6"/>
  <c r="H253" i="6"/>
  <c r="F253" i="6"/>
  <c r="AC254" i="6"/>
  <c r="Y254" i="6"/>
  <c r="S254" i="6"/>
  <c r="H254" i="6"/>
  <c r="F254" i="6"/>
  <c r="AC255" i="6"/>
  <c r="Y255" i="6"/>
  <c r="S255" i="6"/>
  <c r="Z255" i="6" s="1"/>
  <c r="H255" i="6"/>
  <c r="F255" i="6"/>
  <c r="I247" i="6" l="1"/>
  <c r="AD230" i="6"/>
  <c r="I235" i="6"/>
  <c r="I250" i="6"/>
  <c r="AD250" i="6"/>
  <c r="AD235" i="6"/>
  <c r="Z219" i="6"/>
  <c r="AD239" i="6"/>
  <c r="AD222" i="6"/>
  <c r="I255" i="6"/>
  <c r="Z244" i="6"/>
  <c r="AD243" i="6"/>
  <c r="I239" i="6"/>
  <c r="AD238" i="6"/>
  <c r="AD226" i="6"/>
  <c r="I251" i="6"/>
  <c r="Z249" i="6"/>
  <c r="AD237" i="6"/>
  <c r="AD233" i="6"/>
  <c r="Z231" i="6"/>
  <c r="AD255" i="6"/>
  <c r="Z247" i="6"/>
  <c r="Z229" i="6"/>
  <c r="I231" i="6"/>
  <c r="Z221" i="6"/>
  <c r="AD219" i="6"/>
  <c r="AD231" i="6"/>
  <c r="AD247" i="6"/>
  <c r="Z239" i="6"/>
  <c r="I222" i="6"/>
  <c r="Z220" i="6"/>
  <c r="Z234" i="6"/>
  <c r="I229" i="6"/>
  <c r="Z241" i="6"/>
  <c r="AD249" i="6"/>
  <c r="I243" i="6"/>
  <c r="I238" i="6"/>
  <c r="AD234" i="6"/>
  <c r="AD227" i="6"/>
  <c r="Z252" i="6"/>
  <c r="Z246" i="6"/>
  <c r="I244" i="6"/>
  <c r="Z225" i="6"/>
  <c r="AD217" i="6"/>
  <c r="AD244" i="6"/>
  <c r="Z224" i="6"/>
  <c r="AD252" i="6"/>
  <c r="AD246" i="6"/>
  <c r="AD242" i="6"/>
  <c r="Z240" i="6"/>
  <c r="Z235" i="6"/>
  <c r="I232" i="6"/>
  <c r="AD254" i="6"/>
  <c r="Z251" i="6"/>
  <c r="AD232" i="6"/>
  <c r="I226" i="6"/>
  <c r="I253" i="6"/>
  <c r="AD251" i="6"/>
  <c r="AD245" i="6"/>
  <c r="I241" i="6"/>
  <c r="Z228" i="6"/>
  <c r="AD223" i="6"/>
  <c r="I252" i="6"/>
  <c r="I249" i="6"/>
  <c r="Z237" i="6"/>
  <c r="I240" i="6"/>
  <c r="Z245" i="6"/>
  <c r="AD241" i="6"/>
  <c r="I221" i="6"/>
  <c r="Z254" i="6"/>
  <c r="I246" i="6"/>
  <c r="AD240" i="6"/>
  <c r="Z227" i="6"/>
  <c r="AD225" i="6"/>
  <c r="AD221" i="6"/>
  <c r="Z236" i="6"/>
  <c r="I218" i="6"/>
  <c r="AD218" i="6"/>
  <c r="Z250" i="6"/>
  <c r="I248" i="6"/>
  <c r="I245" i="6"/>
  <c r="Z243" i="6"/>
  <c r="I242" i="6"/>
  <c r="AD236" i="6"/>
  <c r="Z233" i="6"/>
  <c r="I227" i="6"/>
  <c r="Z226" i="6"/>
  <c r="I223" i="6"/>
  <c r="Z222" i="6"/>
  <c r="Z217" i="6"/>
  <c r="Z248" i="6"/>
  <c r="Z223" i="6"/>
  <c r="Z218" i="6"/>
  <c r="AD220" i="6"/>
  <c r="I254" i="6"/>
  <c r="AD248" i="6"/>
  <c r="I228" i="6"/>
  <c r="I224" i="6"/>
  <c r="I220" i="6"/>
  <c r="Z253" i="6"/>
  <c r="Z238" i="6"/>
  <c r="I236" i="6"/>
  <c r="I233" i="6"/>
  <c r="Z232" i="6"/>
  <c r="I230" i="6"/>
  <c r="I217" i="6"/>
  <c r="AD229" i="6"/>
  <c r="I225" i="6"/>
  <c r="Z242" i="6"/>
  <c r="I237" i="6"/>
  <c r="I234" i="6"/>
  <c r="AD228" i="6"/>
  <c r="AD224" i="6"/>
  <c r="Z230" i="6"/>
  <c r="AD253" i="6"/>
  <c r="AC136" i="6" l="1"/>
  <c r="Y136" i="6"/>
  <c r="S136" i="6"/>
  <c r="H136" i="6"/>
  <c r="F136" i="6"/>
  <c r="AC137" i="6"/>
  <c r="Y137" i="6"/>
  <c r="S137" i="6"/>
  <c r="H137" i="6"/>
  <c r="F137" i="6"/>
  <c r="AC138" i="6"/>
  <c r="Y138" i="6"/>
  <c r="S138" i="6"/>
  <c r="H138" i="6"/>
  <c r="F138" i="6"/>
  <c r="AC139" i="6"/>
  <c r="Y139" i="6"/>
  <c r="S139" i="6"/>
  <c r="H139" i="6"/>
  <c r="F139" i="6"/>
  <c r="AC140" i="6"/>
  <c r="Y140" i="6"/>
  <c r="S140" i="6"/>
  <c r="H140" i="6"/>
  <c r="F140" i="6"/>
  <c r="AC141" i="6"/>
  <c r="Y141" i="6"/>
  <c r="S141" i="6"/>
  <c r="H141" i="6"/>
  <c r="F141" i="6"/>
  <c r="AC142" i="6"/>
  <c r="Y142" i="6"/>
  <c r="S142" i="6"/>
  <c r="H142" i="6"/>
  <c r="F142" i="6"/>
  <c r="AC143" i="6"/>
  <c r="Y143" i="6"/>
  <c r="S143" i="6"/>
  <c r="H143" i="6"/>
  <c r="F143" i="6"/>
  <c r="AC144" i="6"/>
  <c r="Y144" i="6"/>
  <c r="S144" i="6"/>
  <c r="H144" i="6"/>
  <c r="F144" i="6"/>
  <c r="AC145" i="6"/>
  <c r="Y145" i="6"/>
  <c r="S145" i="6"/>
  <c r="H145" i="6"/>
  <c r="F145" i="6"/>
  <c r="AC146" i="6"/>
  <c r="Y146" i="6"/>
  <c r="S146" i="6"/>
  <c r="H146" i="6"/>
  <c r="F146" i="6"/>
  <c r="AC147" i="6"/>
  <c r="Y147" i="6"/>
  <c r="S147" i="6"/>
  <c r="H147" i="6"/>
  <c r="F147" i="6"/>
  <c r="AC148" i="6"/>
  <c r="AD148" i="6" s="1"/>
  <c r="Y148" i="6"/>
  <c r="S148" i="6"/>
  <c r="H148" i="6"/>
  <c r="F148" i="6"/>
  <c r="AC149" i="6"/>
  <c r="Y149" i="6"/>
  <c r="S149" i="6"/>
  <c r="H149" i="6"/>
  <c r="F149" i="6"/>
  <c r="AC150" i="6"/>
  <c r="Y150" i="6"/>
  <c r="S150" i="6"/>
  <c r="H150" i="6"/>
  <c r="F150" i="6"/>
  <c r="AC151" i="6"/>
  <c r="Y151" i="6"/>
  <c r="S151" i="6"/>
  <c r="H151" i="6"/>
  <c r="F151" i="6"/>
  <c r="AC152" i="6"/>
  <c r="Y152" i="6"/>
  <c r="S152" i="6"/>
  <c r="H152" i="6"/>
  <c r="F152" i="6"/>
  <c r="AC153" i="6"/>
  <c r="Y153" i="6"/>
  <c r="S153" i="6"/>
  <c r="H153" i="6"/>
  <c r="F153" i="6"/>
  <c r="AC154" i="6"/>
  <c r="Y154" i="6"/>
  <c r="S154" i="6"/>
  <c r="H154" i="6"/>
  <c r="F154" i="6"/>
  <c r="AC155" i="6"/>
  <c r="Y155" i="6"/>
  <c r="S155" i="6"/>
  <c r="H155" i="6"/>
  <c r="F155" i="6"/>
  <c r="AC156" i="6"/>
  <c r="Y156" i="6"/>
  <c r="S156" i="6"/>
  <c r="H156" i="6"/>
  <c r="F156" i="6"/>
  <c r="AC157" i="6"/>
  <c r="Y157" i="6"/>
  <c r="S157" i="6"/>
  <c r="H157" i="6"/>
  <c r="F157" i="6"/>
  <c r="AC158" i="6"/>
  <c r="Y158" i="6"/>
  <c r="S158" i="6"/>
  <c r="H158" i="6"/>
  <c r="F158" i="6"/>
  <c r="AC159" i="6"/>
  <c r="Y159" i="6"/>
  <c r="S159" i="6"/>
  <c r="H159" i="6"/>
  <c r="F159" i="6"/>
  <c r="AC160" i="6"/>
  <c r="Y160" i="6"/>
  <c r="S160" i="6"/>
  <c r="H160" i="6"/>
  <c r="F160" i="6"/>
  <c r="AC161" i="6"/>
  <c r="Y161" i="6"/>
  <c r="S161" i="6"/>
  <c r="H161" i="6"/>
  <c r="F161" i="6"/>
  <c r="AC162" i="6"/>
  <c r="Y162" i="6"/>
  <c r="S162" i="6"/>
  <c r="H162" i="6"/>
  <c r="F162" i="6"/>
  <c r="AC163" i="6"/>
  <c r="Y163" i="6"/>
  <c r="S163" i="6"/>
  <c r="H163" i="6"/>
  <c r="F163" i="6"/>
  <c r="AC164" i="6"/>
  <c r="Y164" i="6"/>
  <c r="S164" i="6"/>
  <c r="H164" i="6"/>
  <c r="F164" i="6"/>
  <c r="AC165" i="6"/>
  <c r="Y165" i="6"/>
  <c r="S165" i="6"/>
  <c r="H165" i="6"/>
  <c r="F165" i="6"/>
  <c r="AC166" i="6"/>
  <c r="Y166" i="6"/>
  <c r="S166" i="6"/>
  <c r="H166" i="6"/>
  <c r="F166" i="6"/>
  <c r="AC167" i="6"/>
  <c r="Y167" i="6"/>
  <c r="S167" i="6"/>
  <c r="H167" i="6"/>
  <c r="F167" i="6"/>
  <c r="AC168" i="6"/>
  <c r="Y168" i="6"/>
  <c r="S168" i="6"/>
  <c r="H168" i="6"/>
  <c r="F168" i="6"/>
  <c r="AC169" i="6"/>
  <c r="Y169" i="6"/>
  <c r="S169" i="6"/>
  <c r="H169" i="6"/>
  <c r="F169" i="6"/>
  <c r="AC170" i="6"/>
  <c r="Y170" i="6"/>
  <c r="S170" i="6"/>
  <c r="H170" i="6"/>
  <c r="F170" i="6"/>
  <c r="AC171" i="6"/>
  <c r="Y171" i="6"/>
  <c r="S171" i="6"/>
  <c r="H171" i="6"/>
  <c r="F171" i="6"/>
  <c r="AC172" i="6"/>
  <c r="Y172" i="6"/>
  <c r="S172" i="6"/>
  <c r="H172" i="6"/>
  <c r="F172" i="6"/>
  <c r="AC173" i="6"/>
  <c r="Y173" i="6"/>
  <c r="S173" i="6"/>
  <c r="H173" i="6"/>
  <c r="F173" i="6"/>
  <c r="AC174" i="6"/>
  <c r="Y174" i="6"/>
  <c r="S174" i="6"/>
  <c r="H174" i="6"/>
  <c r="F174" i="6"/>
  <c r="AC175" i="6"/>
  <c r="Y175" i="6"/>
  <c r="S175" i="6"/>
  <c r="H175" i="6"/>
  <c r="F175" i="6"/>
  <c r="AC176" i="6"/>
  <c r="Y176" i="6"/>
  <c r="S176" i="6"/>
  <c r="H176" i="6"/>
  <c r="F176" i="6"/>
  <c r="AC177" i="6"/>
  <c r="Y177" i="6"/>
  <c r="S177" i="6"/>
  <c r="H177" i="6"/>
  <c r="F177" i="6"/>
  <c r="AC178" i="6"/>
  <c r="Y178" i="6"/>
  <c r="S178" i="6"/>
  <c r="H178" i="6"/>
  <c r="F178" i="6"/>
  <c r="AC179" i="6"/>
  <c r="Y179" i="6"/>
  <c r="S179" i="6"/>
  <c r="H179" i="6"/>
  <c r="F179" i="6"/>
  <c r="AC180" i="6"/>
  <c r="Y180" i="6"/>
  <c r="S180" i="6"/>
  <c r="H180" i="6"/>
  <c r="F180" i="6"/>
  <c r="AC181" i="6"/>
  <c r="Y181" i="6"/>
  <c r="S181" i="6"/>
  <c r="H181" i="6"/>
  <c r="F181" i="6"/>
  <c r="AC182" i="6"/>
  <c r="Y182" i="6"/>
  <c r="S182" i="6"/>
  <c r="H182" i="6"/>
  <c r="F182" i="6"/>
  <c r="AC183" i="6"/>
  <c r="Y183" i="6"/>
  <c r="S183" i="6"/>
  <c r="H183" i="6"/>
  <c r="F183" i="6"/>
  <c r="AC184" i="6"/>
  <c r="Y184" i="6"/>
  <c r="S184" i="6"/>
  <c r="H184" i="6"/>
  <c r="F184" i="6"/>
  <c r="AC185" i="6"/>
  <c r="Y185" i="6"/>
  <c r="S185" i="6"/>
  <c r="H185" i="6"/>
  <c r="F185" i="6"/>
  <c r="AC186" i="6"/>
  <c r="Y186" i="6"/>
  <c r="S186" i="6"/>
  <c r="H186" i="6"/>
  <c r="F186" i="6"/>
  <c r="AC187" i="6"/>
  <c r="Y187" i="6"/>
  <c r="S187" i="6"/>
  <c r="H187" i="6"/>
  <c r="F187" i="6"/>
  <c r="AC188" i="6"/>
  <c r="Y188" i="6"/>
  <c r="S188" i="6"/>
  <c r="H188" i="6"/>
  <c r="F188" i="6"/>
  <c r="AC189" i="6"/>
  <c r="Y189" i="6"/>
  <c r="S189" i="6"/>
  <c r="H189" i="6"/>
  <c r="F189" i="6"/>
  <c r="AC190" i="6"/>
  <c r="Y190" i="6"/>
  <c r="S190" i="6"/>
  <c r="H190" i="6"/>
  <c r="F190" i="6"/>
  <c r="AC191" i="6"/>
  <c r="Y191" i="6"/>
  <c r="S191" i="6"/>
  <c r="H191" i="6"/>
  <c r="F191" i="6"/>
  <c r="AC192" i="6"/>
  <c r="Y192" i="6"/>
  <c r="S192" i="6"/>
  <c r="H192" i="6"/>
  <c r="F192" i="6"/>
  <c r="AC193" i="6"/>
  <c r="Y193" i="6"/>
  <c r="S193" i="6"/>
  <c r="H193" i="6"/>
  <c r="F193" i="6"/>
  <c r="AD169" i="6" l="1"/>
  <c r="I138" i="6"/>
  <c r="AD182" i="6"/>
  <c r="AD187" i="6"/>
  <c r="AD191" i="6"/>
  <c r="AD188" i="6"/>
  <c r="AD181" i="6"/>
  <c r="Z149" i="6"/>
  <c r="AD143" i="6"/>
  <c r="Z146" i="6"/>
  <c r="AD164" i="6"/>
  <c r="AD173" i="6"/>
  <c r="AD152" i="6"/>
  <c r="Z145" i="6"/>
  <c r="Z170" i="6"/>
  <c r="Z190" i="6"/>
  <c r="Z169" i="6"/>
  <c r="I164" i="6"/>
  <c r="AD156" i="6"/>
  <c r="AD157" i="6"/>
  <c r="AD193" i="6"/>
  <c r="Z155" i="6"/>
  <c r="I179" i="6"/>
  <c r="Z182" i="6"/>
  <c r="I170" i="6"/>
  <c r="AD168" i="6"/>
  <c r="Z163" i="6"/>
  <c r="I158" i="6"/>
  <c r="I150" i="6"/>
  <c r="AD161" i="6"/>
  <c r="Z192" i="6"/>
  <c r="AD172" i="6"/>
  <c r="AD149" i="6"/>
  <c r="I142" i="6"/>
  <c r="AD141" i="6"/>
  <c r="I190" i="6"/>
  <c r="I176" i="6"/>
  <c r="Z174" i="6"/>
  <c r="Z166" i="6"/>
  <c r="Z160" i="6"/>
  <c r="Z154" i="6"/>
  <c r="Z138" i="6"/>
  <c r="AD139" i="6"/>
  <c r="I181" i="6"/>
  <c r="AD160" i="6"/>
  <c r="Z158" i="6"/>
  <c r="I146" i="6"/>
  <c r="AD145" i="6"/>
  <c r="I191" i="6"/>
  <c r="I182" i="6"/>
  <c r="AD185" i="6"/>
  <c r="I159" i="6"/>
  <c r="AD159" i="6"/>
  <c r="Z150" i="6"/>
  <c r="Z142" i="6"/>
  <c r="Z184" i="6"/>
  <c r="I145" i="6"/>
  <c r="AD190" i="6"/>
  <c r="AD180" i="6"/>
  <c r="Z178" i="6"/>
  <c r="I174" i="6"/>
  <c r="I155" i="6"/>
  <c r="AD189" i="6"/>
  <c r="I185" i="6"/>
  <c r="AD184" i="6"/>
  <c r="AD179" i="6"/>
  <c r="Z177" i="6"/>
  <c r="I173" i="6"/>
  <c r="I162" i="6"/>
  <c r="AD162" i="6"/>
  <c r="AD158" i="6"/>
  <c r="I154" i="6"/>
  <c r="AD153" i="6"/>
  <c r="Z152" i="6"/>
  <c r="I149" i="6"/>
  <c r="Z148" i="6"/>
  <c r="Z162" i="6"/>
  <c r="Z181" i="6"/>
  <c r="I178" i="6"/>
  <c r="AD177" i="6"/>
  <c r="I172" i="6"/>
  <c r="I166" i="6"/>
  <c r="Z164" i="6"/>
  <c r="I153" i="6"/>
  <c r="Z151" i="6"/>
  <c r="I143" i="6"/>
  <c r="Z137" i="6"/>
  <c r="I187" i="6"/>
  <c r="AD150" i="6"/>
  <c r="I186" i="6"/>
  <c r="AD192" i="6"/>
  <c r="Z187" i="6"/>
  <c r="AD176" i="6"/>
  <c r="AD165" i="6"/>
  <c r="Z167" i="6"/>
  <c r="AD155" i="6"/>
  <c r="I136" i="6"/>
  <c r="Z186" i="6"/>
  <c r="I147" i="6"/>
  <c r="AD142" i="6"/>
  <c r="AD137" i="6"/>
  <c r="I175" i="6"/>
  <c r="I189" i="6"/>
  <c r="AD163" i="6"/>
  <c r="I148" i="6"/>
  <c r="I193" i="6"/>
  <c r="Z189" i="6"/>
  <c r="I184" i="6"/>
  <c r="Z175" i="6"/>
  <c r="Z172" i="6"/>
  <c r="AD170" i="6"/>
  <c r="I167" i="6"/>
  <c r="AD167" i="6"/>
  <c r="I161" i="6"/>
  <c r="Z157" i="6"/>
  <c r="I152" i="6"/>
  <c r="AD146" i="6"/>
  <c r="Z141" i="6"/>
  <c r="I139" i="6"/>
  <c r="AD138" i="6"/>
  <c r="AD175" i="6"/>
  <c r="Z147" i="6"/>
  <c r="I180" i="6"/>
  <c r="I163" i="6"/>
  <c r="AD186" i="6"/>
  <c r="AD183" i="6"/>
  <c r="I177" i="6"/>
  <c r="Z173" i="6"/>
  <c r="Z156" i="6"/>
  <c r="AD154" i="6"/>
  <c r="I151" i="6"/>
  <c r="AD151" i="6"/>
  <c r="I144" i="6"/>
  <c r="Z140" i="6"/>
  <c r="Z193" i="6"/>
  <c r="I188" i="6"/>
  <c r="Z179" i="6"/>
  <c r="Z176" i="6"/>
  <c r="AD174" i="6"/>
  <c r="I171" i="6"/>
  <c r="AD171" i="6"/>
  <c r="I165" i="6"/>
  <c r="Z161" i="6"/>
  <c r="I156" i="6"/>
  <c r="AD147" i="6"/>
  <c r="AD144" i="6"/>
  <c r="I140" i="6"/>
  <c r="AD140" i="6"/>
  <c r="Z139" i="6"/>
  <c r="Z136" i="6"/>
  <c r="I192" i="6"/>
  <c r="Z168" i="6"/>
  <c r="I157" i="6"/>
  <c r="I141" i="6"/>
  <c r="Z191" i="6"/>
  <c r="I137" i="6"/>
  <c r="Z183" i="6"/>
  <c r="Z180" i="6"/>
  <c r="AD178" i="6"/>
  <c r="I169" i="6"/>
  <c r="Z165" i="6"/>
  <c r="I160" i="6"/>
  <c r="Z185" i="6"/>
  <c r="Z171" i="6"/>
  <c r="AD166" i="6"/>
  <c r="Z153" i="6"/>
  <c r="Z144" i="6"/>
  <c r="Z188" i="6"/>
  <c r="I183" i="6"/>
  <c r="I168" i="6"/>
  <c r="Z159" i="6"/>
  <c r="Z143" i="6"/>
  <c r="AD136" i="6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2" i="5"/>
</calcChain>
</file>

<file path=xl/sharedStrings.xml><?xml version="1.0" encoding="utf-8"?>
<sst xmlns="http://schemas.openxmlformats.org/spreadsheetml/2006/main" count="1046" uniqueCount="359">
  <si>
    <t>Sample</t>
  </si>
  <si>
    <t>Comment</t>
  </si>
  <si>
    <t>BOB1-02</t>
  </si>
  <si>
    <t>BOB1-04</t>
  </si>
  <si>
    <t>BOB1-06</t>
  </si>
  <si>
    <t>BOB1-08</t>
  </si>
  <si>
    <t>BOB1-10</t>
  </si>
  <si>
    <t>BOB1-12</t>
  </si>
  <si>
    <t>BOB1-14</t>
  </si>
  <si>
    <t>BOB1-16</t>
  </si>
  <si>
    <t>BOB1-18</t>
  </si>
  <si>
    <t>BOB1-20</t>
  </si>
  <si>
    <t>BOB1-22</t>
  </si>
  <si>
    <t>BOB1-24</t>
  </si>
  <si>
    <t>BOB1-26</t>
  </si>
  <si>
    <t>BOB1-28</t>
  </si>
  <si>
    <t>BOB1-30</t>
  </si>
  <si>
    <t>BOB1-32</t>
  </si>
  <si>
    <t>BOB1-34</t>
  </si>
  <si>
    <t>BOB1-36</t>
  </si>
  <si>
    <t>Lightning struck</t>
  </si>
  <si>
    <t>BOB1-38</t>
  </si>
  <si>
    <t>Sixmile Creek</t>
  </si>
  <si>
    <t>GDH1-02</t>
  </si>
  <si>
    <t>GDH1-04</t>
  </si>
  <si>
    <t>GDH1-06</t>
  </si>
  <si>
    <t>GDH1-08</t>
  </si>
  <si>
    <t>GDH1-10</t>
  </si>
  <si>
    <t>GDH1-12</t>
  </si>
  <si>
    <t>GDH1-14</t>
  </si>
  <si>
    <t>GDH1-16</t>
  </si>
  <si>
    <t>GDH1-20</t>
  </si>
  <si>
    <t>GDH1-22</t>
  </si>
  <si>
    <t>GDH1-24</t>
  </si>
  <si>
    <t>GDH1-26</t>
  </si>
  <si>
    <t>GDH1-28</t>
  </si>
  <si>
    <t>GDH1-30</t>
  </si>
  <si>
    <t>GDH1-32</t>
  </si>
  <si>
    <t>GDH2-02</t>
  </si>
  <si>
    <t>Renova</t>
  </si>
  <si>
    <t>GDH2-04</t>
  </si>
  <si>
    <t>GDH2-06</t>
  </si>
  <si>
    <t>GDH2-08</t>
  </si>
  <si>
    <t>GDH2-10</t>
  </si>
  <si>
    <t>GDH2-12</t>
  </si>
  <si>
    <t>GDH2-14</t>
  </si>
  <si>
    <t>GDH2-16</t>
  </si>
  <si>
    <t>GDH2-18</t>
  </si>
  <si>
    <t>GDH2-20</t>
  </si>
  <si>
    <t>GDH2-22</t>
  </si>
  <si>
    <t>GDH2-24</t>
  </si>
  <si>
    <t>GDH2-26</t>
  </si>
  <si>
    <t>GDH2-28</t>
  </si>
  <si>
    <t>GDH2-30</t>
  </si>
  <si>
    <t>JIM1-04</t>
  </si>
  <si>
    <t>JIM1-06</t>
  </si>
  <si>
    <t>JIM1-08</t>
  </si>
  <si>
    <t>JIM1-10</t>
  </si>
  <si>
    <t>JIM1-12</t>
  </si>
  <si>
    <t>JIM1-14</t>
  </si>
  <si>
    <t>JIM1-16</t>
  </si>
  <si>
    <t>JIM1-18</t>
  </si>
  <si>
    <t>JIM1-20</t>
  </si>
  <si>
    <t>JIM1-22</t>
  </si>
  <si>
    <t>JIM1-24</t>
  </si>
  <si>
    <t>JIM1-26</t>
  </si>
  <si>
    <t>JIM1-28</t>
  </si>
  <si>
    <t>JIM1-30</t>
  </si>
  <si>
    <t>JIM1-32</t>
  </si>
  <si>
    <t>JIM1-34</t>
  </si>
  <si>
    <t>JIM1-36</t>
  </si>
  <si>
    <t>JIM1-38</t>
  </si>
  <si>
    <t>JIM1-40</t>
  </si>
  <si>
    <t>JIM1-42</t>
  </si>
  <si>
    <t>JIM1-44</t>
  </si>
  <si>
    <t>JIM1-46</t>
  </si>
  <si>
    <t>JIM1-48</t>
  </si>
  <si>
    <t>JIM1-50</t>
  </si>
  <si>
    <t>JIM1-52</t>
  </si>
  <si>
    <t>JIM1-54</t>
  </si>
  <si>
    <t>JIM1-56</t>
  </si>
  <si>
    <t>JIM1-58</t>
  </si>
  <si>
    <t>JIM1-60</t>
  </si>
  <si>
    <t>JIM1-62</t>
  </si>
  <si>
    <t>JIM2-02</t>
  </si>
  <si>
    <t>JIM2-04</t>
  </si>
  <si>
    <t>JIM2-06</t>
  </si>
  <si>
    <t>JIM2-08</t>
  </si>
  <si>
    <t>JIM2-10</t>
  </si>
  <si>
    <t>JIM2-14</t>
  </si>
  <si>
    <t>JIM2-16</t>
  </si>
  <si>
    <t>JIM2-18</t>
  </si>
  <si>
    <t>JIM2-20</t>
  </si>
  <si>
    <t>JIM2-22</t>
  </si>
  <si>
    <t>JIM2-24</t>
  </si>
  <si>
    <t>JIM2-26</t>
  </si>
  <si>
    <t>JIM2-28</t>
  </si>
  <si>
    <t>JIM2-30</t>
  </si>
  <si>
    <t>JIM2-32</t>
  </si>
  <si>
    <t>JIM2-34</t>
  </si>
  <si>
    <t>JIM2-36</t>
  </si>
  <si>
    <t>JIM2-38</t>
  </si>
  <si>
    <t>JIM2-40</t>
  </si>
  <si>
    <t>JIM2-42</t>
  </si>
  <si>
    <t>JIM2-44</t>
  </si>
  <si>
    <t>JIM2-46</t>
  </si>
  <si>
    <t>JIM3-02</t>
  </si>
  <si>
    <t>JIM3-04</t>
  </si>
  <si>
    <t>JIM3-06</t>
  </si>
  <si>
    <t>JIM3-08</t>
  </si>
  <si>
    <t>JIM3-10</t>
  </si>
  <si>
    <t>MLK1-02</t>
  </si>
  <si>
    <t>MLK1-04</t>
  </si>
  <si>
    <t>MLK1-06</t>
  </si>
  <si>
    <t>MLK1-08</t>
  </si>
  <si>
    <t>MLK1-10</t>
  </si>
  <si>
    <t>MLK1-12</t>
  </si>
  <si>
    <t>MLK1-14</t>
  </si>
  <si>
    <t>MLK1-16</t>
  </si>
  <si>
    <t>MLK1-18</t>
  </si>
  <si>
    <t>MLK1-20</t>
  </si>
  <si>
    <t>MLK1-22</t>
  </si>
  <si>
    <t>MLK1-24</t>
  </si>
  <si>
    <t>MLK1-26</t>
  </si>
  <si>
    <t>MLK1-28</t>
  </si>
  <si>
    <t>MLK1-30</t>
  </si>
  <si>
    <t>MLK1-32</t>
  </si>
  <si>
    <t>MLK1-36</t>
  </si>
  <si>
    <t>MLK1-38</t>
  </si>
  <si>
    <t>MLK1-40</t>
  </si>
  <si>
    <t>MLK1-42</t>
  </si>
  <si>
    <t>MLK1-44</t>
  </si>
  <si>
    <t>MLK1-46</t>
  </si>
  <si>
    <t>MLK1-48</t>
  </si>
  <si>
    <t>MLK1-50</t>
  </si>
  <si>
    <t>MLK1-54</t>
  </si>
  <si>
    <t>MLK1-56</t>
  </si>
  <si>
    <t>MLK1-58</t>
  </si>
  <si>
    <t>MLK1-60</t>
  </si>
  <si>
    <t>MLK2-04</t>
  </si>
  <si>
    <t>MLK2-06</t>
  </si>
  <si>
    <t>MLK2-08</t>
  </si>
  <si>
    <t>MLK2-10</t>
  </si>
  <si>
    <t>MLK2-12</t>
  </si>
  <si>
    <t>MLK2-14</t>
  </si>
  <si>
    <t>MLK2-16</t>
  </si>
  <si>
    <t>MLK2-18</t>
  </si>
  <si>
    <t>MLK2-20</t>
  </si>
  <si>
    <t>MLK2-22</t>
  </si>
  <si>
    <t>MLK2-24</t>
  </si>
  <si>
    <t>MLK2-26</t>
  </si>
  <si>
    <t>MLK2-28</t>
  </si>
  <si>
    <t>MLK2-30</t>
  </si>
  <si>
    <t>MLK2-32</t>
  </si>
  <si>
    <t>MLK2-34</t>
  </si>
  <si>
    <t>MLK2-36</t>
  </si>
  <si>
    <t>MLK2-38</t>
  </si>
  <si>
    <t>MLK2-40</t>
  </si>
  <si>
    <t>MLK2-42</t>
  </si>
  <si>
    <t>MLK2-44</t>
  </si>
  <si>
    <t>MLK2-46</t>
  </si>
  <si>
    <t>MLK2-48</t>
  </si>
  <si>
    <t>MLK2-50</t>
  </si>
  <si>
    <t>MLK2-52</t>
  </si>
  <si>
    <t>MLK3-02</t>
  </si>
  <si>
    <t>MLK3-04</t>
  </si>
  <si>
    <t>MLK3-06</t>
  </si>
  <si>
    <t>MLK3-08</t>
  </si>
  <si>
    <t>MLK3-10</t>
  </si>
  <si>
    <t>MLK3-12</t>
  </si>
  <si>
    <t>MLK3-14</t>
  </si>
  <si>
    <t>MLK3-16</t>
  </si>
  <si>
    <t>MLK3-18</t>
  </si>
  <si>
    <t>MLK3-20</t>
  </si>
  <si>
    <t>MLK3-22</t>
  </si>
  <si>
    <t>MLK3-24</t>
  </si>
  <si>
    <t>MLK4-02</t>
  </si>
  <si>
    <t>MLK4-04</t>
  </si>
  <si>
    <t>MLK4-06</t>
  </si>
  <si>
    <t>MLK4-08</t>
  </si>
  <si>
    <t>MLK4-10</t>
  </si>
  <si>
    <t>MLK4-12</t>
  </si>
  <si>
    <t>MLK4-14</t>
  </si>
  <si>
    <t>MLK4-16</t>
  </si>
  <si>
    <t>MLK4-18</t>
  </si>
  <si>
    <t>MTG1-01</t>
  </si>
  <si>
    <t>MTG1-02</t>
  </si>
  <si>
    <t>MTG1-03</t>
  </si>
  <si>
    <t>MTG1-04</t>
  </si>
  <si>
    <t>MTG1-05</t>
  </si>
  <si>
    <t>MTG1-06</t>
  </si>
  <si>
    <t>MTG1-07</t>
  </si>
  <si>
    <t>MTG1-08</t>
  </si>
  <si>
    <t>MTG1-09</t>
  </si>
  <si>
    <t>MTG1-10</t>
  </si>
  <si>
    <t>MTG1-11</t>
  </si>
  <si>
    <t>MTG1-12</t>
  </si>
  <si>
    <t>MTG1-13</t>
  </si>
  <si>
    <t>MTG1-14</t>
  </si>
  <si>
    <t>MTG1-15</t>
  </si>
  <si>
    <t>MTG1-16</t>
  </si>
  <si>
    <t>MTG1-17</t>
  </si>
  <si>
    <t>MTG1-18</t>
  </si>
  <si>
    <t>MTG2-01</t>
  </si>
  <si>
    <t>MTG2-02</t>
  </si>
  <si>
    <t>MTG2-03</t>
  </si>
  <si>
    <t>MTG2-04</t>
  </si>
  <si>
    <t>MTG2-05</t>
  </si>
  <si>
    <t>RUS1-02</t>
  </si>
  <si>
    <t>RUS1-04</t>
  </si>
  <si>
    <t>RUS1-06</t>
  </si>
  <si>
    <t>RUS1-08</t>
  </si>
  <si>
    <t>RUS1-10</t>
  </si>
  <si>
    <t>RUS1-12</t>
  </si>
  <si>
    <t>RUS1-14</t>
  </si>
  <si>
    <t>RUS1-16</t>
  </si>
  <si>
    <t>RUS1-18</t>
  </si>
  <si>
    <t>RUS1-20</t>
  </si>
  <si>
    <t>RUS1-22</t>
  </si>
  <si>
    <t>RUS1-24</t>
  </si>
  <si>
    <t>RUS1-26</t>
  </si>
  <si>
    <t>RUS1-28</t>
  </si>
  <si>
    <t>RUS1-30</t>
  </si>
  <si>
    <t>RUS2-02</t>
  </si>
  <si>
    <t>RUS2-04</t>
  </si>
  <si>
    <t>RUS2-06</t>
  </si>
  <si>
    <t>RUS2-08</t>
  </si>
  <si>
    <t>RUS2-10</t>
  </si>
  <si>
    <t>RUS2-12</t>
  </si>
  <si>
    <t>RUS2-14</t>
  </si>
  <si>
    <t>RUS2-16</t>
  </si>
  <si>
    <t>RUS2-18</t>
  </si>
  <si>
    <t>RUS2-20</t>
  </si>
  <si>
    <t>RUS2-22</t>
  </si>
  <si>
    <t>RUS2-24</t>
  </si>
  <si>
    <t>RUS2-26</t>
  </si>
  <si>
    <t>RUS2-28</t>
  </si>
  <si>
    <t>RUS2-30</t>
  </si>
  <si>
    <t>RUS2-32</t>
  </si>
  <si>
    <t>RUS2-34</t>
  </si>
  <si>
    <t>RUS2-36</t>
  </si>
  <si>
    <t>RUS2-38</t>
  </si>
  <si>
    <t>RUS2-40</t>
  </si>
  <si>
    <t>RUS2-42</t>
  </si>
  <si>
    <t>RUS2-44</t>
  </si>
  <si>
    <t>RUS2-46</t>
  </si>
  <si>
    <t>RUS2-48</t>
  </si>
  <si>
    <t>RYA2-22</t>
  </si>
  <si>
    <t>RYA2-20</t>
  </si>
  <si>
    <t>RYA2-18</t>
  </si>
  <si>
    <t>RYA2-16</t>
  </si>
  <si>
    <t>RYA2-14</t>
  </si>
  <si>
    <t>RYA2-12</t>
  </si>
  <si>
    <t>RYA2-10</t>
  </si>
  <si>
    <t>RYA2-08</t>
  </si>
  <si>
    <t>RYA2-06</t>
  </si>
  <si>
    <t>RYA2-04</t>
  </si>
  <si>
    <t>RYA2-02</t>
  </si>
  <si>
    <t>RYA2-00X</t>
  </si>
  <si>
    <t>RYA1-32</t>
  </si>
  <si>
    <t>RYA1-30</t>
  </si>
  <si>
    <t>RYA1-28</t>
  </si>
  <si>
    <t>RYA1-26</t>
  </si>
  <si>
    <t>RYA1-24</t>
  </si>
  <si>
    <t>RYA1-20</t>
  </si>
  <si>
    <t>RYA1-18</t>
  </si>
  <si>
    <t>RYA1-16</t>
  </si>
  <si>
    <t>RYA1-22</t>
  </si>
  <si>
    <t>RYA1-14</t>
  </si>
  <si>
    <t>RYA1-12</t>
  </si>
  <si>
    <t>RYA1-10</t>
  </si>
  <si>
    <t>RYA1-08</t>
  </si>
  <si>
    <t>RYA1-06</t>
  </si>
  <si>
    <t>RYA1-04</t>
  </si>
  <si>
    <t>RYA1-02</t>
  </si>
  <si>
    <t>TPR1-02</t>
  </si>
  <si>
    <t>TPR1-04</t>
  </si>
  <si>
    <t>TPR1-06</t>
  </si>
  <si>
    <t>TPR1-08</t>
  </si>
  <si>
    <t>TPR1-10</t>
  </si>
  <si>
    <t>TPR1-12</t>
  </si>
  <si>
    <t>TPR1-14</t>
  </si>
  <si>
    <t>TPR1-16</t>
  </si>
  <si>
    <t>TPR1-18</t>
  </si>
  <si>
    <t>TPR1-20</t>
  </si>
  <si>
    <t>TPR2-02</t>
  </si>
  <si>
    <t>TPR2-04</t>
  </si>
  <si>
    <t>TPR2-06</t>
  </si>
  <si>
    <t>TPR2-08</t>
  </si>
  <si>
    <t>TPR2-10</t>
  </si>
  <si>
    <t>TPR2-12</t>
  </si>
  <si>
    <t>Formation</t>
  </si>
  <si>
    <t>Site</t>
  </si>
  <si>
    <t>BOB1</t>
  </si>
  <si>
    <t>MLK1</t>
  </si>
  <si>
    <t>MLK2</t>
  </si>
  <si>
    <t>MLK3</t>
  </si>
  <si>
    <t>MLK4</t>
  </si>
  <si>
    <t>GDH1</t>
  </si>
  <si>
    <t>GDH2</t>
  </si>
  <si>
    <t>JIM1</t>
  </si>
  <si>
    <t>JIM1_top</t>
  </si>
  <si>
    <t>JIM2_bottom</t>
  </si>
  <si>
    <t>JIM2_top</t>
  </si>
  <si>
    <t>MTG1</t>
  </si>
  <si>
    <t>MTG2</t>
  </si>
  <si>
    <t>RUS1</t>
  </si>
  <si>
    <t>RUS2</t>
  </si>
  <si>
    <t>RYA1</t>
  </si>
  <si>
    <t>RYA1_bottom</t>
  </si>
  <si>
    <t>TPR1</t>
  </si>
  <si>
    <t>TPR2</t>
  </si>
  <si>
    <t>Dip (°)</t>
  </si>
  <si>
    <t>Dip direction (°)</t>
  </si>
  <si>
    <t>Average measured anomaly (°)</t>
  </si>
  <si>
    <t>Declination anomaly from IGRF (°)</t>
  </si>
  <si>
    <t>Dip direction corrected (°)</t>
  </si>
  <si>
    <t>Number of sun compass measurements</t>
  </si>
  <si>
    <t>Best estimate; used for tilt correction</t>
  </si>
  <si>
    <t>Excluded from mean</t>
  </si>
  <si>
    <t>Mass (g)</t>
  </si>
  <si>
    <t>Mass rockmag (mg)</t>
  </si>
  <si>
    <t>Mrs/Ms</t>
  </si>
  <si>
    <t>Bcr/Bc</t>
  </si>
  <si>
    <t>IRM step</t>
  </si>
  <si>
    <t>Mx</t>
  </si>
  <si>
    <t>My</t>
  </si>
  <si>
    <t>Mz</t>
  </si>
  <si>
    <t>E</t>
  </si>
  <si>
    <t>Mz 800 mT (A/m)</t>
  </si>
  <si>
    <t>Mz 300 mT (A/m)</t>
  </si>
  <si>
    <t>S-ratio</t>
  </si>
  <si>
    <t>Mass normalised susceptibility (m3/kg)</t>
  </si>
  <si>
    <t>Mass normalised NRM moment (A/mkg)</t>
  </si>
  <si>
    <t>IRM800</t>
  </si>
  <si>
    <t>IRM300</t>
  </si>
  <si>
    <t>MLK1-52</t>
  </si>
  <si>
    <t>MLK1-33</t>
  </si>
  <si>
    <t>MLK1-21</t>
  </si>
  <si>
    <t>MLK1-15</t>
  </si>
  <si>
    <t>MLK1-19</t>
  </si>
  <si>
    <t>MLK1-11</t>
  </si>
  <si>
    <t>MLK1-09</t>
  </si>
  <si>
    <t>MLK1-07</t>
  </si>
  <si>
    <t>MLK1-05</t>
  </si>
  <si>
    <t>MLK1-01</t>
  </si>
  <si>
    <t>MLK1-03</t>
  </si>
  <si>
    <t>JIM1-02</t>
  </si>
  <si>
    <t>Stratigraphic position (m)</t>
  </si>
  <si>
    <t>Ms (Am2)</t>
  </si>
  <si>
    <t>Ms (Am2/kg)</t>
  </si>
  <si>
    <t>Mrs (Am2)</t>
  </si>
  <si>
    <t>Mrs (Am2/kg)</t>
  </si>
  <si>
    <t>Bc (mT)</t>
  </si>
  <si>
    <t>Bcr (mT)</t>
  </si>
  <si>
    <t>NRM/susceptibility</t>
  </si>
  <si>
    <t>Shape parameter</t>
  </si>
  <si>
    <t>NRM moment (A/m)</t>
  </si>
  <si>
    <t>Bedding from geologic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</si>
</sst>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2"/>
      <color theme="1"/>
      <name val="Aptos Narrow"/>
      <scheme val="minor"/>
    </font>
    <font>
      <sz val="11"/>
      <color rgb="FFFF000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/>
    <xf numFmtId="11" fontId="8" fillId="0" borderId="0" xfId="0" applyNumberFormat="1" applyFont="1"/>
    <xf numFmtId="2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11" fontId="9" fillId="0" borderId="0" xfId="0" applyNumberFormat="1" applyFont="1"/>
    <xf numFmtId="0" fontId="10" fillId="0" borderId="0" xfId="0" applyFont="1"/>
    <xf numFmtId="164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C83-4BC3-F64E-9333-EB2F9547DD0C}">
  <dimension ref="A1:J59"/>
  <sheetViews>
    <sheetView workbookViewId="0">
      <selection activeCell="I44" sqref="I44"/>
    </sheetView>
  </sheetViews>
  <sheetFormatPr baseColWidth="10" defaultRowHeight="16" x14ac:dyDescent="0.2"/>
  <cols>
    <col min="1" max="2" width="13.83203125" bestFit="1" customWidth="1"/>
    <col min="3" max="3" width="7" bestFit="1" customWidth="1"/>
    <col min="4" max="4" width="16" bestFit="1" customWidth="1"/>
    <col min="5" max="5" width="40.33203125" bestFit="1" customWidth="1"/>
    <col min="6" max="6" width="31" bestFit="1" customWidth="1"/>
    <col min="7" max="7" width="34.33203125" bestFit="1" customWidth="1"/>
    <col min="8" max="8" width="26" bestFit="1" customWidth="1"/>
    <col min="9" max="9" width="58.5" bestFit="1" customWidth="1"/>
  </cols>
  <sheetData>
    <row r="1" spans="1:10" s="2" customFormat="1" x14ac:dyDescent="0.2">
      <c r="A1" s="5" t="s">
        <v>292</v>
      </c>
      <c r="B1" s="5" t="s">
        <v>291</v>
      </c>
      <c r="C1" s="5" t="s">
        <v>312</v>
      </c>
      <c r="D1" s="5" t="s">
        <v>313</v>
      </c>
      <c r="E1" s="5" t="s">
        <v>317</v>
      </c>
      <c r="F1" s="5" t="s">
        <v>314</v>
      </c>
      <c r="G1" s="5" t="s">
        <v>315</v>
      </c>
      <c r="H1" s="5" t="s">
        <v>316</v>
      </c>
      <c r="I1" s="5" t="s">
        <v>1</v>
      </c>
    </row>
    <row r="2" spans="1:10" x14ac:dyDescent="0.2">
      <c r="A2" s="6" t="s">
        <v>293</v>
      </c>
      <c r="B2" s="6" t="s">
        <v>39</v>
      </c>
      <c r="C2" s="6">
        <v>2</v>
      </c>
      <c r="D2" s="6">
        <v>40</v>
      </c>
      <c r="E2" s="6">
        <v>38</v>
      </c>
      <c r="F2" s="6">
        <v>12.62</v>
      </c>
      <c r="G2" s="6">
        <v>11.6</v>
      </c>
      <c r="H2" s="7">
        <f t="shared" ref="H2:H33" si="0">D2+F2</f>
        <v>52.62</v>
      </c>
      <c r="I2" s="6"/>
      <c r="J2" s="3"/>
    </row>
    <row r="3" spans="1:10" x14ac:dyDescent="0.2">
      <c r="A3" s="6" t="s">
        <v>293</v>
      </c>
      <c r="B3" s="6" t="s">
        <v>39</v>
      </c>
      <c r="C3" s="6">
        <v>4</v>
      </c>
      <c r="D3" s="6">
        <v>50</v>
      </c>
      <c r="E3" s="6">
        <v>38</v>
      </c>
      <c r="F3" s="6">
        <v>12.62</v>
      </c>
      <c r="G3" s="6">
        <v>11.6</v>
      </c>
      <c r="H3" s="7">
        <f t="shared" si="0"/>
        <v>62.62</v>
      </c>
      <c r="I3" s="6"/>
      <c r="J3" s="3"/>
    </row>
    <row r="4" spans="1:10" x14ac:dyDescent="0.2">
      <c r="A4" s="6" t="s">
        <v>294</v>
      </c>
      <c r="B4" s="6" t="s">
        <v>39</v>
      </c>
      <c r="C4" s="6">
        <v>5</v>
      </c>
      <c r="D4" s="6">
        <v>51</v>
      </c>
      <c r="E4" s="6">
        <v>114</v>
      </c>
      <c r="F4" s="6">
        <v>12.74</v>
      </c>
      <c r="G4" s="6">
        <v>11.57</v>
      </c>
      <c r="H4" s="7">
        <f t="shared" si="0"/>
        <v>63.74</v>
      </c>
      <c r="I4" s="6"/>
      <c r="J4" s="3"/>
    </row>
    <row r="5" spans="1:10" x14ac:dyDescent="0.2">
      <c r="A5" s="6" t="s">
        <v>294</v>
      </c>
      <c r="B5" s="6" t="s">
        <v>39</v>
      </c>
      <c r="C5" s="6">
        <v>7</v>
      </c>
      <c r="D5" s="6">
        <v>51</v>
      </c>
      <c r="E5" s="6">
        <v>114</v>
      </c>
      <c r="F5" s="6">
        <v>12.74</v>
      </c>
      <c r="G5" s="6">
        <v>11.57</v>
      </c>
      <c r="H5" s="7">
        <f t="shared" si="0"/>
        <v>63.74</v>
      </c>
      <c r="I5" s="6"/>
      <c r="J5" s="3"/>
    </row>
    <row r="6" spans="1:10" x14ac:dyDescent="0.2">
      <c r="A6" s="6" t="s">
        <v>295</v>
      </c>
      <c r="B6" s="6" t="s">
        <v>22</v>
      </c>
      <c r="C6" s="6">
        <v>10</v>
      </c>
      <c r="D6" s="6">
        <v>40</v>
      </c>
      <c r="E6" s="6">
        <v>114</v>
      </c>
      <c r="F6" s="6">
        <v>12.74</v>
      </c>
      <c r="G6" s="6">
        <v>11.57</v>
      </c>
      <c r="H6" s="7">
        <f t="shared" si="0"/>
        <v>52.74</v>
      </c>
      <c r="I6" s="6"/>
      <c r="J6" s="3"/>
    </row>
    <row r="7" spans="1:10" x14ac:dyDescent="0.2">
      <c r="A7" s="6" t="s">
        <v>295</v>
      </c>
      <c r="B7" s="6" t="s">
        <v>22</v>
      </c>
      <c r="C7" s="6">
        <v>5</v>
      </c>
      <c r="D7" s="6">
        <v>55</v>
      </c>
      <c r="E7" s="6">
        <v>114</v>
      </c>
      <c r="F7" s="6">
        <v>12.74</v>
      </c>
      <c r="G7" s="6">
        <v>11.57</v>
      </c>
      <c r="H7" s="7">
        <f t="shared" si="0"/>
        <v>67.739999999999995</v>
      </c>
      <c r="I7" s="6"/>
      <c r="J7" s="3"/>
    </row>
    <row r="8" spans="1:10" x14ac:dyDescent="0.2">
      <c r="A8" s="6" t="s">
        <v>296</v>
      </c>
      <c r="B8" s="6" t="s">
        <v>39</v>
      </c>
      <c r="C8" s="6">
        <v>7</v>
      </c>
      <c r="D8" s="6">
        <v>55</v>
      </c>
      <c r="E8" s="6">
        <v>114</v>
      </c>
      <c r="F8" s="6">
        <v>12.74</v>
      </c>
      <c r="G8" s="6">
        <v>11.57</v>
      </c>
      <c r="H8" s="7">
        <f t="shared" si="0"/>
        <v>67.739999999999995</v>
      </c>
      <c r="I8" s="6"/>
      <c r="J8" s="3"/>
    </row>
    <row r="9" spans="1:10" x14ac:dyDescent="0.2">
      <c r="A9" s="6" t="s">
        <v>296</v>
      </c>
      <c r="B9" s="6" t="s">
        <v>39</v>
      </c>
      <c r="C9" s="6">
        <v>5</v>
      </c>
      <c r="D9" s="6">
        <v>50</v>
      </c>
      <c r="E9" s="6">
        <v>114</v>
      </c>
      <c r="F9" s="6">
        <v>12.74</v>
      </c>
      <c r="G9" s="6">
        <v>11.57</v>
      </c>
      <c r="H9" s="7">
        <f t="shared" si="0"/>
        <v>62.74</v>
      </c>
      <c r="I9" s="6"/>
      <c r="J9" s="3"/>
    </row>
    <row r="10" spans="1:10" x14ac:dyDescent="0.2">
      <c r="A10" s="6" t="s">
        <v>296</v>
      </c>
      <c r="B10" s="6" t="s">
        <v>39</v>
      </c>
      <c r="C10" s="6">
        <v>5</v>
      </c>
      <c r="D10" s="6">
        <v>45</v>
      </c>
      <c r="E10" s="6">
        <v>114</v>
      </c>
      <c r="F10" s="6">
        <v>12.74</v>
      </c>
      <c r="G10" s="6">
        <v>11.57</v>
      </c>
      <c r="H10" s="7">
        <f t="shared" si="0"/>
        <v>57.74</v>
      </c>
      <c r="I10" s="6"/>
      <c r="J10" s="3"/>
    </row>
    <row r="11" spans="1:10" x14ac:dyDescent="0.2">
      <c r="A11" s="6" t="s">
        <v>297</v>
      </c>
      <c r="B11" s="6" t="s">
        <v>39</v>
      </c>
      <c r="C11" s="6">
        <v>3</v>
      </c>
      <c r="D11" s="6">
        <v>68</v>
      </c>
      <c r="E11" s="6">
        <v>114</v>
      </c>
      <c r="F11" s="6">
        <v>12.74</v>
      </c>
      <c r="G11" s="6">
        <v>11.57</v>
      </c>
      <c r="H11" s="7">
        <f t="shared" si="0"/>
        <v>80.739999999999995</v>
      </c>
      <c r="I11" s="6"/>
      <c r="J11" s="3"/>
    </row>
    <row r="12" spans="1:10" x14ac:dyDescent="0.2">
      <c r="A12" s="6" t="s">
        <v>297</v>
      </c>
      <c r="B12" s="6" t="s">
        <v>39</v>
      </c>
      <c r="C12" s="6">
        <v>4</v>
      </c>
      <c r="D12" s="6">
        <v>76</v>
      </c>
      <c r="E12" s="6">
        <v>114</v>
      </c>
      <c r="F12" s="6">
        <v>12.74</v>
      </c>
      <c r="G12" s="6">
        <v>11.57</v>
      </c>
      <c r="H12" s="7">
        <f t="shared" si="0"/>
        <v>88.74</v>
      </c>
      <c r="I12" s="6"/>
      <c r="J12" s="3"/>
    </row>
    <row r="13" spans="1:10" x14ac:dyDescent="0.2">
      <c r="A13" s="6" t="s">
        <v>297</v>
      </c>
      <c r="B13" s="6" t="s">
        <v>39</v>
      </c>
      <c r="C13" s="6">
        <v>4</v>
      </c>
      <c r="D13" s="6">
        <v>46</v>
      </c>
      <c r="E13" s="6">
        <v>114</v>
      </c>
      <c r="F13" s="6">
        <v>12.74</v>
      </c>
      <c r="G13" s="6">
        <v>11.57</v>
      </c>
      <c r="H13" s="7">
        <f t="shared" si="0"/>
        <v>58.74</v>
      </c>
      <c r="I13" s="6"/>
      <c r="J13" s="3"/>
    </row>
    <row r="14" spans="1:10" x14ac:dyDescent="0.2">
      <c r="A14" s="6" t="s">
        <v>297</v>
      </c>
      <c r="B14" s="6" t="s">
        <v>39</v>
      </c>
      <c r="C14" s="6">
        <v>6</v>
      </c>
      <c r="D14" s="6">
        <v>53</v>
      </c>
      <c r="E14" s="6">
        <v>114</v>
      </c>
      <c r="F14" s="6">
        <v>12.74</v>
      </c>
      <c r="G14" s="6">
        <v>11.57</v>
      </c>
      <c r="H14" s="7">
        <f t="shared" si="0"/>
        <v>65.739999999999995</v>
      </c>
      <c r="I14" s="6"/>
      <c r="J14" s="3"/>
    </row>
    <row r="15" spans="1:10" x14ac:dyDescent="0.2">
      <c r="A15" s="6" t="s">
        <v>298</v>
      </c>
      <c r="B15" s="6" t="s">
        <v>22</v>
      </c>
      <c r="C15" s="6">
        <v>16</v>
      </c>
      <c r="D15" s="6">
        <v>50</v>
      </c>
      <c r="E15" s="6">
        <v>61</v>
      </c>
      <c r="F15" s="6">
        <v>12.93</v>
      </c>
      <c r="G15" s="6">
        <v>11.49</v>
      </c>
      <c r="H15" s="7">
        <f t="shared" si="0"/>
        <v>62.93</v>
      </c>
      <c r="I15" s="6"/>
      <c r="J15" s="3"/>
    </row>
    <row r="16" spans="1:10" x14ac:dyDescent="0.2">
      <c r="A16" s="6" t="s">
        <v>298</v>
      </c>
      <c r="B16" s="6" t="s">
        <v>22</v>
      </c>
      <c r="C16" s="6">
        <v>13</v>
      </c>
      <c r="D16" s="6">
        <v>45</v>
      </c>
      <c r="E16" s="6">
        <v>61</v>
      </c>
      <c r="F16" s="6">
        <v>12.93</v>
      </c>
      <c r="G16" s="6">
        <v>11.49</v>
      </c>
      <c r="H16" s="7">
        <f t="shared" si="0"/>
        <v>57.93</v>
      </c>
      <c r="I16" s="6"/>
      <c r="J16" s="3"/>
    </row>
    <row r="17" spans="1:10" x14ac:dyDescent="0.2">
      <c r="A17" s="6" t="s">
        <v>298</v>
      </c>
      <c r="B17" s="6" t="s">
        <v>22</v>
      </c>
      <c r="C17" s="6">
        <v>13</v>
      </c>
      <c r="D17" s="6">
        <v>46</v>
      </c>
      <c r="E17" s="6">
        <v>61</v>
      </c>
      <c r="F17" s="6">
        <v>12.93</v>
      </c>
      <c r="G17" s="6">
        <v>11.49</v>
      </c>
      <c r="H17" s="7">
        <f t="shared" si="0"/>
        <v>58.93</v>
      </c>
      <c r="I17" s="6"/>
      <c r="J17" s="3"/>
    </row>
    <row r="18" spans="1:10" x14ac:dyDescent="0.2">
      <c r="A18" s="6" t="s">
        <v>298</v>
      </c>
      <c r="B18" s="6" t="s">
        <v>22</v>
      </c>
      <c r="C18" s="6">
        <v>13</v>
      </c>
      <c r="D18" s="6">
        <v>35</v>
      </c>
      <c r="E18" s="6">
        <v>61</v>
      </c>
      <c r="F18" s="6">
        <v>12.93</v>
      </c>
      <c r="G18" s="6">
        <v>11.49</v>
      </c>
      <c r="H18" s="7">
        <f t="shared" si="0"/>
        <v>47.93</v>
      </c>
      <c r="I18" s="6"/>
      <c r="J18" s="3"/>
    </row>
    <row r="19" spans="1:10" x14ac:dyDescent="0.2">
      <c r="A19" s="6" t="s">
        <v>299</v>
      </c>
      <c r="B19" s="6" t="s">
        <v>22</v>
      </c>
      <c r="C19" s="6">
        <v>5</v>
      </c>
      <c r="D19" s="6">
        <v>70</v>
      </c>
      <c r="E19" s="6">
        <v>61</v>
      </c>
      <c r="F19" s="6">
        <v>12.93</v>
      </c>
      <c r="G19" s="6">
        <v>11.49</v>
      </c>
      <c r="H19" s="7">
        <f t="shared" si="0"/>
        <v>82.93</v>
      </c>
      <c r="I19" s="6" t="s">
        <v>319</v>
      </c>
      <c r="J19" s="3"/>
    </row>
    <row r="20" spans="1:10" x14ac:dyDescent="0.2">
      <c r="A20" s="6" t="s">
        <v>299</v>
      </c>
      <c r="B20" s="6" t="s">
        <v>22</v>
      </c>
      <c r="C20" s="6">
        <v>14</v>
      </c>
      <c r="D20" s="6">
        <v>68</v>
      </c>
      <c r="E20" s="6">
        <v>61</v>
      </c>
      <c r="F20" s="6">
        <v>12.93</v>
      </c>
      <c r="G20" s="6">
        <v>11.49</v>
      </c>
      <c r="H20" s="7">
        <f t="shared" si="0"/>
        <v>80.930000000000007</v>
      </c>
      <c r="I20" s="6" t="s">
        <v>318</v>
      </c>
      <c r="J20" s="3"/>
    </row>
    <row r="21" spans="1:10" x14ac:dyDescent="0.2">
      <c r="A21" s="6" t="s">
        <v>300</v>
      </c>
      <c r="B21" s="6" t="s">
        <v>22</v>
      </c>
      <c r="C21" s="6">
        <v>5</v>
      </c>
      <c r="D21" s="6">
        <v>115</v>
      </c>
      <c r="E21" s="6">
        <v>88</v>
      </c>
      <c r="F21" s="6">
        <v>11.81</v>
      </c>
      <c r="G21" s="6">
        <v>11.75</v>
      </c>
      <c r="H21" s="7">
        <f t="shared" si="0"/>
        <v>126.81</v>
      </c>
      <c r="I21" s="6"/>
      <c r="J21" s="3"/>
    </row>
    <row r="22" spans="1:10" x14ac:dyDescent="0.2">
      <c r="A22" s="6" t="s">
        <v>300</v>
      </c>
      <c r="B22" s="6" t="s">
        <v>22</v>
      </c>
      <c r="C22" s="6">
        <v>5</v>
      </c>
      <c r="D22" s="6">
        <v>120</v>
      </c>
      <c r="E22" s="6">
        <v>88</v>
      </c>
      <c r="F22" s="6">
        <v>11.81</v>
      </c>
      <c r="G22" s="6">
        <v>11.75</v>
      </c>
      <c r="H22" s="7">
        <f t="shared" si="0"/>
        <v>131.81</v>
      </c>
      <c r="I22" s="6"/>
      <c r="J22" s="3"/>
    </row>
    <row r="23" spans="1:10" x14ac:dyDescent="0.2">
      <c r="A23" s="6" t="s">
        <v>300</v>
      </c>
      <c r="B23" s="6" t="s">
        <v>22</v>
      </c>
      <c r="C23" s="6">
        <v>7</v>
      </c>
      <c r="D23" s="6">
        <v>70</v>
      </c>
      <c r="E23" s="6">
        <v>88</v>
      </c>
      <c r="F23" s="6">
        <v>11.81</v>
      </c>
      <c r="G23" s="6">
        <v>11.75</v>
      </c>
      <c r="H23" s="7">
        <f t="shared" si="0"/>
        <v>81.81</v>
      </c>
      <c r="I23" s="6"/>
      <c r="J23" s="3"/>
    </row>
    <row r="24" spans="1:10" x14ac:dyDescent="0.2">
      <c r="A24" s="6" t="s">
        <v>300</v>
      </c>
      <c r="B24" s="6" t="s">
        <v>22</v>
      </c>
      <c r="C24" s="6">
        <v>3</v>
      </c>
      <c r="D24" s="6">
        <v>75</v>
      </c>
      <c r="E24" s="6">
        <v>88</v>
      </c>
      <c r="F24" s="6">
        <v>11.81</v>
      </c>
      <c r="G24" s="6">
        <v>11.75</v>
      </c>
      <c r="H24" s="7">
        <f t="shared" si="0"/>
        <v>86.81</v>
      </c>
      <c r="I24" s="6"/>
      <c r="J24" s="3"/>
    </row>
    <row r="25" spans="1:10" x14ac:dyDescent="0.2">
      <c r="A25" s="6" t="s">
        <v>300</v>
      </c>
      <c r="B25" s="6" t="s">
        <v>22</v>
      </c>
      <c r="C25" s="6">
        <v>7</v>
      </c>
      <c r="D25" s="6">
        <v>52</v>
      </c>
      <c r="E25" s="6">
        <v>88</v>
      </c>
      <c r="F25" s="6">
        <v>11.81</v>
      </c>
      <c r="G25" s="6">
        <v>11.75</v>
      </c>
      <c r="H25" s="7">
        <f t="shared" si="0"/>
        <v>63.81</v>
      </c>
      <c r="I25" s="6"/>
      <c r="J25" s="3"/>
    </row>
    <row r="26" spans="1:10" x14ac:dyDescent="0.2">
      <c r="A26" s="6" t="s">
        <v>300</v>
      </c>
      <c r="B26" s="6" t="s">
        <v>22</v>
      </c>
      <c r="C26" s="6">
        <v>2</v>
      </c>
      <c r="D26" s="6">
        <v>60</v>
      </c>
      <c r="E26" s="6">
        <v>88</v>
      </c>
      <c r="F26" s="6">
        <v>11.81</v>
      </c>
      <c r="G26" s="6">
        <v>11.75</v>
      </c>
      <c r="H26" s="7">
        <f t="shared" si="0"/>
        <v>71.81</v>
      </c>
      <c r="I26" s="6"/>
      <c r="J26" s="3"/>
    </row>
    <row r="27" spans="1:10" x14ac:dyDescent="0.2">
      <c r="A27" s="6" t="s">
        <v>300</v>
      </c>
      <c r="B27" s="6" t="s">
        <v>39</v>
      </c>
      <c r="C27" s="6">
        <v>13</v>
      </c>
      <c r="D27" s="6">
        <v>66</v>
      </c>
      <c r="E27" s="6">
        <v>88</v>
      </c>
      <c r="F27" s="6">
        <v>11.81</v>
      </c>
      <c r="G27" s="6">
        <v>11.75</v>
      </c>
      <c r="H27" s="7">
        <f t="shared" si="0"/>
        <v>77.81</v>
      </c>
      <c r="I27" s="6"/>
      <c r="J27" s="3"/>
    </row>
    <row r="28" spans="1:10" x14ac:dyDescent="0.2">
      <c r="A28" s="6" t="s">
        <v>300</v>
      </c>
      <c r="B28" s="6" t="s">
        <v>39</v>
      </c>
      <c r="C28" s="6">
        <v>4</v>
      </c>
      <c r="D28" s="6">
        <v>253</v>
      </c>
      <c r="E28" s="6">
        <v>88</v>
      </c>
      <c r="F28" s="6">
        <v>11.81</v>
      </c>
      <c r="G28" s="6">
        <v>11.75</v>
      </c>
      <c r="H28" s="7">
        <f t="shared" si="0"/>
        <v>264.81</v>
      </c>
      <c r="I28" s="6"/>
      <c r="J28" s="3"/>
    </row>
    <row r="29" spans="1:10" x14ac:dyDescent="0.2">
      <c r="A29" s="6" t="s">
        <v>301</v>
      </c>
      <c r="B29" s="6" t="s">
        <v>22</v>
      </c>
      <c r="C29" s="6">
        <v>4</v>
      </c>
      <c r="D29" s="6">
        <v>98</v>
      </c>
      <c r="E29" s="6">
        <v>88</v>
      </c>
      <c r="F29" s="6">
        <v>11.81</v>
      </c>
      <c r="G29" s="6">
        <v>11.75</v>
      </c>
      <c r="H29" s="7">
        <f t="shared" si="0"/>
        <v>109.81</v>
      </c>
      <c r="I29" s="6"/>
      <c r="J29" s="3"/>
    </row>
    <row r="30" spans="1:10" x14ac:dyDescent="0.2">
      <c r="A30" s="6" t="s">
        <v>301</v>
      </c>
      <c r="B30" s="6" t="s">
        <v>22</v>
      </c>
      <c r="C30" s="6">
        <v>3</v>
      </c>
      <c r="D30" s="6">
        <v>95</v>
      </c>
      <c r="E30" s="6">
        <v>88</v>
      </c>
      <c r="F30" s="6">
        <v>11.81</v>
      </c>
      <c r="G30" s="6">
        <v>11.75</v>
      </c>
      <c r="H30" s="7">
        <f t="shared" si="0"/>
        <v>106.81</v>
      </c>
      <c r="I30" s="6"/>
      <c r="J30" s="3"/>
    </row>
    <row r="31" spans="1:10" x14ac:dyDescent="0.2">
      <c r="A31" s="6" t="s">
        <v>302</v>
      </c>
      <c r="B31" s="6" t="s">
        <v>22</v>
      </c>
      <c r="C31" s="6">
        <v>2</v>
      </c>
      <c r="D31" s="6">
        <v>300</v>
      </c>
      <c r="E31" s="6">
        <v>88</v>
      </c>
      <c r="F31" s="6">
        <v>11.81</v>
      </c>
      <c r="G31" s="6">
        <v>11.75</v>
      </c>
      <c r="H31" s="7">
        <f t="shared" si="0"/>
        <v>311.81</v>
      </c>
      <c r="I31" s="6"/>
      <c r="J31" s="3"/>
    </row>
    <row r="32" spans="1:10" x14ac:dyDescent="0.2">
      <c r="A32" s="6" t="s">
        <v>302</v>
      </c>
      <c r="B32" s="6" t="s">
        <v>22</v>
      </c>
      <c r="C32" s="6">
        <v>3</v>
      </c>
      <c r="D32" s="6">
        <v>310</v>
      </c>
      <c r="E32" s="6">
        <v>88</v>
      </c>
      <c r="F32" s="6">
        <v>11.81</v>
      </c>
      <c r="G32" s="6">
        <v>11.75</v>
      </c>
      <c r="H32" s="7">
        <f t="shared" si="0"/>
        <v>321.81</v>
      </c>
      <c r="I32" s="6"/>
      <c r="J32" s="3"/>
    </row>
    <row r="33" spans="1:10" x14ac:dyDescent="0.2">
      <c r="A33" s="6" t="s">
        <v>303</v>
      </c>
      <c r="B33" s="6" t="s">
        <v>22</v>
      </c>
      <c r="C33" s="6">
        <v>2</v>
      </c>
      <c r="D33" s="6">
        <v>335</v>
      </c>
      <c r="E33" s="6">
        <v>88</v>
      </c>
      <c r="F33" s="6">
        <v>11.81</v>
      </c>
      <c r="G33" s="6">
        <v>11.75</v>
      </c>
      <c r="H33" s="7">
        <f t="shared" si="0"/>
        <v>346.81</v>
      </c>
      <c r="I33" s="6"/>
      <c r="J33" s="3"/>
    </row>
    <row r="34" spans="1:10" x14ac:dyDescent="0.2">
      <c r="A34" s="6" t="s">
        <v>304</v>
      </c>
      <c r="B34" s="6" t="s">
        <v>22</v>
      </c>
      <c r="C34" s="6">
        <v>3</v>
      </c>
      <c r="D34" s="6">
        <v>130</v>
      </c>
      <c r="E34" s="6">
        <v>11</v>
      </c>
      <c r="F34" s="6">
        <v>13.39</v>
      </c>
      <c r="G34" s="6">
        <v>12.1</v>
      </c>
      <c r="H34" s="7">
        <f t="shared" ref="H34:H59" si="1">D34+F34</f>
        <v>143.38999999999999</v>
      </c>
      <c r="I34" s="6"/>
      <c r="J34" s="3"/>
    </row>
    <row r="35" spans="1:10" x14ac:dyDescent="0.2">
      <c r="A35" s="6" t="s">
        <v>304</v>
      </c>
      <c r="B35" s="6" t="s">
        <v>22</v>
      </c>
      <c r="C35" s="6">
        <v>9</v>
      </c>
      <c r="D35" s="6">
        <v>63</v>
      </c>
      <c r="E35" s="6">
        <v>11</v>
      </c>
      <c r="F35" s="6">
        <v>13.39</v>
      </c>
      <c r="G35" s="6">
        <v>12.1</v>
      </c>
      <c r="H35" s="7">
        <f t="shared" si="1"/>
        <v>76.39</v>
      </c>
      <c r="I35" s="6"/>
      <c r="J35" s="3"/>
    </row>
    <row r="36" spans="1:10" x14ac:dyDescent="0.2">
      <c r="A36" s="6" t="s">
        <v>304</v>
      </c>
      <c r="B36" s="6" t="s">
        <v>22</v>
      </c>
      <c r="C36" s="6">
        <v>8</v>
      </c>
      <c r="D36" s="6">
        <v>51</v>
      </c>
      <c r="E36" s="6">
        <v>11</v>
      </c>
      <c r="F36" s="6">
        <v>13.39</v>
      </c>
      <c r="G36" s="6">
        <v>12.1</v>
      </c>
      <c r="H36" s="7">
        <f t="shared" si="1"/>
        <v>64.39</v>
      </c>
      <c r="I36" s="6"/>
      <c r="J36" s="3"/>
    </row>
    <row r="37" spans="1:10" x14ac:dyDescent="0.2">
      <c r="A37" s="6" t="s">
        <v>304</v>
      </c>
      <c r="B37" s="6" t="s">
        <v>22</v>
      </c>
      <c r="C37" s="6">
        <v>20</v>
      </c>
      <c r="D37" s="6">
        <v>223</v>
      </c>
      <c r="E37" s="6">
        <v>11</v>
      </c>
      <c r="F37" s="6">
        <v>13.39</v>
      </c>
      <c r="G37" s="6">
        <v>12.1</v>
      </c>
      <c r="H37" s="7">
        <f t="shared" si="1"/>
        <v>236.39</v>
      </c>
      <c r="I37" s="6"/>
      <c r="J37" s="3"/>
    </row>
    <row r="38" spans="1:10" x14ac:dyDescent="0.2">
      <c r="A38" s="6" t="s">
        <v>304</v>
      </c>
      <c r="B38" s="6" t="s">
        <v>22</v>
      </c>
      <c r="C38" s="6">
        <v>12</v>
      </c>
      <c r="D38" s="6">
        <v>280</v>
      </c>
      <c r="E38" s="6">
        <v>11</v>
      </c>
      <c r="F38" s="6">
        <v>13.39</v>
      </c>
      <c r="G38" s="6">
        <v>12.1</v>
      </c>
      <c r="H38" s="7">
        <f t="shared" si="1"/>
        <v>293.39</v>
      </c>
      <c r="I38" s="6"/>
      <c r="J38" s="3"/>
    </row>
    <row r="39" spans="1:10" x14ac:dyDescent="0.2">
      <c r="A39" s="6" t="s">
        <v>304</v>
      </c>
      <c r="B39" s="6" t="s">
        <v>22</v>
      </c>
      <c r="C39" s="6">
        <v>13</v>
      </c>
      <c r="D39" s="6">
        <v>52</v>
      </c>
      <c r="E39" s="6">
        <v>11</v>
      </c>
      <c r="F39" s="6">
        <v>13.39</v>
      </c>
      <c r="G39" s="6">
        <v>12.1</v>
      </c>
      <c r="H39" s="7">
        <f t="shared" si="1"/>
        <v>65.39</v>
      </c>
      <c r="I39" s="6"/>
      <c r="J39" s="3"/>
    </row>
    <row r="40" spans="1:10" x14ac:dyDescent="0.2">
      <c r="A40" s="6" t="s">
        <v>304</v>
      </c>
      <c r="B40" s="6" t="s">
        <v>22</v>
      </c>
      <c r="C40" s="6">
        <v>20</v>
      </c>
      <c r="D40" s="6">
        <v>60</v>
      </c>
      <c r="E40" s="6">
        <v>11</v>
      </c>
      <c r="F40" s="6">
        <v>13.39</v>
      </c>
      <c r="G40" s="6">
        <v>12.1</v>
      </c>
      <c r="H40" s="7">
        <f t="shared" si="1"/>
        <v>73.39</v>
      </c>
      <c r="I40" s="6"/>
      <c r="J40" s="3"/>
    </row>
    <row r="41" spans="1:10" x14ac:dyDescent="0.2">
      <c r="A41" s="6" t="s">
        <v>304</v>
      </c>
      <c r="B41" s="6" t="s">
        <v>22</v>
      </c>
      <c r="C41" s="6">
        <v>28</v>
      </c>
      <c r="D41" s="6">
        <v>74</v>
      </c>
      <c r="E41" s="6">
        <v>11</v>
      </c>
      <c r="F41" s="6">
        <v>13.39</v>
      </c>
      <c r="G41" s="6">
        <v>12.1</v>
      </c>
      <c r="H41" s="7">
        <f t="shared" si="1"/>
        <v>87.39</v>
      </c>
      <c r="I41" s="6"/>
      <c r="J41" s="3"/>
    </row>
    <row r="42" spans="1:10" x14ac:dyDescent="0.2">
      <c r="A42" s="6" t="s">
        <v>304</v>
      </c>
      <c r="B42" s="6" t="s">
        <v>22</v>
      </c>
      <c r="C42" s="6">
        <v>23</v>
      </c>
      <c r="D42" s="6">
        <v>70</v>
      </c>
      <c r="E42" s="6">
        <v>11</v>
      </c>
      <c r="F42" s="6">
        <v>13.39</v>
      </c>
      <c r="G42" s="6">
        <v>12.1</v>
      </c>
      <c r="H42" s="7">
        <f t="shared" si="1"/>
        <v>83.39</v>
      </c>
      <c r="I42" s="6"/>
      <c r="J42" s="3"/>
    </row>
    <row r="43" spans="1:10" x14ac:dyDescent="0.2">
      <c r="A43" s="6" t="s">
        <v>305</v>
      </c>
      <c r="B43" s="6" t="s">
        <v>39</v>
      </c>
      <c r="C43" s="6">
        <v>42</v>
      </c>
      <c r="D43" s="6">
        <v>75</v>
      </c>
      <c r="E43" s="6"/>
      <c r="F43" s="6"/>
      <c r="G43" s="6"/>
      <c r="H43" s="7"/>
      <c r="I43" s="6" t="s">
        <v>358</v>
      </c>
      <c r="J43" s="3"/>
    </row>
    <row r="44" spans="1:10" x14ac:dyDescent="0.2">
      <c r="A44" s="6" t="s">
        <v>306</v>
      </c>
      <c r="B44" s="6" t="s">
        <v>39</v>
      </c>
      <c r="C44" s="6">
        <v>17</v>
      </c>
      <c r="D44" s="6">
        <v>235</v>
      </c>
      <c r="E44" s="6">
        <v>36</v>
      </c>
      <c r="F44" s="6">
        <v>12.51</v>
      </c>
      <c r="G44" s="6">
        <v>12.4</v>
      </c>
      <c r="H44" s="7">
        <f t="shared" si="1"/>
        <v>247.51</v>
      </c>
      <c r="I44" s="6"/>
      <c r="J44" s="3"/>
    </row>
    <row r="45" spans="1:10" x14ac:dyDescent="0.2">
      <c r="A45" s="6" t="s">
        <v>306</v>
      </c>
      <c r="B45" s="6" t="s">
        <v>39</v>
      </c>
      <c r="C45" s="6">
        <v>10</v>
      </c>
      <c r="D45" s="6">
        <v>245</v>
      </c>
      <c r="E45" s="6">
        <v>36</v>
      </c>
      <c r="F45" s="6">
        <v>12.51</v>
      </c>
      <c r="G45" s="6">
        <v>12.4</v>
      </c>
      <c r="H45" s="7">
        <f t="shared" si="1"/>
        <v>257.51</v>
      </c>
      <c r="I45" s="6"/>
      <c r="J45" s="3"/>
    </row>
    <row r="46" spans="1:10" x14ac:dyDescent="0.2">
      <c r="A46" s="6" t="s">
        <v>306</v>
      </c>
      <c r="B46" s="6" t="s">
        <v>39</v>
      </c>
      <c r="C46" s="6">
        <v>15</v>
      </c>
      <c r="D46" s="6">
        <v>239</v>
      </c>
      <c r="E46" s="6">
        <v>36</v>
      </c>
      <c r="F46" s="6">
        <v>12.51</v>
      </c>
      <c r="G46" s="6">
        <v>12.4</v>
      </c>
      <c r="H46" s="7">
        <f t="shared" si="1"/>
        <v>251.51</v>
      </c>
      <c r="I46" s="6"/>
      <c r="J46" s="3"/>
    </row>
    <row r="47" spans="1:10" x14ac:dyDescent="0.2">
      <c r="A47" s="6" t="s">
        <v>306</v>
      </c>
      <c r="B47" s="6" t="s">
        <v>39</v>
      </c>
      <c r="C47" s="6">
        <v>14</v>
      </c>
      <c r="D47" s="6">
        <v>240</v>
      </c>
      <c r="E47" s="6">
        <v>36</v>
      </c>
      <c r="F47" s="6">
        <v>12.51</v>
      </c>
      <c r="G47" s="6">
        <v>12.4</v>
      </c>
      <c r="H47" s="7">
        <f t="shared" si="1"/>
        <v>252.51</v>
      </c>
      <c r="I47" s="6"/>
      <c r="J47" s="3"/>
    </row>
    <row r="48" spans="1:10" x14ac:dyDescent="0.2">
      <c r="A48" s="6" t="s">
        <v>307</v>
      </c>
      <c r="B48" s="6" t="s">
        <v>39</v>
      </c>
      <c r="C48" s="6">
        <v>5</v>
      </c>
      <c r="D48" s="6">
        <v>239</v>
      </c>
      <c r="E48" s="6">
        <v>36</v>
      </c>
      <c r="F48" s="6">
        <v>12.51</v>
      </c>
      <c r="G48" s="6">
        <v>12.4</v>
      </c>
      <c r="H48" s="7">
        <f t="shared" si="1"/>
        <v>251.51</v>
      </c>
      <c r="I48" s="6"/>
      <c r="J48" s="3"/>
    </row>
    <row r="49" spans="1:10" x14ac:dyDescent="0.2">
      <c r="A49" s="6" t="s">
        <v>307</v>
      </c>
      <c r="B49" s="6" t="s">
        <v>22</v>
      </c>
      <c r="C49" s="6">
        <v>7</v>
      </c>
      <c r="D49" s="6">
        <v>219</v>
      </c>
      <c r="E49" s="6">
        <v>36</v>
      </c>
      <c r="F49" s="6">
        <v>12.51</v>
      </c>
      <c r="G49" s="6">
        <v>12.4</v>
      </c>
      <c r="H49" s="7">
        <f t="shared" si="1"/>
        <v>231.51</v>
      </c>
      <c r="I49" s="6"/>
      <c r="J49" s="3"/>
    </row>
    <row r="50" spans="1:10" x14ac:dyDescent="0.2">
      <c r="A50" s="6" t="s">
        <v>308</v>
      </c>
      <c r="B50" s="6" t="s">
        <v>39</v>
      </c>
      <c r="C50" s="6">
        <v>12</v>
      </c>
      <c r="D50" s="6">
        <v>221</v>
      </c>
      <c r="E50" s="6">
        <v>39</v>
      </c>
      <c r="F50" s="6">
        <v>12.96</v>
      </c>
      <c r="G50" s="6">
        <v>11.77</v>
      </c>
      <c r="H50" s="7">
        <f t="shared" si="1"/>
        <v>233.96</v>
      </c>
      <c r="I50" s="6"/>
      <c r="J50" s="3"/>
    </row>
    <row r="51" spans="1:10" x14ac:dyDescent="0.2">
      <c r="A51" s="6" t="s">
        <v>308</v>
      </c>
      <c r="B51" s="6" t="s">
        <v>39</v>
      </c>
      <c r="C51" s="6">
        <v>6</v>
      </c>
      <c r="D51" s="6">
        <v>247</v>
      </c>
      <c r="E51" s="6">
        <v>39</v>
      </c>
      <c r="F51" s="6">
        <v>12.96</v>
      </c>
      <c r="G51" s="6">
        <v>11.77</v>
      </c>
      <c r="H51" s="7">
        <f t="shared" si="1"/>
        <v>259.95999999999998</v>
      </c>
      <c r="I51" s="6"/>
      <c r="J51" s="3"/>
    </row>
    <row r="52" spans="1:10" x14ac:dyDescent="0.2">
      <c r="A52" s="6" t="s">
        <v>308</v>
      </c>
      <c r="B52" s="6" t="s">
        <v>39</v>
      </c>
      <c r="C52" s="6">
        <v>12</v>
      </c>
      <c r="D52" s="6">
        <v>227</v>
      </c>
      <c r="E52" s="6">
        <v>39</v>
      </c>
      <c r="F52" s="6">
        <v>12.96</v>
      </c>
      <c r="G52" s="6">
        <v>11.77</v>
      </c>
      <c r="H52" s="7">
        <f t="shared" si="1"/>
        <v>239.96</v>
      </c>
      <c r="I52" s="6"/>
      <c r="J52" s="3"/>
    </row>
    <row r="53" spans="1:10" x14ac:dyDescent="0.2">
      <c r="A53" s="6" t="s">
        <v>309</v>
      </c>
      <c r="B53" s="6" t="s">
        <v>39</v>
      </c>
      <c r="C53" s="6">
        <v>11</v>
      </c>
      <c r="D53" s="6">
        <v>180</v>
      </c>
      <c r="E53" s="6">
        <v>39</v>
      </c>
      <c r="F53" s="6">
        <v>12.96</v>
      </c>
      <c r="G53" s="6">
        <v>11.77</v>
      </c>
      <c r="H53" s="7">
        <f t="shared" si="1"/>
        <v>192.96</v>
      </c>
      <c r="I53" s="6"/>
      <c r="J53" s="3"/>
    </row>
    <row r="54" spans="1:10" x14ac:dyDescent="0.2">
      <c r="A54" s="6" t="s">
        <v>309</v>
      </c>
      <c r="B54" s="6" t="s">
        <v>39</v>
      </c>
      <c r="C54" s="6">
        <v>12</v>
      </c>
      <c r="D54" s="6">
        <v>175</v>
      </c>
      <c r="E54" s="6">
        <v>39</v>
      </c>
      <c r="F54" s="6">
        <v>12.96</v>
      </c>
      <c r="G54" s="6">
        <v>11.77</v>
      </c>
      <c r="H54" s="7">
        <f t="shared" si="1"/>
        <v>187.96</v>
      </c>
      <c r="I54" s="6"/>
      <c r="J54" s="3"/>
    </row>
    <row r="55" spans="1:10" x14ac:dyDescent="0.2">
      <c r="A55" s="6" t="s">
        <v>310</v>
      </c>
      <c r="B55" s="6" t="s">
        <v>39</v>
      </c>
      <c r="C55" s="6">
        <v>17</v>
      </c>
      <c r="D55" s="6">
        <v>65</v>
      </c>
      <c r="E55" s="6">
        <v>30</v>
      </c>
      <c r="F55" s="6">
        <v>13.01</v>
      </c>
      <c r="G55" s="6">
        <v>11.83</v>
      </c>
      <c r="H55" s="7">
        <f t="shared" si="1"/>
        <v>78.010000000000005</v>
      </c>
      <c r="I55" s="6"/>
      <c r="J55" s="3"/>
    </row>
    <row r="56" spans="1:10" x14ac:dyDescent="0.2">
      <c r="A56" s="6" t="s">
        <v>310</v>
      </c>
      <c r="B56" s="6" t="s">
        <v>39</v>
      </c>
      <c r="C56" s="6">
        <v>14</v>
      </c>
      <c r="D56" s="6">
        <v>57</v>
      </c>
      <c r="E56" s="6">
        <v>30</v>
      </c>
      <c r="F56" s="6">
        <v>13.01</v>
      </c>
      <c r="G56" s="6">
        <v>11.83</v>
      </c>
      <c r="H56" s="7">
        <f t="shared" si="1"/>
        <v>70.010000000000005</v>
      </c>
      <c r="I56" s="6"/>
      <c r="J56" s="3"/>
    </row>
    <row r="57" spans="1:10" x14ac:dyDescent="0.2">
      <c r="A57" s="6" t="s">
        <v>310</v>
      </c>
      <c r="B57" s="6" t="s">
        <v>39</v>
      </c>
      <c r="C57" s="6">
        <v>17</v>
      </c>
      <c r="D57" s="6">
        <v>60</v>
      </c>
      <c r="E57" s="6">
        <v>30</v>
      </c>
      <c r="F57" s="6">
        <v>13.01</v>
      </c>
      <c r="G57" s="6">
        <v>11.83</v>
      </c>
      <c r="H57" s="7">
        <f t="shared" si="1"/>
        <v>73.010000000000005</v>
      </c>
      <c r="I57" s="6"/>
      <c r="J57" s="3"/>
    </row>
    <row r="58" spans="1:10" x14ac:dyDescent="0.2">
      <c r="A58" s="6" t="s">
        <v>311</v>
      </c>
      <c r="B58" s="6" t="s">
        <v>22</v>
      </c>
      <c r="C58" s="6">
        <v>8</v>
      </c>
      <c r="D58" s="6">
        <v>45</v>
      </c>
      <c r="E58" s="6">
        <v>30</v>
      </c>
      <c r="F58" s="6">
        <v>13.01</v>
      </c>
      <c r="G58" s="6">
        <v>11.83</v>
      </c>
      <c r="H58" s="7">
        <f t="shared" si="1"/>
        <v>58.01</v>
      </c>
      <c r="I58" s="6"/>
      <c r="J58" s="3"/>
    </row>
    <row r="59" spans="1:10" x14ac:dyDescent="0.2">
      <c r="A59" s="6" t="s">
        <v>311</v>
      </c>
      <c r="B59" s="6" t="s">
        <v>22</v>
      </c>
      <c r="C59" s="6">
        <v>12</v>
      </c>
      <c r="D59" s="6">
        <v>47</v>
      </c>
      <c r="E59" s="6">
        <v>30</v>
      </c>
      <c r="F59" s="6">
        <v>13.01</v>
      </c>
      <c r="G59" s="6">
        <v>11.83</v>
      </c>
      <c r="H59" s="7">
        <f t="shared" si="1"/>
        <v>60.01</v>
      </c>
      <c r="I59" s="6"/>
      <c r="J5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4B2F-07F8-9F4B-8F44-6B3D97BA13B7}">
  <dimension ref="A1:AG301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10.83203125" style="18" bestFit="1" customWidth="1"/>
    <col min="2" max="2" width="25.5" style="18" bestFit="1" customWidth="1"/>
    <col min="3" max="3" width="9.33203125" style="18" bestFit="1" customWidth="1"/>
    <col min="4" max="4" width="20.33203125" style="18" bestFit="1" customWidth="1"/>
    <col min="5" max="5" width="10.33203125" style="18" bestFit="1" customWidth="1"/>
    <col min="6" max="6" width="13.1640625" style="18" bestFit="1" customWidth="1"/>
    <col min="7" max="7" width="11.1640625" style="18" bestFit="1" customWidth="1"/>
    <col min="8" max="8" width="14" style="18" bestFit="1" customWidth="1"/>
    <col min="9" max="9" width="9.5" style="18" bestFit="1" customWidth="1"/>
    <col min="10" max="10" width="8.6640625" style="18" customWidth="1"/>
    <col min="11" max="11" width="9.5" style="20" bestFit="1" customWidth="1"/>
    <col min="12" max="12" width="7.83203125" style="20" bestFit="1" customWidth="1"/>
    <col min="13" max="13" width="17.83203125" style="18" bestFit="1" customWidth="1"/>
    <col min="14" max="14" width="9.5" style="18" bestFit="1" customWidth="1"/>
    <col min="15" max="16" width="6.5" style="18" bestFit="1" customWidth="1"/>
    <col min="17" max="17" width="7" style="18" bestFit="1" customWidth="1"/>
    <col min="18" max="18" width="3" style="18" bestFit="1" customWidth="1"/>
    <col min="19" max="19" width="17.1640625" style="18" bestFit="1" customWidth="1"/>
    <col min="20" max="20" width="9.5" style="18" bestFit="1" customWidth="1"/>
    <col min="21" max="21" width="6.5" style="18" bestFit="1" customWidth="1"/>
    <col min="22" max="23" width="7.6640625" style="18" bestFit="1" customWidth="1"/>
    <col min="24" max="24" width="3" style="18" bestFit="1" customWidth="1"/>
    <col min="25" max="25" width="17.1640625" style="18" bestFit="1" customWidth="1"/>
    <col min="26" max="26" width="7.5" style="18" bestFit="1" customWidth="1"/>
    <col min="27" max="27" width="39.1640625" style="14" bestFit="1" customWidth="1"/>
    <col min="28" max="28" width="20" style="14" bestFit="1" customWidth="1"/>
    <col min="29" max="29" width="39.83203125" style="14" bestFit="1" customWidth="1"/>
    <col min="30" max="30" width="19.1640625" style="14" bestFit="1" customWidth="1"/>
    <col min="31" max="31" width="15.5" style="14" bestFit="1" customWidth="1"/>
  </cols>
  <sheetData>
    <row r="1" spans="1:31" x14ac:dyDescent="0.2">
      <c r="A1" s="11" t="s">
        <v>0</v>
      </c>
      <c r="B1" s="11" t="s">
        <v>348</v>
      </c>
      <c r="C1" s="11" t="s">
        <v>320</v>
      </c>
      <c r="D1" s="11" t="s">
        <v>321</v>
      </c>
      <c r="E1" s="11" t="s">
        <v>349</v>
      </c>
      <c r="F1" s="11" t="s">
        <v>350</v>
      </c>
      <c r="G1" s="11" t="s">
        <v>351</v>
      </c>
      <c r="H1" s="11" t="s">
        <v>352</v>
      </c>
      <c r="I1" s="11" t="s">
        <v>322</v>
      </c>
      <c r="J1" s="11" t="s">
        <v>353</v>
      </c>
      <c r="K1" s="12" t="s">
        <v>354</v>
      </c>
      <c r="L1" s="12" t="s">
        <v>323</v>
      </c>
      <c r="M1" s="11" t="s">
        <v>356</v>
      </c>
      <c r="N1" s="11" t="s">
        <v>324</v>
      </c>
      <c r="O1" s="11" t="s">
        <v>325</v>
      </c>
      <c r="P1" s="11" t="s">
        <v>326</v>
      </c>
      <c r="Q1" s="11" t="s">
        <v>327</v>
      </c>
      <c r="R1" s="11" t="s">
        <v>328</v>
      </c>
      <c r="S1" s="11" t="s">
        <v>329</v>
      </c>
      <c r="T1" s="11" t="s">
        <v>324</v>
      </c>
      <c r="U1" s="11" t="s">
        <v>325</v>
      </c>
      <c r="V1" s="11" t="s">
        <v>326</v>
      </c>
      <c r="W1" s="11" t="s">
        <v>327</v>
      </c>
      <c r="X1" s="11" t="s">
        <v>328</v>
      </c>
      <c r="Y1" s="11" t="s">
        <v>330</v>
      </c>
      <c r="Z1" s="11" t="s">
        <v>331</v>
      </c>
      <c r="AA1" s="13" t="s">
        <v>332</v>
      </c>
      <c r="AB1" s="13" t="s">
        <v>357</v>
      </c>
      <c r="AC1" s="13" t="s">
        <v>333</v>
      </c>
      <c r="AD1" s="13" t="s">
        <v>355</v>
      </c>
      <c r="AE1" s="13" t="s">
        <v>1</v>
      </c>
    </row>
    <row r="2" spans="1:31" x14ac:dyDescent="0.2">
      <c r="A2" s="14" t="s">
        <v>2</v>
      </c>
      <c r="B2" s="15">
        <v>0</v>
      </c>
      <c r="C2" s="14">
        <v>24.292000000000002</v>
      </c>
      <c r="D2" s="14">
        <v>317.40000000000003</v>
      </c>
      <c r="E2" s="16">
        <v>6.7199999999999998E-7</v>
      </c>
      <c r="F2" s="16">
        <v>2.1172022684310017E-3</v>
      </c>
      <c r="G2" s="16">
        <v>9.5999999999999999E-8</v>
      </c>
      <c r="H2" s="16">
        <v>3.0245746691871453E-4</v>
      </c>
      <c r="I2" s="16">
        <v>0.14285714285714285</v>
      </c>
      <c r="J2" s="14">
        <v>11.9</v>
      </c>
      <c r="K2" s="17">
        <v>54.809297964054096</v>
      </c>
      <c r="L2" s="17">
        <v>4.6058233583238737</v>
      </c>
      <c r="M2" s="14">
        <v>-5.0999999999999997E-2</v>
      </c>
      <c r="N2" s="18" t="s">
        <v>334</v>
      </c>
      <c r="O2" s="17">
        <v>-0.06</v>
      </c>
      <c r="P2" s="17">
        <v>-0.03</v>
      </c>
      <c r="Q2" s="17">
        <v>4.55</v>
      </c>
      <c r="R2" s="19">
        <v>-1</v>
      </c>
      <c r="S2" s="20">
        <v>0.45500000000000002</v>
      </c>
      <c r="T2" s="20" t="s">
        <v>335</v>
      </c>
      <c r="U2" s="17">
        <v>0.22</v>
      </c>
      <c r="V2" s="17">
        <v>-0.02</v>
      </c>
      <c r="W2" s="17">
        <v>-4</v>
      </c>
      <c r="X2" s="19">
        <v>-1</v>
      </c>
      <c r="Y2" s="20">
        <v>-0.4</v>
      </c>
      <c r="Z2" s="17">
        <v>0.93956043956043955</v>
      </c>
      <c r="AA2" s="14">
        <v>4.2812448542730118E-8</v>
      </c>
      <c r="AB2" s="16">
        <v>7.3999999999999999E-4</v>
      </c>
      <c r="AC2" s="16">
        <v>3.0462703770788735E-4</v>
      </c>
      <c r="AD2" s="16">
        <v>7115.3846153846143</v>
      </c>
    </row>
    <row r="3" spans="1:31" x14ac:dyDescent="0.2">
      <c r="A3" s="14" t="s">
        <v>3</v>
      </c>
      <c r="B3" s="15">
        <v>8.6</v>
      </c>
      <c r="C3" s="14">
        <v>17.582000000000001</v>
      </c>
      <c r="D3" s="14">
        <v>269.89999999999998</v>
      </c>
      <c r="E3" s="16">
        <v>5.5400000000000001E-7</v>
      </c>
      <c r="F3" s="16">
        <v>2.0526120785476104E-3</v>
      </c>
      <c r="G3" s="16">
        <v>1.37E-7</v>
      </c>
      <c r="H3" s="16">
        <v>5.0759540570581693E-4</v>
      </c>
      <c r="I3" s="16">
        <v>0.24729241877256314</v>
      </c>
      <c r="J3" s="14">
        <v>17.600000000000001</v>
      </c>
      <c r="K3" s="17">
        <v>69.018076946261274</v>
      </c>
      <c r="L3" s="17">
        <v>3.9214816446739356</v>
      </c>
      <c r="M3" s="14">
        <v>0.39500000000000002</v>
      </c>
      <c r="N3" s="18" t="s">
        <v>334</v>
      </c>
      <c r="O3" s="17">
        <v>-0.08</v>
      </c>
      <c r="P3" s="17">
        <v>0.17</v>
      </c>
      <c r="Q3" s="17">
        <v>9.2100000000000009</v>
      </c>
      <c r="R3" s="19">
        <v>-1</v>
      </c>
      <c r="S3" s="20">
        <v>0.92100000000000015</v>
      </c>
      <c r="T3" s="20" t="s">
        <v>335</v>
      </c>
      <c r="U3" s="17">
        <v>0.27</v>
      </c>
      <c r="V3" s="17">
        <v>-0.35</v>
      </c>
      <c r="W3" s="17">
        <v>-7.29</v>
      </c>
      <c r="X3" s="19">
        <v>-1</v>
      </c>
      <c r="Y3" s="20">
        <v>-0.72900000000000009</v>
      </c>
      <c r="Z3" s="17">
        <v>0.89576547231270354</v>
      </c>
      <c r="AA3" s="14">
        <v>5.2326242748265278E-8</v>
      </c>
      <c r="AB3" s="16">
        <v>9.5E-4</v>
      </c>
      <c r="AC3" s="16">
        <v>5.4032533272665225E-4</v>
      </c>
      <c r="AD3" s="16">
        <v>10326.086956521738</v>
      </c>
    </row>
    <row r="4" spans="1:31" x14ac:dyDescent="0.2">
      <c r="A4" s="14" t="s">
        <v>4</v>
      </c>
      <c r="B4" s="15">
        <v>10.6</v>
      </c>
      <c r="C4" s="14">
        <v>18.140999999999998</v>
      </c>
      <c r="D4" s="14">
        <v>292.5</v>
      </c>
      <c r="E4" s="16">
        <v>1.0699999999999999E-6</v>
      </c>
      <c r="F4" s="16">
        <v>3.6581196581196578E-3</v>
      </c>
      <c r="G4" s="16">
        <v>2.41E-7</v>
      </c>
      <c r="H4" s="16">
        <v>8.2393162393162389E-4</v>
      </c>
      <c r="I4" s="16">
        <v>0.22523364485981309</v>
      </c>
      <c r="J4" s="14">
        <v>18</v>
      </c>
      <c r="K4" s="17">
        <v>74.092620988702734</v>
      </c>
      <c r="L4" s="17">
        <v>4.1162567215945964</v>
      </c>
      <c r="M4" s="14">
        <v>0.29899999999999999</v>
      </c>
      <c r="N4" s="18" t="s">
        <v>334</v>
      </c>
      <c r="O4" s="17">
        <v>-0.23</v>
      </c>
      <c r="P4" s="17">
        <v>0.73</v>
      </c>
      <c r="Q4" s="17">
        <v>14.21</v>
      </c>
      <c r="R4" s="19">
        <v>-1</v>
      </c>
      <c r="S4" s="20">
        <v>1.4210000000000003</v>
      </c>
      <c r="T4" s="20" t="s">
        <v>335</v>
      </c>
      <c r="U4" s="17">
        <v>0.43</v>
      </c>
      <c r="V4" s="17">
        <v>-0.14000000000000001</v>
      </c>
      <c r="W4" s="17">
        <v>-11.17</v>
      </c>
      <c r="X4" s="19">
        <v>-1</v>
      </c>
      <c r="Y4" s="20">
        <v>-1.117</v>
      </c>
      <c r="Z4" s="17">
        <v>0.89303307529908516</v>
      </c>
      <c r="AA4" s="14">
        <v>8.0480679124634828E-8</v>
      </c>
      <c r="AB4" s="16">
        <v>2E-3</v>
      </c>
      <c r="AC4" s="16">
        <v>1.1024750565018469E-3</v>
      </c>
      <c r="AD4" s="16">
        <v>13698.630136986301</v>
      </c>
    </row>
    <row r="5" spans="1:31" x14ac:dyDescent="0.2">
      <c r="A5" s="14" t="s">
        <v>5</v>
      </c>
      <c r="B5" s="15">
        <v>17.3</v>
      </c>
      <c r="C5" s="14">
        <v>15.532999999999999</v>
      </c>
      <c r="D5" s="14">
        <v>304.59999999999997</v>
      </c>
      <c r="E5" s="16">
        <v>3.2399999999999999E-6</v>
      </c>
      <c r="F5" s="16">
        <v>1.0636900853578464E-2</v>
      </c>
      <c r="G5" s="16">
        <v>7.6000000000000003E-7</v>
      </c>
      <c r="H5" s="16">
        <v>2.4950755088640844E-3</v>
      </c>
      <c r="I5" s="16">
        <v>0.23456790123456792</v>
      </c>
      <c r="J5" s="14">
        <v>13.3</v>
      </c>
      <c r="K5" s="17">
        <v>61.913096224907036</v>
      </c>
      <c r="L5" s="17">
        <v>4.6551200169103035</v>
      </c>
      <c r="M5" s="14">
        <v>0.55500000000000005</v>
      </c>
      <c r="N5" s="18" t="s">
        <v>334</v>
      </c>
      <c r="O5" s="17">
        <v>0.05</v>
      </c>
      <c r="P5" s="17">
        <v>-0.03</v>
      </c>
      <c r="Q5" s="17">
        <v>2.0299999999999998</v>
      </c>
      <c r="R5" s="19">
        <v>0</v>
      </c>
      <c r="S5" s="20">
        <v>2.0299999999999998</v>
      </c>
      <c r="T5" s="20" t="s">
        <v>335</v>
      </c>
      <c r="U5" s="17">
        <v>1.1499999999999999</v>
      </c>
      <c r="V5" s="17">
        <v>0.68</v>
      </c>
      <c r="W5" s="17">
        <v>-16.34</v>
      </c>
      <c r="X5" s="19">
        <v>-1</v>
      </c>
      <c r="Y5" s="20">
        <v>-1.6340000000000001</v>
      </c>
      <c r="Z5" s="17">
        <v>0.90246305418719219</v>
      </c>
      <c r="AA5" s="14">
        <v>1.1781368698899119E-7</v>
      </c>
      <c r="AB5" s="16">
        <v>5.7999999999999996E-3</v>
      </c>
      <c r="AC5" s="16">
        <v>3.7339857078478077E-3</v>
      </c>
      <c r="AD5" s="16">
        <v>31693.989071038246</v>
      </c>
    </row>
    <row r="6" spans="1:31" x14ac:dyDescent="0.2">
      <c r="A6" s="14" t="s">
        <v>6</v>
      </c>
      <c r="B6" s="15">
        <v>18.7</v>
      </c>
      <c r="C6" s="14">
        <v>18.513000000000002</v>
      </c>
      <c r="D6" s="14">
        <v>335.5</v>
      </c>
      <c r="E6" s="16">
        <v>2.1500000000000002E-6</v>
      </c>
      <c r="F6" s="16">
        <v>6.4083457526080481E-3</v>
      </c>
      <c r="G6" s="16">
        <v>3.7899999999999999E-7</v>
      </c>
      <c r="H6" s="16">
        <v>1.1296572280178837E-3</v>
      </c>
      <c r="I6" s="16">
        <v>0.17627906976744184</v>
      </c>
      <c r="J6" s="14">
        <v>19.100000000000001</v>
      </c>
      <c r="K6" s="17">
        <v>78.152089753070982</v>
      </c>
      <c r="L6" s="17">
        <v>4.0917324478047634</v>
      </c>
      <c r="M6" s="14">
        <v>2.1000000000000001E-2</v>
      </c>
      <c r="N6" s="18" t="s">
        <v>334</v>
      </c>
      <c r="O6" s="17">
        <v>7.0000000000000007E-2</v>
      </c>
      <c r="P6" s="17">
        <v>7.0000000000000007E-2</v>
      </c>
      <c r="Q6" s="17">
        <v>2.4300000000000002</v>
      </c>
      <c r="R6" s="19">
        <v>0</v>
      </c>
      <c r="S6" s="20">
        <v>2.4300000000000002</v>
      </c>
      <c r="T6" s="20" t="s">
        <v>335</v>
      </c>
      <c r="U6" s="17">
        <v>1.72</v>
      </c>
      <c r="V6" s="17">
        <v>0.06</v>
      </c>
      <c r="W6" s="17">
        <v>-18.510000000000002</v>
      </c>
      <c r="X6" s="19">
        <v>-1</v>
      </c>
      <c r="Y6" s="20">
        <v>-1.8510000000000002</v>
      </c>
      <c r="Z6" s="17">
        <v>0.8808641975308642</v>
      </c>
      <c r="AA6" s="14">
        <v>9.0747042618700385E-8</v>
      </c>
      <c r="AB6" s="16">
        <v>3.3999999999999998E-3</v>
      </c>
      <c r="AC6" s="16">
        <v>1.8365472910927454E-3</v>
      </c>
      <c r="AD6" s="16">
        <v>20238.095238095233</v>
      </c>
    </row>
    <row r="7" spans="1:31" x14ac:dyDescent="0.2">
      <c r="A7" s="14" t="s">
        <v>7</v>
      </c>
      <c r="B7" s="15">
        <v>19.3</v>
      </c>
      <c r="C7" s="14">
        <v>18.245999999999999</v>
      </c>
      <c r="D7" s="14">
        <v>346.1</v>
      </c>
      <c r="E7" s="16">
        <v>1.73E-6</v>
      </c>
      <c r="F7" s="16">
        <v>4.9985553308292399E-3</v>
      </c>
      <c r="G7" s="16">
        <v>2.3900000000000001E-7</v>
      </c>
      <c r="H7" s="16">
        <v>6.905518636232303E-4</v>
      </c>
      <c r="I7" s="16">
        <v>0.13815028901734105</v>
      </c>
      <c r="J7" s="14">
        <v>14.4</v>
      </c>
      <c r="K7" s="17">
        <v>61.912294416282208</v>
      </c>
      <c r="L7" s="17">
        <v>4.299464890019598</v>
      </c>
      <c r="M7" s="14">
        <v>-2.9000000000000001E-2</v>
      </c>
      <c r="N7" s="18" t="s">
        <v>334</v>
      </c>
      <c r="O7" s="17">
        <v>-0.13</v>
      </c>
      <c r="P7" s="17">
        <v>0.44</v>
      </c>
      <c r="Q7" s="17">
        <v>11.6</v>
      </c>
      <c r="R7" s="19">
        <v>-1</v>
      </c>
      <c r="S7" s="20">
        <v>1.1599999999999999</v>
      </c>
      <c r="T7" s="20" t="s">
        <v>335</v>
      </c>
      <c r="U7" s="17">
        <v>0.1</v>
      </c>
      <c r="V7" s="17">
        <v>0.61</v>
      </c>
      <c r="W7" s="17">
        <v>-9.33</v>
      </c>
      <c r="X7" s="19">
        <v>-1</v>
      </c>
      <c r="Y7" s="20">
        <v>-0.93300000000000005</v>
      </c>
      <c r="Z7" s="17">
        <v>0.90215517241379317</v>
      </c>
      <c r="AA7" s="14">
        <v>5.6998794256275357E-8</v>
      </c>
      <c r="AB7" s="16">
        <v>2E-3</v>
      </c>
      <c r="AC7" s="16">
        <v>1.0961306587745261E-3</v>
      </c>
      <c r="AD7" s="16">
        <v>19230.76923076923</v>
      </c>
    </row>
    <row r="8" spans="1:31" x14ac:dyDescent="0.2">
      <c r="A8" s="14" t="s">
        <v>8</v>
      </c>
      <c r="B8" s="15">
        <v>28.9</v>
      </c>
      <c r="C8" s="14">
        <v>13.132</v>
      </c>
      <c r="D8" s="14">
        <v>340.5</v>
      </c>
      <c r="E8" s="16">
        <v>3.01E-6</v>
      </c>
      <c r="F8" s="16">
        <v>8.8399412628487519E-3</v>
      </c>
      <c r="G8" s="16">
        <v>6.2699999999999999E-7</v>
      </c>
      <c r="H8" s="16">
        <v>1.841409691629956E-3</v>
      </c>
      <c r="I8" s="16">
        <v>0.20830564784053157</v>
      </c>
      <c r="J8" s="14">
        <v>15.9</v>
      </c>
      <c r="K8" s="17">
        <v>71.046363016882935</v>
      </c>
      <c r="L8" s="17">
        <v>4.4683247180429522</v>
      </c>
      <c r="M8" s="14">
        <v>0.36599999999999999</v>
      </c>
      <c r="N8" s="18" t="s">
        <v>334</v>
      </c>
      <c r="O8" s="17">
        <v>7.0000000000000007E-2</v>
      </c>
      <c r="P8" s="17">
        <v>-0.02</v>
      </c>
      <c r="Q8" s="17">
        <v>2.39</v>
      </c>
      <c r="R8" s="19">
        <v>0</v>
      </c>
      <c r="S8" s="20">
        <v>2.39</v>
      </c>
      <c r="T8" s="20" t="s">
        <v>335</v>
      </c>
      <c r="U8" s="17">
        <v>0.34</v>
      </c>
      <c r="V8" s="17">
        <v>-0.86</v>
      </c>
      <c r="W8" s="17">
        <v>-18</v>
      </c>
      <c r="X8" s="19">
        <v>-1</v>
      </c>
      <c r="Y8" s="20">
        <v>-1.8</v>
      </c>
      <c r="Z8" s="17">
        <v>0.87656903765690375</v>
      </c>
      <c r="AA8" s="14">
        <v>1.4849223271398112E-7</v>
      </c>
      <c r="AB8" s="16">
        <v>2.8E-3</v>
      </c>
      <c r="AC8" s="16">
        <v>2.1321961620469083E-3</v>
      </c>
      <c r="AD8" s="16">
        <v>14358.974358974359</v>
      </c>
    </row>
    <row r="9" spans="1:31" x14ac:dyDescent="0.2">
      <c r="A9" s="14" t="s">
        <v>9</v>
      </c>
      <c r="B9" s="15">
        <v>32</v>
      </c>
      <c r="C9" s="14">
        <v>11.433999999999999</v>
      </c>
      <c r="D9" s="14">
        <v>328</v>
      </c>
      <c r="E9" s="16">
        <v>5.3700000000000003E-6</v>
      </c>
      <c r="F9" s="16">
        <v>1.6371951219512196E-2</v>
      </c>
      <c r="G9" s="16">
        <v>7.4099999999999998E-7</v>
      </c>
      <c r="H9" s="16">
        <v>2.2591463414634145E-3</v>
      </c>
      <c r="I9" s="16">
        <v>0.13798882681564245</v>
      </c>
      <c r="J9" s="14">
        <v>14.9</v>
      </c>
      <c r="K9" s="17">
        <v>72.060358048800737</v>
      </c>
      <c r="L9" s="17">
        <v>4.8362656408591098</v>
      </c>
      <c r="M9" s="14">
        <v>1.4E-2</v>
      </c>
      <c r="N9" s="18" t="s">
        <v>334</v>
      </c>
      <c r="O9" s="17">
        <v>-0.06</v>
      </c>
      <c r="P9" s="17">
        <v>0.09</v>
      </c>
      <c r="Q9" s="17">
        <v>2.67</v>
      </c>
      <c r="R9" s="19">
        <v>0</v>
      </c>
      <c r="S9" s="20">
        <v>2.67</v>
      </c>
      <c r="T9" s="20" t="s">
        <v>335</v>
      </c>
      <c r="U9" s="17">
        <v>0.12</v>
      </c>
      <c r="V9" s="17">
        <v>-0.1</v>
      </c>
      <c r="W9" s="17">
        <v>-2</v>
      </c>
      <c r="X9" s="19">
        <v>0</v>
      </c>
      <c r="Y9" s="20">
        <v>-2</v>
      </c>
      <c r="Z9" s="17">
        <v>0.87453183520599254</v>
      </c>
      <c r="AA9" s="14">
        <v>1.6792023788700371E-7</v>
      </c>
      <c r="AB9" s="16">
        <v>1.8E-3</v>
      </c>
      <c r="AC9" s="16">
        <v>1.5742522301906597E-3</v>
      </c>
      <c r="AD9" s="16">
        <v>9374.9999999999982</v>
      </c>
    </row>
    <row r="10" spans="1:31" x14ac:dyDescent="0.2">
      <c r="A10" s="14" t="s">
        <v>10</v>
      </c>
      <c r="B10" s="15">
        <v>33.1</v>
      </c>
      <c r="C10" s="14">
        <v>13.627000000000001</v>
      </c>
      <c r="D10" s="14">
        <v>321</v>
      </c>
      <c r="E10" s="16">
        <v>3.9099999999999998E-6</v>
      </c>
      <c r="F10" s="16">
        <v>1.2180685358255451E-2</v>
      </c>
      <c r="G10" s="16">
        <v>8.2600000000000001E-7</v>
      </c>
      <c r="H10" s="16">
        <v>2.5732087227414331E-3</v>
      </c>
      <c r="I10" s="16">
        <v>0.2112531969309463</v>
      </c>
      <c r="J10" s="14">
        <v>16.3</v>
      </c>
      <c r="K10" s="17">
        <v>76.119534587111175</v>
      </c>
      <c r="L10" s="17">
        <v>4.6699100973687839</v>
      </c>
      <c r="M10" s="14">
        <v>0.38800000000000001</v>
      </c>
      <c r="N10" s="18" t="s">
        <v>334</v>
      </c>
      <c r="O10" s="17">
        <v>-0.06</v>
      </c>
      <c r="P10" s="17">
        <v>0.08</v>
      </c>
      <c r="Q10" s="17">
        <v>2.72</v>
      </c>
      <c r="R10" s="19">
        <v>0</v>
      </c>
      <c r="S10" s="20">
        <v>2.72</v>
      </c>
      <c r="T10" s="20" t="s">
        <v>335</v>
      </c>
      <c r="U10" s="17">
        <v>0.18</v>
      </c>
      <c r="V10" s="17">
        <v>-0.15</v>
      </c>
      <c r="W10" s="17">
        <v>-2.13</v>
      </c>
      <c r="X10" s="19">
        <v>0</v>
      </c>
      <c r="Y10" s="20">
        <v>-2.13</v>
      </c>
      <c r="Z10" s="17">
        <v>0.89154411764705876</v>
      </c>
      <c r="AA10" s="14">
        <v>1.4603360974535848E-7</v>
      </c>
      <c r="AB10" s="16">
        <v>1.9E-3</v>
      </c>
      <c r="AC10" s="16">
        <v>1.3942907463124678E-3</v>
      </c>
      <c r="AD10" s="16">
        <v>9547.7386934673359</v>
      </c>
    </row>
    <row r="11" spans="1:31" x14ac:dyDescent="0.2">
      <c r="A11" s="14" t="s">
        <v>11</v>
      </c>
      <c r="B11" s="15">
        <v>35.799999999999997</v>
      </c>
      <c r="C11" s="14">
        <v>13.53</v>
      </c>
      <c r="D11" s="14">
        <v>333.59999999999997</v>
      </c>
      <c r="E11" s="16">
        <v>5.2599999999999996E-6</v>
      </c>
      <c r="F11" s="16">
        <v>1.5767386091127097E-2</v>
      </c>
      <c r="G11" s="16">
        <v>1.04E-6</v>
      </c>
      <c r="H11" s="16">
        <v>3.1175059952038373E-3</v>
      </c>
      <c r="I11" s="16">
        <v>0.19771863117870728</v>
      </c>
      <c r="J11" s="14">
        <v>13.8</v>
      </c>
      <c r="K11" s="17">
        <v>62.927232244395448</v>
      </c>
      <c r="L11" s="17">
        <v>4.5599443655359018</v>
      </c>
      <c r="M11" s="14">
        <v>0.36799999999999999</v>
      </c>
      <c r="N11" s="18" t="s">
        <v>334</v>
      </c>
      <c r="O11" s="17">
        <v>0.03</v>
      </c>
      <c r="P11" s="17">
        <v>-0.11</v>
      </c>
      <c r="Q11" s="17">
        <v>4.1399999999999997</v>
      </c>
      <c r="R11" s="19">
        <v>0</v>
      </c>
      <c r="S11" s="20">
        <v>4.1399999999999997</v>
      </c>
      <c r="T11" s="20" t="s">
        <v>335</v>
      </c>
      <c r="U11" s="17">
        <v>0.14000000000000001</v>
      </c>
      <c r="V11" s="17">
        <v>-0.05</v>
      </c>
      <c r="W11" s="17">
        <v>-3.32</v>
      </c>
      <c r="X11" s="19">
        <v>0</v>
      </c>
      <c r="Y11" s="20">
        <v>-3.32</v>
      </c>
      <c r="Z11" s="17">
        <v>0.90096618357487923</v>
      </c>
      <c r="AA11" s="14">
        <v>2.2690317812269035E-7</v>
      </c>
      <c r="AB11" s="16">
        <v>9.7000000000000005E-4</v>
      </c>
      <c r="AC11" s="16">
        <v>7.1692535107169264E-4</v>
      </c>
      <c r="AD11" s="16">
        <v>3159.6091205211728</v>
      </c>
    </row>
    <row r="12" spans="1:31" x14ac:dyDescent="0.2">
      <c r="A12" s="14" t="s">
        <v>12</v>
      </c>
      <c r="B12" s="15">
        <v>37.700000000000003</v>
      </c>
      <c r="C12" s="14">
        <v>20.687999999999999</v>
      </c>
      <c r="D12" s="14">
        <v>354.2</v>
      </c>
      <c r="E12" s="16">
        <v>5.0499999999999999E-6</v>
      </c>
      <c r="F12" s="16">
        <v>1.4257481648785996E-2</v>
      </c>
      <c r="G12" s="16">
        <v>6.7400000000000003E-7</v>
      </c>
      <c r="H12" s="16">
        <v>1.9028797289666855E-3</v>
      </c>
      <c r="I12" s="16">
        <v>0.13346534653465347</v>
      </c>
      <c r="J12" s="14">
        <v>14.9</v>
      </c>
      <c r="K12" s="17">
        <v>69.017075874415411</v>
      </c>
      <c r="L12" s="17">
        <v>4.6320185150614366</v>
      </c>
      <c r="M12" s="14">
        <v>-3.6999999999999998E-2</v>
      </c>
      <c r="N12" s="18" t="s">
        <v>334</v>
      </c>
      <c r="O12" s="17">
        <v>-7.0000000000000007E-2</v>
      </c>
      <c r="P12" s="17">
        <v>0.05</v>
      </c>
      <c r="Q12" s="17">
        <v>3.59</v>
      </c>
      <c r="R12" s="19">
        <v>0</v>
      </c>
      <c r="S12" s="20">
        <v>3.59</v>
      </c>
      <c r="T12" s="20" t="s">
        <v>335</v>
      </c>
      <c r="U12" s="17">
        <v>0.2</v>
      </c>
      <c r="V12" s="17">
        <v>-0.05</v>
      </c>
      <c r="W12" s="17">
        <v>-2.78</v>
      </c>
      <c r="X12" s="19">
        <v>0</v>
      </c>
      <c r="Y12" s="20">
        <v>-2.78</v>
      </c>
      <c r="Z12" s="17">
        <v>0.88718662952646232</v>
      </c>
      <c r="AA12" s="14">
        <v>9.2324052590873961E-8</v>
      </c>
      <c r="AB12" s="16">
        <v>1.5E-3</v>
      </c>
      <c r="AC12" s="16">
        <v>7.2505800464037131E-4</v>
      </c>
      <c r="AD12" s="16">
        <v>7853.4031413612556</v>
      </c>
    </row>
    <row r="13" spans="1:31" x14ac:dyDescent="0.2">
      <c r="A13" s="14" t="s">
        <v>13</v>
      </c>
      <c r="B13" s="15">
        <v>39.4</v>
      </c>
      <c r="C13" s="18">
        <v>12.058999999999999</v>
      </c>
      <c r="D13" s="18">
        <v>294.5</v>
      </c>
      <c r="E13" s="20">
        <v>4.3499999999999999E-6</v>
      </c>
      <c r="F13" s="16">
        <v>1.4770797962648557E-2</v>
      </c>
      <c r="G13" s="20">
        <v>9.47E-7</v>
      </c>
      <c r="H13" s="16">
        <v>3.2156196943972835E-3</v>
      </c>
      <c r="I13" s="16">
        <v>0.21770114942528734</v>
      </c>
      <c r="J13" s="18">
        <v>17.600000000000001</v>
      </c>
      <c r="K13" s="17">
        <v>80.181949948828986</v>
      </c>
      <c r="L13" s="17">
        <v>4.5557926107289193</v>
      </c>
      <c r="M13" s="18">
        <v>0.38100000000000001</v>
      </c>
      <c r="N13" s="18" t="s">
        <v>334</v>
      </c>
      <c r="O13" s="17">
        <v>-0.03</v>
      </c>
      <c r="P13" s="17">
        <v>0.03</v>
      </c>
      <c r="Q13" s="17">
        <v>4.3</v>
      </c>
      <c r="R13" s="19">
        <v>0</v>
      </c>
      <c r="S13" s="20">
        <v>4.3</v>
      </c>
      <c r="T13" s="20" t="s">
        <v>335</v>
      </c>
      <c r="U13" s="17">
        <v>0.25</v>
      </c>
      <c r="V13" s="17">
        <v>-0.06</v>
      </c>
      <c r="W13" s="17">
        <v>-3.26</v>
      </c>
      <c r="X13" s="19">
        <v>0</v>
      </c>
      <c r="Y13" s="20">
        <v>-3.26</v>
      </c>
      <c r="Z13" s="17">
        <v>0.87906976744186038</v>
      </c>
      <c r="AA13" s="14">
        <v>1.9902147773447222E-7</v>
      </c>
      <c r="AB13" s="16">
        <v>2.8E-3</v>
      </c>
      <c r="AC13" s="16">
        <v>2.3219172402355087E-3</v>
      </c>
      <c r="AD13" s="16">
        <v>11666.666666666664</v>
      </c>
    </row>
    <row r="14" spans="1:31" x14ac:dyDescent="0.2">
      <c r="A14" s="14" t="s">
        <v>14</v>
      </c>
      <c r="B14" s="15">
        <v>40.200000000000003</v>
      </c>
      <c r="C14" s="18">
        <v>11.984</v>
      </c>
      <c r="D14" s="18">
        <v>298.09999999999997</v>
      </c>
      <c r="E14" s="20">
        <v>6.1500000000000004E-6</v>
      </c>
      <c r="F14" s="16">
        <v>2.0630660852063068E-2</v>
      </c>
      <c r="G14" s="20">
        <v>1.2899999999999999E-6</v>
      </c>
      <c r="H14" s="16">
        <v>4.3274069104327411E-3</v>
      </c>
      <c r="I14" s="16">
        <v>0.2097560975609756</v>
      </c>
      <c r="J14" s="18">
        <v>15.7</v>
      </c>
      <c r="K14" s="17">
        <v>74.092006844344354</v>
      </c>
      <c r="L14" s="17">
        <v>4.7192361047353097</v>
      </c>
      <c r="M14" s="18">
        <v>0.40500000000000003</v>
      </c>
      <c r="N14" s="18" t="s">
        <v>334</v>
      </c>
      <c r="O14" s="17">
        <v>-0.04</v>
      </c>
      <c r="P14" s="17">
        <v>0.03</v>
      </c>
      <c r="Q14" s="17">
        <v>5.53</v>
      </c>
      <c r="R14" s="19">
        <v>0</v>
      </c>
      <c r="S14" s="20">
        <v>5.53</v>
      </c>
      <c r="T14" s="20" t="s">
        <v>335</v>
      </c>
      <c r="U14" s="17">
        <v>0.37</v>
      </c>
      <c r="V14" s="17">
        <v>0.15</v>
      </c>
      <c r="W14" s="17">
        <v>-4.1500000000000004</v>
      </c>
      <c r="X14" s="19">
        <v>0</v>
      </c>
      <c r="Y14" s="20">
        <v>-4.1500000000000004</v>
      </c>
      <c r="Z14" s="17">
        <v>0.87522603978300184</v>
      </c>
      <c r="AA14" s="14">
        <v>2.8204272363150873E-7</v>
      </c>
      <c r="AB14" s="16">
        <v>4.7999999999999996E-3</v>
      </c>
      <c r="AC14" s="16">
        <v>4.0053404539385842E-3</v>
      </c>
      <c r="AD14" s="16">
        <v>14201.183431952659</v>
      </c>
    </row>
    <row r="15" spans="1:31" x14ac:dyDescent="0.2">
      <c r="A15" s="14" t="s">
        <v>15</v>
      </c>
      <c r="B15" s="15">
        <v>41.8</v>
      </c>
      <c r="C15" s="18">
        <v>12.557</v>
      </c>
      <c r="D15" s="18">
        <v>313</v>
      </c>
      <c r="E15" s="20">
        <v>5.0200000000000002E-6</v>
      </c>
      <c r="F15" s="16">
        <v>1.6038338658146963E-2</v>
      </c>
      <c r="G15" s="20">
        <v>9.95E-7</v>
      </c>
      <c r="H15" s="16">
        <v>3.178913738019169E-3</v>
      </c>
      <c r="I15" s="16">
        <v>0.19820717131474103</v>
      </c>
      <c r="J15" s="18">
        <v>16.2</v>
      </c>
      <c r="K15" s="17">
        <v>73.076781567738777</v>
      </c>
      <c r="L15" s="17">
        <v>4.5109124424530114</v>
      </c>
      <c r="M15" s="18">
        <v>0.34200000000000003</v>
      </c>
      <c r="N15" s="18" t="s">
        <v>334</v>
      </c>
      <c r="O15" s="17">
        <v>0.03</v>
      </c>
      <c r="P15" s="17">
        <v>-0.27</v>
      </c>
      <c r="Q15" s="17">
        <v>3.91</v>
      </c>
      <c r="R15" s="19">
        <v>0</v>
      </c>
      <c r="S15" s="20">
        <v>3.91</v>
      </c>
      <c r="T15" s="20" t="s">
        <v>335</v>
      </c>
      <c r="U15" s="17">
        <v>0.18</v>
      </c>
      <c r="V15" s="17">
        <v>0.02</v>
      </c>
      <c r="W15" s="17">
        <v>-2.98</v>
      </c>
      <c r="X15" s="19">
        <v>0</v>
      </c>
      <c r="Y15" s="20">
        <v>-2.98</v>
      </c>
      <c r="Z15" s="17">
        <v>0.88107416879795397</v>
      </c>
      <c r="AA15" s="14">
        <v>2.0148124552042685E-7</v>
      </c>
      <c r="AB15" s="16">
        <v>1.8E-3</v>
      </c>
      <c r="AC15" s="16">
        <v>1.4334634068646969E-3</v>
      </c>
      <c r="AD15" s="16">
        <v>7114.6245059288531</v>
      </c>
    </row>
    <row r="16" spans="1:31" x14ac:dyDescent="0.2">
      <c r="A16" s="14" t="s">
        <v>16</v>
      </c>
      <c r="B16" s="15">
        <v>44.3</v>
      </c>
      <c r="C16" s="18">
        <v>12.436</v>
      </c>
      <c r="D16" s="18">
        <v>288.8</v>
      </c>
      <c r="E16" s="20">
        <v>3.3299999999999999E-6</v>
      </c>
      <c r="F16" s="16">
        <v>1.1530470914127422E-2</v>
      </c>
      <c r="G16" s="20">
        <v>7.4600000000000004E-7</v>
      </c>
      <c r="H16" s="16">
        <v>2.5831024930747922E-3</v>
      </c>
      <c r="I16" s="16">
        <v>0.22402402402402405</v>
      </c>
      <c r="J16" s="18">
        <v>16.7</v>
      </c>
      <c r="K16" s="17">
        <v>75.105635349999915</v>
      </c>
      <c r="L16" s="17">
        <v>4.4973434341317313</v>
      </c>
      <c r="M16" s="18">
        <v>0.40600000000000003</v>
      </c>
      <c r="N16" s="18" t="s">
        <v>334</v>
      </c>
      <c r="O16" s="17">
        <v>0.23</v>
      </c>
      <c r="P16" s="17">
        <v>-0.02</v>
      </c>
      <c r="Q16" s="17">
        <v>3.87</v>
      </c>
      <c r="R16" s="19">
        <v>0</v>
      </c>
      <c r="S16" s="20">
        <v>3.87</v>
      </c>
      <c r="T16" s="20" t="s">
        <v>335</v>
      </c>
      <c r="U16" s="17">
        <v>0.2</v>
      </c>
      <c r="V16" s="17">
        <v>-0.09</v>
      </c>
      <c r="W16" s="17">
        <v>-2.98</v>
      </c>
      <c r="X16" s="19">
        <v>0</v>
      </c>
      <c r="Y16" s="20">
        <v>-2.98</v>
      </c>
      <c r="Z16" s="17">
        <v>0.88501291989664077</v>
      </c>
      <c r="AA16" s="14">
        <v>2.0585397233837247E-7</v>
      </c>
      <c r="AB16" s="16">
        <v>3.5999999999999999E-3</v>
      </c>
      <c r="AC16" s="16">
        <v>2.894821486008363E-3</v>
      </c>
      <c r="AD16" s="16">
        <v>14062.5</v>
      </c>
    </row>
    <row r="17" spans="1:33" x14ac:dyDescent="0.2">
      <c r="A17" s="14" t="s">
        <v>17</v>
      </c>
      <c r="B17" s="15">
        <v>45.3</v>
      </c>
      <c r="C17" s="18">
        <v>11.926</v>
      </c>
      <c r="D17" s="18">
        <v>297.10000000000002</v>
      </c>
      <c r="E17" s="20">
        <v>6.8199999999999999E-6</v>
      </c>
      <c r="F17" s="16">
        <v>2.295523392797038E-2</v>
      </c>
      <c r="G17" s="20">
        <v>1.31E-6</v>
      </c>
      <c r="H17" s="16">
        <v>4.4092898014136649E-3</v>
      </c>
      <c r="I17" s="16">
        <v>0.19208211143695011</v>
      </c>
      <c r="J17" s="18">
        <v>15</v>
      </c>
      <c r="K17" s="17">
        <v>68.001876228752749</v>
      </c>
      <c r="L17" s="17">
        <v>4.5334584152501831</v>
      </c>
      <c r="M17" s="18">
        <v>0.34100000000000003</v>
      </c>
      <c r="N17" s="18" t="s">
        <v>334</v>
      </c>
      <c r="O17" s="17">
        <v>0.46</v>
      </c>
      <c r="P17" s="17">
        <v>-0.36</v>
      </c>
      <c r="Q17" s="17">
        <v>4.7</v>
      </c>
      <c r="R17" s="19">
        <v>0</v>
      </c>
      <c r="S17" s="20">
        <v>4.7</v>
      </c>
      <c r="T17" s="20" t="s">
        <v>335</v>
      </c>
      <c r="U17" s="18">
        <v>0.16</v>
      </c>
      <c r="V17" s="18">
        <v>0.01</v>
      </c>
      <c r="W17" s="18">
        <v>-3.61</v>
      </c>
      <c r="X17" s="18">
        <v>0</v>
      </c>
      <c r="Y17" s="20">
        <v>-3.61</v>
      </c>
      <c r="Z17" s="17">
        <v>0.88404255319148928</v>
      </c>
      <c r="AA17" s="14">
        <v>2.523897367097099E-7</v>
      </c>
      <c r="AB17" s="16">
        <v>6.4000000000000003E-3</v>
      </c>
      <c r="AC17" s="16">
        <v>5.3664262954888483E-3</v>
      </c>
      <c r="AD17" s="16">
        <v>21262.458471760798</v>
      </c>
      <c r="AE17" s="21"/>
    </row>
    <row r="18" spans="1:33" x14ac:dyDescent="0.2">
      <c r="A18" s="14" t="s">
        <v>18</v>
      </c>
      <c r="B18" s="15">
        <v>46.4</v>
      </c>
      <c r="C18" s="18">
        <v>18.433</v>
      </c>
      <c r="D18" s="18">
        <v>299.5</v>
      </c>
      <c r="E18" s="20">
        <v>3.32E-6</v>
      </c>
      <c r="F18" s="16">
        <v>1.1085141903171952E-2</v>
      </c>
      <c r="G18" s="20">
        <v>5.0999999999999999E-7</v>
      </c>
      <c r="H18" s="16">
        <v>1.7028380634390649E-3</v>
      </c>
      <c r="I18" s="16">
        <v>0.1536144578313253</v>
      </c>
      <c r="J18" s="18">
        <v>15.7</v>
      </c>
      <c r="K18" s="17">
        <v>72.059435763155093</v>
      </c>
      <c r="L18" s="17">
        <v>4.5897729785449108</v>
      </c>
      <c r="M18" s="18">
        <v>8.2000000000000003E-2</v>
      </c>
      <c r="N18" s="18" t="s">
        <v>334</v>
      </c>
      <c r="O18" s="17">
        <v>0.09</v>
      </c>
      <c r="P18" s="17">
        <v>-0.02</v>
      </c>
      <c r="Q18" s="17">
        <v>4.08</v>
      </c>
      <c r="R18" s="19">
        <v>0</v>
      </c>
      <c r="S18" s="20">
        <v>4.08</v>
      </c>
      <c r="T18" s="20" t="s">
        <v>335</v>
      </c>
      <c r="U18" s="18">
        <v>0.24</v>
      </c>
      <c r="V18" s="18">
        <v>0.08</v>
      </c>
      <c r="W18" s="18">
        <v>-3.12</v>
      </c>
      <c r="X18" s="18">
        <v>0</v>
      </c>
      <c r="Y18" s="20">
        <v>-3.12</v>
      </c>
      <c r="Z18" s="17">
        <v>0.88235294117647056</v>
      </c>
      <c r="AA18" s="14">
        <v>1.5949655509141216E-7</v>
      </c>
      <c r="AB18" s="16">
        <v>2.3E-2</v>
      </c>
      <c r="AC18" s="16">
        <v>1.2477621656811155E-2</v>
      </c>
      <c r="AD18" s="16">
        <v>78231.292517006805</v>
      </c>
    </row>
    <row r="19" spans="1:33" x14ac:dyDescent="0.2">
      <c r="A19" s="14" t="s">
        <v>19</v>
      </c>
      <c r="B19" s="15">
        <v>48.7</v>
      </c>
      <c r="C19" s="14">
        <v>13.048</v>
      </c>
      <c r="D19" s="18">
        <v>263.90000000000003</v>
      </c>
      <c r="E19" s="20">
        <v>4.9300000000000002E-6</v>
      </c>
      <c r="F19" s="16">
        <v>1.8681318681318681E-2</v>
      </c>
      <c r="G19" s="20">
        <v>9.8899999999999998E-7</v>
      </c>
      <c r="H19" s="16">
        <v>3.747631678666161E-3</v>
      </c>
      <c r="I19" s="16">
        <v>0.20060851926977685</v>
      </c>
      <c r="J19" s="18">
        <v>13.6</v>
      </c>
      <c r="K19" s="17">
        <v>60.896825258044963</v>
      </c>
      <c r="L19" s="17">
        <v>4.4777077395621294</v>
      </c>
      <c r="M19" s="18">
        <v>0.41199999999999998</v>
      </c>
      <c r="N19" s="18" t="s">
        <v>334</v>
      </c>
      <c r="O19" s="17">
        <v>0.05</v>
      </c>
      <c r="P19" s="17">
        <v>0.01</v>
      </c>
      <c r="Q19" s="17">
        <v>5.18</v>
      </c>
      <c r="R19" s="19">
        <v>0</v>
      </c>
      <c r="S19" s="20">
        <v>5.18</v>
      </c>
      <c r="T19" s="20" t="s">
        <v>335</v>
      </c>
      <c r="U19" s="18">
        <v>0.2</v>
      </c>
      <c r="V19" s="18">
        <v>0.14000000000000001</v>
      </c>
      <c r="W19" s="18">
        <v>-4.18</v>
      </c>
      <c r="X19" s="18">
        <v>0</v>
      </c>
      <c r="Y19" s="20">
        <v>-4.18</v>
      </c>
      <c r="Z19" s="17">
        <v>0.90347490347490345</v>
      </c>
      <c r="AA19" s="14">
        <v>2.8050275904353162E-7</v>
      </c>
      <c r="AB19" s="16">
        <v>6.5000000000000002E-2</v>
      </c>
      <c r="AC19" s="16">
        <v>4.9816063764561623E-2</v>
      </c>
      <c r="AD19" s="16">
        <v>177595.62841530054</v>
      </c>
      <c r="AE19" s="14" t="s">
        <v>20</v>
      </c>
    </row>
    <row r="20" spans="1:33" x14ac:dyDescent="0.2">
      <c r="A20" s="14" t="s">
        <v>21</v>
      </c>
      <c r="B20" s="15">
        <v>48.9</v>
      </c>
      <c r="C20" s="14">
        <v>23.917999999999999</v>
      </c>
      <c r="D20" s="18">
        <v>381.5</v>
      </c>
      <c r="E20" s="20">
        <v>2.94E-5</v>
      </c>
      <c r="F20" s="16">
        <v>7.7064220183486243E-2</v>
      </c>
      <c r="G20" s="20">
        <v>2.1299999999999999E-6</v>
      </c>
      <c r="H20" s="16">
        <v>5.5832241153342069E-3</v>
      </c>
      <c r="I20" s="16">
        <v>7.2448979591836729E-2</v>
      </c>
      <c r="J20" s="18">
        <v>8.9</v>
      </c>
      <c r="K20" s="17">
        <v>34.510397190190226</v>
      </c>
      <c r="L20" s="17">
        <v>3.8775727179989015</v>
      </c>
      <c r="M20" s="18">
        <v>-0.38</v>
      </c>
      <c r="N20" s="18" t="s">
        <v>334</v>
      </c>
      <c r="O20" s="17">
        <v>-0.06</v>
      </c>
      <c r="P20" s="17">
        <v>0</v>
      </c>
      <c r="Q20" s="17">
        <v>10.11</v>
      </c>
      <c r="R20" s="19">
        <v>0</v>
      </c>
      <c r="S20" s="20">
        <v>10.11</v>
      </c>
      <c r="T20" s="20" t="s">
        <v>335</v>
      </c>
      <c r="U20" s="18">
        <v>0.67</v>
      </c>
      <c r="V20" s="18">
        <v>0.11</v>
      </c>
      <c r="W20" s="18">
        <v>-9.61</v>
      </c>
      <c r="X20" s="18">
        <v>0</v>
      </c>
      <c r="Y20" s="20">
        <v>-9.61</v>
      </c>
      <c r="Z20" s="17">
        <v>0.97527200791295754</v>
      </c>
      <c r="AA20" s="14">
        <v>3.2695041391420691E-7</v>
      </c>
      <c r="AB20" s="16">
        <v>0.18</v>
      </c>
      <c r="AC20" s="16">
        <v>7.5257128522451713E-2</v>
      </c>
      <c r="AD20" s="16">
        <v>230179.0281329923</v>
      </c>
      <c r="AE20" s="14" t="s">
        <v>20</v>
      </c>
    </row>
    <row r="21" spans="1:33" s="4" customFormat="1" x14ac:dyDescent="0.2">
      <c r="A21" s="18" t="s">
        <v>345</v>
      </c>
      <c r="B21" s="22">
        <v>141.05125949999999</v>
      </c>
      <c r="C21" s="18">
        <v>8.4239999999999995</v>
      </c>
      <c r="D21" s="18"/>
      <c r="E21" s="20"/>
      <c r="F21" s="16"/>
      <c r="G21" s="20"/>
      <c r="H21" s="16"/>
      <c r="I21" s="16"/>
      <c r="J21" s="15"/>
      <c r="K21" s="17"/>
      <c r="L21" s="17"/>
      <c r="M21" s="23"/>
      <c r="N21" s="18"/>
      <c r="O21" s="17"/>
      <c r="P21" s="17"/>
      <c r="Q21" s="17"/>
      <c r="R21" s="19"/>
      <c r="S21" s="20"/>
      <c r="T21" s="20"/>
      <c r="U21" s="18"/>
      <c r="V21" s="18"/>
      <c r="W21" s="18"/>
      <c r="X21" s="18"/>
      <c r="Y21" s="20"/>
      <c r="Z21" s="17"/>
      <c r="AA21" s="14">
        <v>1.6381766381766384E-7</v>
      </c>
      <c r="AB21" s="16"/>
      <c r="AC21" s="16"/>
      <c r="AD21" s="16"/>
      <c r="AE21" s="14"/>
      <c r="AF21" s="1"/>
      <c r="AG21" s="1"/>
    </row>
    <row r="22" spans="1:33" s="4" customFormat="1" x14ac:dyDescent="0.2">
      <c r="A22" s="18" t="s">
        <v>111</v>
      </c>
      <c r="B22" s="22">
        <v>141.05125949999999</v>
      </c>
      <c r="C22" s="18">
        <v>7.6409999999999991</v>
      </c>
      <c r="D22" s="14">
        <v>231.5</v>
      </c>
      <c r="E22" s="16">
        <v>2.3700000000000002E-6</v>
      </c>
      <c r="F22" s="16">
        <v>1.0237580993520519E-2</v>
      </c>
      <c r="G22" s="16">
        <v>6.6899999999999997E-7</v>
      </c>
      <c r="H22" s="16">
        <v>2.8898488120950323E-3</v>
      </c>
      <c r="I22" s="16">
        <v>0.28227848101265818</v>
      </c>
      <c r="J22" s="22">
        <v>21.3</v>
      </c>
      <c r="K22" s="17">
        <v>89.311959015449531</v>
      </c>
      <c r="L22" s="17">
        <v>4.193049719035189</v>
      </c>
      <c r="M22" s="24">
        <v>0.45500000000000002</v>
      </c>
      <c r="N22" s="18" t="s">
        <v>334</v>
      </c>
      <c r="O22" s="17">
        <v>-0.02</v>
      </c>
      <c r="P22" s="17">
        <v>-0.09</v>
      </c>
      <c r="Q22" s="17">
        <v>2.09</v>
      </c>
      <c r="R22" s="19">
        <v>0</v>
      </c>
      <c r="S22" s="20">
        <v>2.09</v>
      </c>
      <c r="T22" s="20" t="s">
        <v>335</v>
      </c>
      <c r="U22" s="18">
        <v>-0.12</v>
      </c>
      <c r="V22" s="18">
        <v>-0.89</v>
      </c>
      <c r="W22" s="18">
        <v>-15.69</v>
      </c>
      <c r="X22" s="18">
        <v>-1</v>
      </c>
      <c r="Y22" s="20">
        <v>-1.569</v>
      </c>
      <c r="Z22" s="17">
        <v>0.87535885167464111</v>
      </c>
      <c r="AA22" s="14">
        <v>1.6620861143829346E-7</v>
      </c>
      <c r="AB22" s="16">
        <v>1.2999999999999999E-3</v>
      </c>
      <c r="AC22" s="16">
        <v>1.7013479911006414E-3</v>
      </c>
      <c r="AD22" s="16">
        <v>10236.220472440942</v>
      </c>
      <c r="AE22" s="14"/>
      <c r="AF22" s="1"/>
      <c r="AG22" s="1"/>
    </row>
    <row r="23" spans="1:33" s="1" customFormat="1" x14ac:dyDescent="0.2">
      <c r="A23" s="18" t="s">
        <v>346</v>
      </c>
      <c r="B23" s="22">
        <v>140.4874255</v>
      </c>
      <c r="C23" s="18">
        <v>8.34</v>
      </c>
      <c r="D23" s="14">
        <v>250</v>
      </c>
      <c r="E23" s="16">
        <v>1.19E-6</v>
      </c>
      <c r="F23" s="16">
        <v>4.7600000000000003E-3</v>
      </c>
      <c r="G23" s="16">
        <v>3.3700000000000001E-7</v>
      </c>
      <c r="H23" s="16">
        <v>1.348E-3</v>
      </c>
      <c r="I23" s="16">
        <v>0.28319327731092436</v>
      </c>
      <c r="J23" s="22">
        <v>18.7</v>
      </c>
      <c r="K23" s="17">
        <v>85.251674068408505</v>
      </c>
      <c r="L23" s="17">
        <v>4.5589130517865515</v>
      </c>
      <c r="M23" s="24">
        <v>0.49299999999999999</v>
      </c>
      <c r="N23" s="18"/>
      <c r="O23" s="18"/>
      <c r="P23" s="18"/>
      <c r="Q23" s="18"/>
      <c r="R23" s="18"/>
      <c r="S23" s="20"/>
      <c r="T23" s="20"/>
      <c r="U23" s="18"/>
      <c r="V23" s="18"/>
      <c r="W23" s="18"/>
      <c r="X23" s="18"/>
      <c r="Y23" s="20"/>
      <c r="Z23" s="17"/>
      <c r="AA23" s="14">
        <v>1.1870503597122304E-7</v>
      </c>
      <c r="AB23" s="16"/>
      <c r="AC23" s="16"/>
      <c r="AD23" s="16"/>
      <c r="AE23" s="14"/>
    </row>
    <row r="24" spans="1:33" s="1" customFormat="1" x14ac:dyDescent="0.2">
      <c r="A24" s="18" t="s">
        <v>112</v>
      </c>
      <c r="B24" s="22">
        <v>140.4874255</v>
      </c>
      <c r="C24" s="18">
        <v>8.6509999999999998</v>
      </c>
      <c r="D24" s="18"/>
      <c r="E24" s="20"/>
      <c r="F24" s="16"/>
      <c r="G24" s="20"/>
      <c r="H24" s="16"/>
      <c r="I24" s="16"/>
      <c r="J24" s="22"/>
      <c r="K24" s="17"/>
      <c r="L24" s="17"/>
      <c r="M24" s="24"/>
      <c r="N24" s="18" t="s">
        <v>334</v>
      </c>
      <c r="O24" s="17">
        <v>-0.13</v>
      </c>
      <c r="P24" s="17">
        <v>-0.56000000000000005</v>
      </c>
      <c r="Q24" s="17">
        <v>14.38</v>
      </c>
      <c r="R24" s="19">
        <v>-1</v>
      </c>
      <c r="S24" s="20">
        <v>1.4380000000000002</v>
      </c>
      <c r="T24" s="20" t="s">
        <v>335</v>
      </c>
      <c r="U24" s="18">
        <v>0.24</v>
      </c>
      <c r="V24" s="18">
        <v>-0.85</v>
      </c>
      <c r="W24" s="18">
        <v>-10.82</v>
      </c>
      <c r="X24" s="18">
        <v>-1</v>
      </c>
      <c r="Y24" s="20">
        <v>-1.0820000000000001</v>
      </c>
      <c r="Z24" s="17">
        <v>0.87621696801112647</v>
      </c>
      <c r="AA24" s="14">
        <v>1.2830886602704892E-7</v>
      </c>
      <c r="AB24" s="16">
        <v>7.1000000000000002E-4</v>
      </c>
      <c r="AC24" s="16">
        <v>8.2071436828112354E-4</v>
      </c>
      <c r="AD24" s="16">
        <v>6396.3963963963952</v>
      </c>
      <c r="AE24" s="14"/>
    </row>
    <row r="25" spans="1:33" s="1" customFormat="1" x14ac:dyDescent="0.2">
      <c r="A25" s="18" t="s">
        <v>344</v>
      </c>
      <c r="B25" s="22">
        <v>154.539266</v>
      </c>
      <c r="C25" s="18">
        <v>9.9810000000000016</v>
      </c>
      <c r="D25" s="14">
        <v>258.60000000000002</v>
      </c>
      <c r="E25" s="16">
        <v>1.1200000000000001E-6</v>
      </c>
      <c r="F25" s="16">
        <v>4.3310131477184849E-3</v>
      </c>
      <c r="G25" s="16">
        <v>3.4200000000000002E-7</v>
      </c>
      <c r="H25" s="16">
        <v>1.3225058004640371E-3</v>
      </c>
      <c r="I25" s="16">
        <v>0.30535714285714283</v>
      </c>
      <c r="J25" s="22">
        <v>22</v>
      </c>
      <c r="K25" s="17">
        <v>90.328275646416429</v>
      </c>
      <c r="L25" s="17">
        <v>4.1058307112007464</v>
      </c>
      <c r="M25" s="24">
        <v>0.41799999999999998</v>
      </c>
      <c r="N25" s="18"/>
      <c r="O25" s="18"/>
      <c r="P25" s="18"/>
      <c r="Q25" s="18"/>
      <c r="R25" s="18"/>
      <c r="S25" s="20"/>
      <c r="T25" s="20"/>
      <c r="U25" s="18"/>
      <c r="V25" s="18"/>
      <c r="W25" s="18"/>
      <c r="X25" s="18"/>
      <c r="Y25" s="20"/>
      <c r="Z25" s="17"/>
      <c r="AA25" s="14">
        <v>1.1221320508967036E-7</v>
      </c>
      <c r="AB25" s="16"/>
      <c r="AC25" s="16"/>
      <c r="AD25" s="16"/>
      <c r="AE25" s="14"/>
    </row>
    <row r="26" spans="1:33" s="1" customFormat="1" x14ac:dyDescent="0.2">
      <c r="A26" s="18" t="s">
        <v>113</v>
      </c>
      <c r="B26" s="22">
        <v>154.539266</v>
      </c>
      <c r="C26" s="18">
        <v>9.1089999999999982</v>
      </c>
      <c r="D26" s="18"/>
      <c r="E26" s="20"/>
      <c r="F26" s="16"/>
      <c r="G26" s="20"/>
      <c r="H26" s="16"/>
      <c r="I26" s="16"/>
      <c r="J26" s="22"/>
      <c r="K26" s="17"/>
      <c r="L26" s="17"/>
      <c r="M26" s="24"/>
      <c r="N26" s="18" t="s">
        <v>334</v>
      </c>
      <c r="O26" s="17">
        <v>-0.15</v>
      </c>
      <c r="P26" s="17">
        <v>-0.72</v>
      </c>
      <c r="Q26" s="17">
        <v>15.28</v>
      </c>
      <c r="R26" s="19">
        <v>-1</v>
      </c>
      <c r="S26" s="20">
        <v>1.528</v>
      </c>
      <c r="T26" s="20" t="s">
        <v>335</v>
      </c>
      <c r="U26" s="18">
        <v>-0.2</v>
      </c>
      <c r="V26" s="18">
        <v>-0.88</v>
      </c>
      <c r="W26" s="18">
        <v>-11.59</v>
      </c>
      <c r="X26" s="18">
        <v>-1</v>
      </c>
      <c r="Y26" s="20">
        <v>-1.159</v>
      </c>
      <c r="Z26" s="17">
        <v>0.87925392670157065</v>
      </c>
      <c r="AA26" s="14">
        <v>1.1417279613569001E-7</v>
      </c>
      <c r="AB26" s="16">
        <v>5.4000000000000001E-4</v>
      </c>
      <c r="AC26" s="16">
        <v>5.9282028762762114E-4</v>
      </c>
      <c r="AD26" s="16">
        <v>5192.3076923076915</v>
      </c>
      <c r="AE26" s="14"/>
    </row>
    <row r="27" spans="1:33" s="1" customFormat="1" x14ac:dyDescent="0.2">
      <c r="A27" s="18" t="s">
        <v>343</v>
      </c>
      <c r="B27" s="22">
        <v>156.0090055</v>
      </c>
      <c r="C27" s="18">
        <v>8.1759999999999984</v>
      </c>
      <c r="D27" s="14">
        <v>254.3</v>
      </c>
      <c r="E27" s="16">
        <v>2.2500000000000001E-6</v>
      </c>
      <c r="F27" s="16">
        <v>8.8478175383405432E-3</v>
      </c>
      <c r="G27" s="16">
        <v>5.9299999999999998E-7</v>
      </c>
      <c r="H27" s="16">
        <v>2.3318914667715294E-3</v>
      </c>
      <c r="I27" s="16">
        <v>0.26355555555555549</v>
      </c>
      <c r="J27" s="22">
        <v>20.9</v>
      </c>
      <c r="K27" s="17">
        <v>81.194765148811967</v>
      </c>
      <c r="L27" s="17">
        <v>3.8849169927661231</v>
      </c>
      <c r="M27" s="24">
        <v>0.35799999999999998</v>
      </c>
      <c r="N27" s="18"/>
      <c r="O27" s="18"/>
      <c r="P27" s="18"/>
      <c r="Q27" s="18"/>
      <c r="R27" s="18"/>
      <c r="S27" s="20"/>
      <c r="T27" s="20"/>
      <c r="U27" s="18"/>
      <c r="V27" s="18"/>
      <c r="W27" s="18"/>
      <c r="X27" s="18"/>
      <c r="Y27" s="20"/>
      <c r="Z27" s="17"/>
      <c r="AA27" s="14">
        <v>1.4310176125244625E-7</v>
      </c>
      <c r="AB27" s="16"/>
      <c r="AC27" s="16"/>
      <c r="AD27" s="16"/>
      <c r="AE27" s="14"/>
    </row>
    <row r="28" spans="1:33" s="1" customFormat="1" x14ac:dyDescent="0.2">
      <c r="A28" s="18" t="s">
        <v>114</v>
      </c>
      <c r="B28" s="22">
        <v>156.0090055</v>
      </c>
      <c r="C28" s="18">
        <v>9.2899999999999991</v>
      </c>
      <c r="D28" s="18"/>
      <c r="E28" s="20"/>
      <c r="F28" s="16"/>
      <c r="G28" s="20"/>
      <c r="H28" s="16"/>
      <c r="I28" s="16"/>
      <c r="J28" s="22"/>
      <c r="K28" s="17"/>
      <c r="L28" s="17"/>
      <c r="M28" s="24"/>
      <c r="N28" s="18" t="s">
        <v>334</v>
      </c>
      <c r="O28" s="17">
        <v>-7.0000000000000007E-2</v>
      </c>
      <c r="P28" s="17">
        <v>-0.08</v>
      </c>
      <c r="Q28" s="17">
        <v>2.15</v>
      </c>
      <c r="R28" s="19">
        <v>0</v>
      </c>
      <c r="S28" s="20">
        <v>2.15</v>
      </c>
      <c r="T28" s="20" t="s">
        <v>335</v>
      </c>
      <c r="U28" s="18">
        <v>-0.17</v>
      </c>
      <c r="V28" s="18">
        <v>-0.84</v>
      </c>
      <c r="W28" s="18">
        <v>-16.45</v>
      </c>
      <c r="X28" s="18">
        <v>-1</v>
      </c>
      <c r="Y28" s="20">
        <v>-1.645</v>
      </c>
      <c r="Z28" s="17">
        <v>0.88255813953488382</v>
      </c>
      <c r="AA28" s="14">
        <v>1.3347685683530681E-7</v>
      </c>
      <c r="AB28" s="16">
        <v>9.5E-4</v>
      </c>
      <c r="AC28" s="16">
        <v>1.0226049515608183E-3</v>
      </c>
      <c r="AD28" s="16">
        <v>7661.2903225806449</v>
      </c>
      <c r="AE28" s="14"/>
    </row>
    <row r="29" spans="1:33" s="1" customFormat="1" x14ac:dyDescent="0.2">
      <c r="A29" s="18" t="s">
        <v>342</v>
      </c>
      <c r="B29" s="22">
        <v>167.36332400000001</v>
      </c>
      <c r="C29" s="18">
        <v>10.93</v>
      </c>
      <c r="D29" s="14">
        <v>264.29999999999995</v>
      </c>
      <c r="E29" s="16">
        <v>3.7E-7</v>
      </c>
      <c r="F29" s="16">
        <v>1.3999243284146805E-3</v>
      </c>
      <c r="G29" s="16">
        <v>1.2599999999999999E-7</v>
      </c>
      <c r="H29" s="16">
        <v>4.7673098751418845E-4</v>
      </c>
      <c r="I29" s="16">
        <v>0.3405405405405405</v>
      </c>
      <c r="J29" s="22">
        <v>18</v>
      </c>
      <c r="K29" s="17">
        <v>75.106297755555545</v>
      </c>
      <c r="L29" s="17">
        <v>4.172572097530864</v>
      </c>
      <c r="M29" s="24">
        <v>0.39200000000000002</v>
      </c>
      <c r="N29" s="18"/>
      <c r="O29" s="18"/>
      <c r="P29" s="18"/>
      <c r="Q29" s="18"/>
      <c r="R29" s="18"/>
      <c r="S29" s="20"/>
      <c r="T29" s="20"/>
      <c r="U29" s="18"/>
      <c r="V29" s="18"/>
      <c r="W29" s="18"/>
      <c r="X29" s="18"/>
      <c r="Y29" s="20"/>
      <c r="Z29" s="17"/>
      <c r="AA29" s="14">
        <v>1.0338517840805125E-7</v>
      </c>
      <c r="AB29" s="16"/>
      <c r="AC29" s="16"/>
      <c r="AD29" s="16"/>
      <c r="AE29" s="14"/>
    </row>
    <row r="30" spans="1:33" s="1" customFormat="1" x14ac:dyDescent="0.2">
      <c r="A30" s="18" t="s">
        <v>115</v>
      </c>
      <c r="B30" s="22">
        <v>167.36332400000001</v>
      </c>
      <c r="C30" s="18">
        <v>10.792999999999999</v>
      </c>
      <c r="D30" s="18"/>
      <c r="E30" s="20"/>
      <c r="F30" s="16"/>
      <c r="G30" s="20"/>
      <c r="H30" s="16"/>
      <c r="I30" s="16"/>
      <c r="J30" s="22"/>
      <c r="K30" s="17"/>
      <c r="L30" s="17"/>
      <c r="M30" s="24"/>
      <c r="N30" s="18" t="s">
        <v>334</v>
      </c>
      <c r="O30" s="17">
        <v>-0.23</v>
      </c>
      <c r="P30" s="17">
        <v>-0.14000000000000001</v>
      </c>
      <c r="Q30" s="17">
        <v>3.85</v>
      </c>
      <c r="R30" s="19">
        <v>-1</v>
      </c>
      <c r="S30" s="20">
        <v>0.38500000000000001</v>
      </c>
      <c r="T30" s="20" t="s">
        <v>335</v>
      </c>
      <c r="U30" s="18">
        <v>-0.04</v>
      </c>
      <c r="V30" s="18">
        <v>0.03</v>
      </c>
      <c r="W30" s="18">
        <v>-3.21</v>
      </c>
      <c r="X30" s="18">
        <v>-1</v>
      </c>
      <c r="Y30" s="20">
        <v>-0.32100000000000001</v>
      </c>
      <c r="Z30" s="17">
        <v>0.91688311688311686</v>
      </c>
      <c r="AA30" s="14">
        <v>9.4505698137681859E-8</v>
      </c>
      <c r="AB30" s="16">
        <v>3.6999999999999999E-4</v>
      </c>
      <c r="AC30" s="16">
        <v>3.4281478736217924E-4</v>
      </c>
      <c r="AD30" s="16">
        <v>3627.4509803921565</v>
      </c>
      <c r="AE30" s="14"/>
    </row>
    <row r="31" spans="1:33" s="1" customFormat="1" x14ac:dyDescent="0.2">
      <c r="A31" s="18" t="s">
        <v>341</v>
      </c>
      <c r="B31" s="22">
        <v>175.14158599999999</v>
      </c>
      <c r="C31" s="18">
        <v>10.616</v>
      </c>
      <c r="D31" s="14">
        <v>291.59999999999997</v>
      </c>
      <c r="E31" s="16">
        <v>1.2500000000000001E-6</v>
      </c>
      <c r="F31" s="16">
        <v>4.2866941015089165E-3</v>
      </c>
      <c r="G31" s="16">
        <v>2.6199999999999999E-7</v>
      </c>
      <c r="H31" s="16">
        <v>8.9849108367626889E-4</v>
      </c>
      <c r="I31" s="16">
        <v>0.20960000000000001</v>
      </c>
      <c r="J31" s="22">
        <v>12.1</v>
      </c>
      <c r="K31" s="17">
        <v>56.838340034935818</v>
      </c>
      <c r="L31" s="17">
        <v>4.6973834739616382</v>
      </c>
      <c r="M31" s="24">
        <v>0.33700000000000002</v>
      </c>
      <c r="N31" s="18"/>
      <c r="O31" s="18"/>
      <c r="P31" s="18"/>
      <c r="Q31" s="18"/>
      <c r="R31" s="18"/>
      <c r="S31" s="20"/>
      <c r="T31" s="20"/>
      <c r="U31" s="18"/>
      <c r="V31" s="18"/>
      <c r="W31" s="18"/>
      <c r="X31" s="18"/>
      <c r="Y31" s="20"/>
      <c r="Z31" s="17"/>
      <c r="AA31" s="14">
        <v>9.6081386586284862E-8</v>
      </c>
      <c r="AB31" s="16"/>
      <c r="AC31" s="16"/>
      <c r="AD31" s="16"/>
      <c r="AE31" s="14"/>
    </row>
    <row r="32" spans="1:33" s="1" customFormat="1" x14ac:dyDescent="0.2">
      <c r="A32" s="18" t="s">
        <v>116</v>
      </c>
      <c r="B32" s="22">
        <v>175.14158599999999</v>
      </c>
      <c r="C32" s="18">
        <v>9.5859999999999985</v>
      </c>
      <c r="D32" s="18"/>
      <c r="E32" s="20"/>
      <c r="F32" s="16"/>
      <c r="G32" s="20"/>
      <c r="H32" s="16"/>
      <c r="I32" s="16"/>
      <c r="J32" s="22"/>
      <c r="K32" s="17"/>
      <c r="L32" s="17"/>
      <c r="M32" s="24"/>
      <c r="N32" s="18" t="s">
        <v>334</v>
      </c>
      <c r="O32" s="17">
        <v>0.02</v>
      </c>
      <c r="P32" s="17">
        <v>-0.28000000000000003</v>
      </c>
      <c r="Q32" s="17">
        <v>7.06</v>
      </c>
      <c r="R32" s="19">
        <v>-1</v>
      </c>
      <c r="S32" s="20">
        <v>0.70599999999999996</v>
      </c>
      <c r="T32" s="20" t="s">
        <v>335</v>
      </c>
      <c r="U32" s="18">
        <v>-0.1</v>
      </c>
      <c r="V32" s="18">
        <v>-0.19</v>
      </c>
      <c r="W32" s="18">
        <v>-6.02</v>
      </c>
      <c r="X32" s="18">
        <v>-1</v>
      </c>
      <c r="Y32" s="20">
        <v>-0.60199999999999998</v>
      </c>
      <c r="Z32" s="17">
        <v>0.92634560906515584</v>
      </c>
      <c r="AA32" s="14">
        <v>7.1979970790736514E-8</v>
      </c>
      <c r="AB32" s="16">
        <v>3.8000000000000002E-4</v>
      </c>
      <c r="AC32" s="16">
        <v>3.9641143334028802E-4</v>
      </c>
      <c r="AD32" s="16">
        <v>5507.246376811594</v>
      </c>
      <c r="AE32" s="14"/>
    </row>
    <row r="33" spans="1:31" s="1" customFormat="1" x14ac:dyDescent="0.2">
      <c r="A33" s="18" t="s">
        <v>117</v>
      </c>
      <c r="B33" s="22">
        <v>177.09187749999998</v>
      </c>
      <c r="C33" s="18">
        <v>18.616</v>
      </c>
      <c r="D33" s="14">
        <v>282.29999999999995</v>
      </c>
      <c r="E33" s="16">
        <v>6.3300000000000004E-8</v>
      </c>
      <c r="F33" s="16">
        <v>2.2422954303931992E-4</v>
      </c>
      <c r="G33" s="16">
        <v>1.6400000000000001E-8</v>
      </c>
      <c r="H33" s="16">
        <v>5.8094226000708473E-5</v>
      </c>
      <c r="I33" s="16">
        <v>0.25908372827804105</v>
      </c>
      <c r="J33" s="22">
        <v>16.5</v>
      </c>
      <c r="K33" s="17">
        <v>85.761958826782831</v>
      </c>
      <c r="L33" s="17">
        <v>5.1976944743504747</v>
      </c>
      <c r="M33" s="24">
        <v>-2.1000000000000001E-2</v>
      </c>
      <c r="N33" s="18" t="s">
        <v>334</v>
      </c>
      <c r="O33" s="17">
        <v>0.22</v>
      </c>
      <c r="P33" s="17">
        <v>0.28999999999999998</v>
      </c>
      <c r="Q33" s="17">
        <v>19.77</v>
      </c>
      <c r="R33" s="19">
        <v>-2</v>
      </c>
      <c r="S33" s="20">
        <v>0.19769999999999999</v>
      </c>
      <c r="T33" s="20" t="s">
        <v>335</v>
      </c>
      <c r="U33" s="18">
        <v>1.59</v>
      </c>
      <c r="V33" s="18">
        <v>0.56000000000000005</v>
      </c>
      <c r="W33" s="18">
        <v>-15.47</v>
      </c>
      <c r="X33" s="18">
        <v>-2</v>
      </c>
      <c r="Y33" s="20">
        <v>-0.1547</v>
      </c>
      <c r="Z33" s="17">
        <v>0.89124936772888219</v>
      </c>
      <c r="AA33" s="14">
        <v>2.8470133218736576E-8</v>
      </c>
      <c r="AB33" s="16">
        <v>2.3000000000000001E-4</v>
      </c>
      <c r="AC33" s="16">
        <v>1.235496347228191E-4</v>
      </c>
      <c r="AD33" s="16">
        <v>4339.6226415094334</v>
      </c>
      <c r="AE33" s="14"/>
    </row>
    <row r="34" spans="1:31" s="1" customFormat="1" x14ac:dyDescent="0.2">
      <c r="A34" s="18" t="s">
        <v>339</v>
      </c>
      <c r="B34" s="22">
        <v>180.31861799999999</v>
      </c>
      <c r="C34" s="18">
        <v>7.8329999999999993</v>
      </c>
      <c r="D34" s="14">
        <v>267</v>
      </c>
      <c r="E34" s="16">
        <v>3.67E-6</v>
      </c>
      <c r="F34" s="16">
        <v>1.3745318352059926E-2</v>
      </c>
      <c r="G34" s="16">
        <v>1.2899999999999999E-6</v>
      </c>
      <c r="H34" s="16">
        <v>4.831460674157303E-3</v>
      </c>
      <c r="I34" s="16">
        <v>0.35149863760217981</v>
      </c>
      <c r="J34" s="22">
        <v>34.9</v>
      </c>
      <c r="K34" s="17">
        <v>90.330020085225286</v>
      </c>
      <c r="L34" s="17">
        <v>2.5882527245050224</v>
      </c>
      <c r="M34" s="24">
        <v>0.17899999999999999</v>
      </c>
      <c r="N34" s="18"/>
      <c r="O34" s="18"/>
      <c r="P34" s="18"/>
      <c r="Q34" s="18"/>
      <c r="R34" s="18"/>
      <c r="S34" s="20"/>
      <c r="T34" s="20"/>
      <c r="U34" s="18"/>
      <c r="V34" s="18"/>
      <c r="W34" s="18"/>
      <c r="X34" s="18"/>
      <c r="Y34" s="20"/>
      <c r="Z34" s="17"/>
      <c r="AA34" s="14">
        <v>1.7362440954934258E-7</v>
      </c>
      <c r="AB34" s="16"/>
      <c r="AC34" s="16"/>
      <c r="AD34" s="16"/>
      <c r="AE34" s="14"/>
    </row>
    <row r="35" spans="1:31" s="1" customFormat="1" x14ac:dyDescent="0.2">
      <c r="A35" s="18" t="s">
        <v>118</v>
      </c>
      <c r="B35" s="22">
        <v>180.31861799999999</v>
      </c>
      <c r="C35" s="18">
        <v>8.7420000000000009</v>
      </c>
      <c r="D35" s="18"/>
      <c r="E35" s="20"/>
      <c r="F35" s="16"/>
      <c r="G35" s="20"/>
      <c r="H35" s="16"/>
      <c r="I35" s="16"/>
      <c r="J35" s="22"/>
      <c r="K35" s="17"/>
      <c r="L35" s="17"/>
      <c r="M35" s="24"/>
      <c r="N35" s="18" t="s">
        <v>334</v>
      </c>
      <c r="O35" s="17">
        <v>-0.05</v>
      </c>
      <c r="P35" s="17">
        <v>-0.08</v>
      </c>
      <c r="Q35" s="17">
        <v>2.37</v>
      </c>
      <c r="R35" s="19">
        <v>0</v>
      </c>
      <c r="S35" s="20">
        <v>2.37</v>
      </c>
      <c r="T35" s="20" t="s">
        <v>335</v>
      </c>
      <c r="U35" s="18">
        <v>0.06</v>
      </c>
      <c r="V35" s="18">
        <v>-7.0000000000000007E-2</v>
      </c>
      <c r="W35" s="18">
        <v>-2.02</v>
      </c>
      <c r="X35" s="18">
        <v>0</v>
      </c>
      <c r="Y35" s="20">
        <v>-2.02</v>
      </c>
      <c r="Z35" s="17">
        <v>0.92616033755274252</v>
      </c>
      <c r="AA35" s="14">
        <v>1.3612445664607641E-7</v>
      </c>
      <c r="AB35" s="16">
        <v>7.6000000000000004E-4</v>
      </c>
      <c r="AC35" s="16">
        <v>8.6936627773964758E-4</v>
      </c>
      <c r="AD35" s="16">
        <v>6386.5546218487389</v>
      </c>
      <c r="AE35" s="14"/>
    </row>
    <row r="36" spans="1:31" s="1" customFormat="1" x14ac:dyDescent="0.2">
      <c r="A36" s="18" t="s">
        <v>119</v>
      </c>
      <c r="B36" s="22">
        <v>180.20808649999998</v>
      </c>
      <c r="C36" s="18">
        <v>22.492000000000001</v>
      </c>
      <c r="D36" s="14">
        <v>307.8</v>
      </c>
      <c r="E36" s="16">
        <v>1.22E-6</v>
      </c>
      <c r="F36" s="16">
        <v>3.9636127355425601E-3</v>
      </c>
      <c r="G36" s="16">
        <v>3.1399999999999998E-7</v>
      </c>
      <c r="H36" s="16">
        <v>1.0201429499675113E-3</v>
      </c>
      <c r="I36" s="16">
        <v>0.25737704918032783</v>
      </c>
      <c r="J36" s="22">
        <v>21.3</v>
      </c>
      <c r="K36" s="17">
        <v>73.074647448756693</v>
      </c>
      <c r="L36" s="17">
        <v>3.4307346220073565</v>
      </c>
      <c r="M36" s="24">
        <v>0.252</v>
      </c>
      <c r="N36" s="18" t="s">
        <v>334</v>
      </c>
      <c r="O36" s="17">
        <v>0.1</v>
      </c>
      <c r="P36" s="17">
        <v>-0.05</v>
      </c>
      <c r="Q36" s="17">
        <v>2.34</v>
      </c>
      <c r="R36" s="19">
        <v>0</v>
      </c>
      <c r="S36" s="20">
        <v>2.34</v>
      </c>
      <c r="T36" s="20" t="s">
        <v>335</v>
      </c>
      <c r="U36" s="18">
        <v>1.26</v>
      </c>
      <c r="V36" s="18">
        <v>0.56000000000000005</v>
      </c>
      <c r="W36" s="18">
        <v>-19.100000000000001</v>
      </c>
      <c r="X36" s="18">
        <v>-1</v>
      </c>
      <c r="Y36" s="20">
        <v>-1.9100000000000001</v>
      </c>
      <c r="Z36" s="17">
        <v>0.90811965811965822</v>
      </c>
      <c r="AA36" s="14">
        <v>6.3578161123955189E-8</v>
      </c>
      <c r="AB36" s="16">
        <v>1.4E-3</v>
      </c>
      <c r="AC36" s="16">
        <v>6.2244353547928144E-4</v>
      </c>
      <c r="AD36" s="16">
        <v>9790.2097902097885</v>
      </c>
      <c r="AE36" s="14"/>
    </row>
    <row r="37" spans="1:31" s="1" customFormat="1" x14ac:dyDescent="0.2">
      <c r="A37" s="18" t="s">
        <v>340</v>
      </c>
      <c r="B37" s="22">
        <v>179.84945449999998</v>
      </c>
      <c r="C37" s="18">
        <v>8.0590000000000011</v>
      </c>
      <c r="D37" s="14">
        <v>199.1</v>
      </c>
      <c r="E37" s="16">
        <v>4.5299999999999999E-7</v>
      </c>
      <c r="F37" s="16">
        <v>2.2752385735811151E-3</v>
      </c>
      <c r="G37" s="16">
        <v>8.05E-8</v>
      </c>
      <c r="H37" s="16">
        <v>4.0431943746860874E-4</v>
      </c>
      <c r="I37" s="16">
        <v>0.17770419426048564</v>
      </c>
      <c r="J37" s="22">
        <v>10.199999999999999</v>
      </c>
      <c r="K37" s="17">
        <v>30.450387196093054</v>
      </c>
      <c r="L37" s="17">
        <v>2.985332078048339</v>
      </c>
      <c r="M37" s="24">
        <v>2.8000000000000001E-2</v>
      </c>
      <c r="N37" s="18"/>
      <c r="O37" s="18"/>
      <c r="P37" s="18"/>
      <c r="Q37" s="18"/>
      <c r="R37" s="18"/>
      <c r="S37" s="20"/>
      <c r="T37" s="20"/>
      <c r="U37" s="18"/>
      <c r="V37" s="18"/>
      <c r="W37" s="18"/>
      <c r="X37" s="18"/>
      <c r="Y37" s="20"/>
      <c r="Z37" s="17"/>
      <c r="AA37" s="14">
        <v>6.3283285767464948E-8</v>
      </c>
      <c r="AB37" s="16"/>
      <c r="AC37" s="16"/>
      <c r="AD37" s="16"/>
      <c r="AE37" s="14"/>
    </row>
    <row r="38" spans="1:31" s="1" customFormat="1" x14ac:dyDescent="0.2">
      <c r="A38" s="18" t="s">
        <v>120</v>
      </c>
      <c r="B38" s="22">
        <v>179.84945449999998</v>
      </c>
      <c r="C38" s="18">
        <v>7.6380000000000008</v>
      </c>
      <c r="D38" s="18"/>
      <c r="E38" s="20"/>
      <c r="F38" s="16"/>
      <c r="G38" s="20"/>
      <c r="H38" s="16"/>
      <c r="I38" s="16"/>
      <c r="J38" s="22"/>
      <c r="K38" s="17"/>
      <c r="L38" s="17"/>
      <c r="M38" s="24"/>
      <c r="N38" s="18" t="s">
        <v>334</v>
      </c>
      <c r="O38" s="17">
        <v>-0.05</v>
      </c>
      <c r="P38" s="17">
        <v>-0.06</v>
      </c>
      <c r="Q38" s="17">
        <v>2.0099999999999998</v>
      </c>
      <c r="R38" s="19">
        <v>-1</v>
      </c>
      <c r="S38" s="20">
        <v>0.20099999999999998</v>
      </c>
      <c r="T38" s="20" t="s">
        <v>335</v>
      </c>
      <c r="U38" s="18">
        <v>-0.34</v>
      </c>
      <c r="V38" s="18">
        <v>-0.15</v>
      </c>
      <c r="W38" s="18">
        <v>-17.37</v>
      </c>
      <c r="X38" s="18">
        <v>-2</v>
      </c>
      <c r="Y38" s="20">
        <v>-0.17370000000000002</v>
      </c>
      <c r="Z38" s="17">
        <v>0.93208955223880607</v>
      </c>
      <c r="AA38" s="14">
        <v>5.6297460068080649E-8</v>
      </c>
      <c r="AB38" s="16">
        <v>7.6000000000000004E-5</v>
      </c>
      <c r="AC38" s="16">
        <v>9.9502487562189051E-5</v>
      </c>
      <c r="AD38" s="16">
        <v>1767.4418604651162</v>
      </c>
      <c r="AE38" s="14"/>
    </row>
    <row r="39" spans="1:31" s="1" customFormat="1" x14ac:dyDescent="0.2">
      <c r="A39" s="18" t="s">
        <v>338</v>
      </c>
      <c r="B39" s="22">
        <v>180.561001</v>
      </c>
      <c r="C39" s="18">
        <v>7.633</v>
      </c>
      <c r="D39" s="14">
        <v>202.3</v>
      </c>
      <c r="E39" s="16">
        <v>7.5799999999999998E-7</v>
      </c>
      <c r="F39" s="16">
        <v>3.7469105289174489E-3</v>
      </c>
      <c r="G39" s="16">
        <v>1.5800000000000001E-7</v>
      </c>
      <c r="H39" s="16">
        <v>7.8101828966880876E-4</v>
      </c>
      <c r="I39" s="16">
        <v>0.20844327176781008</v>
      </c>
      <c r="J39" s="22">
        <v>13.3</v>
      </c>
      <c r="K39" s="17">
        <v>31.464831366250223</v>
      </c>
      <c r="L39" s="17">
        <v>2.365776794454904</v>
      </c>
      <c r="M39" s="24">
        <v>-7.3999999999999996E-2</v>
      </c>
      <c r="N39" s="18"/>
      <c r="O39" s="18"/>
      <c r="P39" s="18"/>
      <c r="Q39" s="18"/>
      <c r="R39" s="18"/>
      <c r="S39" s="20"/>
      <c r="T39" s="20"/>
      <c r="U39" s="18"/>
      <c r="V39" s="18"/>
      <c r="W39" s="18"/>
      <c r="X39" s="18"/>
      <c r="Y39" s="20"/>
      <c r="Z39" s="17"/>
      <c r="AA39" s="14">
        <v>6.1574741255076647E-8</v>
      </c>
      <c r="AB39" s="16"/>
      <c r="AC39" s="16"/>
      <c r="AD39" s="16"/>
      <c r="AE39" s="14"/>
    </row>
    <row r="40" spans="1:31" s="1" customFormat="1" x14ac:dyDescent="0.2">
      <c r="A40" s="18" t="s">
        <v>121</v>
      </c>
      <c r="B40" s="22">
        <v>180.561001</v>
      </c>
      <c r="C40" s="18">
        <v>8.504999999999999</v>
      </c>
      <c r="D40" s="18"/>
      <c r="E40" s="20"/>
      <c r="F40" s="16"/>
      <c r="G40" s="20"/>
      <c r="H40" s="16"/>
      <c r="I40" s="16"/>
      <c r="J40" s="22"/>
      <c r="K40" s="17"/>
      <c r="L40" s="17"/>
      <c r="M40" s="24"/>
      <c r="N40" s="18" t="s">
        <v>334</v>
      </c>
      <c r="O40" s="17">
        <v>-0.02</v>
      </c>
      <c r="P40" s="17">
        <v>-0.05</v>
      </c>
      <c r="Q40" s="17">
        <v>2.82</v>
      </c>
      <c r="R40" s="19">
        <v>-1</v>
      </c>
      <c r="S40" s="20">
        <v>0.28199999999999997</v>
      </c>
      <c r="T40" s="20" t="s">
        <v>335</v>
      </c>
      <c r="U40" s="18">
        <v>0.03</v>
      </c>
      <c r="V40" s="18">
        <v>0.01</v>
      </c>
      <c r="W40" s="18">
        <v>-2.39</v>
      </c>
      <c r="X40" s="18">
        <v>-1</v>
      </c>
      <c r="Y40" s="20">
        <v>-0.23900000000000002</v>
      </c>
      <c r="Z40" s="17">
        <v>0.92375886524822703</v>
      </c>
      <c r="AA40" s="14">
        <v>5.9964726631393321E-8</v>
      </c>
      <c r="AB40" s="16">
        <v>1.4999999999999999E-4</v>
      </c>
      <c r="AC40" s="16">
        <v>1.7636684303350971E-4</v>
      </c>
      <c r="AD40" s="16">
        <v>2941.1764705882342</v>
      </c>
      <c r="AE40" s="14"/>
    </row>
    <row r="41" spans="1:31" s="1" customFormat="1" x14ac:dyDescent="0.2">
      <c r="A41" s="18" t="s">
        <v>122</v>
      </c>
      <c r="B41" s="22">
        <v>190.108338</v>
      </c>
      <c r="C41" s="18">
        <v>8.6609999999999996</v>
      </c>
      <c r="D41" s="14">
        <v>183.5</v>
      </c>
      <c r="E41" s="16">
        <v>7.9599999999999998E-8</v>
      </c>
      <c r="F41" s="16">
        <v>4.3378746594005454E-4</v>
      </c>
      <c r="G41" s="16">
        <v>3.62E-8</v>
      </c>
      <c r="H41" s="16">
        <v>1.9727520435967305E-4</v>
      </c>
      <c r="I41" s="16">
        <v>0.45477386934673369</v>
      </c>
      <c r="J41" s="22">
        <v>21.5</v>
      </c>
      <c r="K41" s="17">
        <v>80.178644361301281</v>
      </c>
      <c r="L41" s="17">
        <v>3.7292392726186643</v>
      </c>
      <c r="M41" s="24">
        <v>0.437</v>
      </c>
      <c r="N41" s="18" t="s">
        <v>334</v>
      </c>
      <c r="O41" s="17">
        <v>-0.02</v>
      </c>
      <c r="P41" s="17">
        <v>0.03</v>
      </c>
      <c r="Q41" s="17">
        <v>2.86</v>
      </c>
      <c r="R41" s="19">
        <v>-1</v>
      </c>
      <c r="S41" s="20">
        <v>0.28599999999999998</v>
      </c>
      <c r="T41" s="20" t="s">
        <v>335</v>
      </c>
      <c r="U41" s="18">
        <v>0.16</v>
      </c>
      <c r="V41" s="18">
        <v>-0.05</v>
      </c>
      <c r="W41" s="18">
        <v>-2.25</v>
      </c>
      <c r="X41" s="18">
        <v>-1</v>
      </c>
      <c r="Y41" s="20">
        <v>-0.22500000000000001</v>
      </c>
      <c r="Z41" s="17">
        <v>0.89335664335664333</v>
      </c>
      <c r="AA41" s="14">
        <v>5.8884655351576046E-8</v>
      </c>
      <c r="AB41" s="16">
        <v>2.5000000000000001E-4</v>
      </c>
      <c r="AC41" s="16">
        <v>2.8865027133125509E-4</v>
      </c>
      <c r="AD41" s="16">
        <v>4901.9607843137246</v>
      </c>
      <c r="AE41" s="14"/>
    </row>
    <row r="42" spans="1:31" s="1" customFormat="1" x14ac:dyDescent="0.2">
      <c r="A42" s="18" t="s">
        <v>123</v>
      </c>
      <c r="B42" s="22">
        <v>192.15141560976488</v>
      </c>
      <c r="C42" s="18">
        <v>12.023</v>
      </c>
      <c r="D42" s="18">
        <v>193.1</v>
      </c>
      <c r="E42" s="20">
        <v>1.4000000000000001E-7</v>
      </c>
      <c r="F42" s="16">
        <v>7.2501294665976179E-4</v>
      </c>
      <c r="G42" s="20">
        <v>4.2200000000000001E-8</v>
      </c>
      <c r="H42" s="16">
        <v>2.1853961677887105E-4</v>
      </c>
      <c r="I42" s="16">
        <v>0.30142857142857143</v>
      </c>
      <c r="J42" s="22">
        <v>15.2</v>
      </c>
      <c r="K42" s="17">
        <v>56.8368258653813</v>
      </c>
      <c r="L42" s="17">
        <v>3.7392648595645595</v>
      </c>
      <c r="M42" s="24">
        <v>0.35899999999999999</v>
      </c>
      <c r="N42" s="18" t="s">
        <v>334</v>
      </c>
      <c r="O42" s="17">
        <v>-0.03</v>
      </c>
      <c r="P42" s="17">
        <v>0.02</v>
      </c>
      <c r="Q42" s="17">
        <v>3.19</v>
      </c>
      <c r="R42" s="19">
        <v>-1</v>
      </c>
      <c r="S42" s="20">
        <v>0.31900000000000001</v>
      </c>
      <c r="T42" s="20" t="s">
        <v>335</v>
      </c>
      <c r="U42" s="18">
        <v>0.16</v>
      </c>
      <c r="V42" s="18">
        <v>0.14000000000000001</v>
      </c>
      <c r="W42" s="18">
        <v>-2.71</v>
      </c>
      <c r="X42" s="18">
        <v>-1</v>
      </c>
      <c r="Y42" s="20">
        <v>-0.27100000000000002</v>
      </c>
      <c r="Z42" s="17">
        <v>0.92476489028213171</v>
      </c>
      <c r="AA42" s="14">
        <v>7.9015220826748745E-8</v>
      </c>
      <c r="AB42" s="16">
        <v>1.4999999999999999E-4</v>
      </c>
      <c r="AC42" s="16">
        <v>1.2476087498960325E-4</v>
      </c>
      <c r="AD42" s="16">
        <v>1578.9473684210523</v>
      </c>
      <c r="AE42" s="14"/>
    </row>
    <row r="43" spans="1:31" s="1" customFormat="1" x14ac:dyDescent="0.2">
      <c r="A43" s="18" t="s">
        <v>124</v>
      </c>
      <c r="B43" s="22">
        <v>194.36376999999999</v>
      </c>
      <c r="C43" s="18">
        <v>15.201000000000001</v>
      </c>
      <c r="D43" s="14">
        <v>283.90000000000003</v>
      </c>
      <c r="E43" s="16">
        <v>5.8899999999999998E-8</v>
      </c>
      <c r="F43" s="16">
        <v>2.0746741810496653E-4</v>
      </c>
      <c r="G43" s="16">
        <v>1.9000000000000001E-8</v>
      </c>
      <c r="H43" s="16">
        <v>6.6924973582247277E-5</v>
      </c>
      <c r="I43" s="16">
        <v>0.32258064516129037</v>
      </c>
      <c r="J43" s="22">
        <v>13</v>
      </c>
      <c r="K43" s="17">
        <v>52.268753668581525</v>
      </c>
      <c r="L43" s="17">
        <v>4.0206733591216555</v>
      </c>
      <c r="M43" s="24">
        <v>0.29799999999999999</v>
      </c>
      <c r="N43" s="18" t="s">
        <v>334</v>
      </c>
      <c r="O43" s="17">
        <v>0.19</v>
      </c>
      <c r="P43" s="17">
        <v>0.2</v>
      </c>
      <c r="Q43" s="17">
        <v>11.16</v>
      </c>
      <c r="R43" s="19">
        <v>-2</v>
      </c>
      <c r="S43" s="20">
        <v>0.1116</v>
      </c>
      <c r="T43" s="20" t="s">
        <v>335</v>
      </c>
      <c r="U43" s="18">
        <v>0.68</v>
      </c>
      <c r="V43" s="18">
        <v>-0.15</v>
      </c>
      <c r="W43" s="18">
        <v>-9.51</v>
      </c>
      <c r="X43" s="18">
        <v>-2</v>
      </c>
      <c r="Y43" s="20">
        <v>-9.5100000000000004E-2</v>
      </c>
      <c r="Z43" s="17">
        <v>0.92607526881720426</v>
      </c>
      <c r="AA43" s="14">
        <v>3.8155384514176709E-8</v>
      </c>
      <c r="AB43" s="16">
        <v>8.7000000000000001E-5</v>
      </c>
      <c r="AC43" s="16">
        <v>5.7233076771265051E-5</v>
      </c>
      <c r="AD43" s="16">
        <v>1499.9999999999995</v>
      </c>
      <c r="AE43" s="14"/>
    </row>
    <row r="44" spans="1:31" s="1" customFormat="1" x14ac:dyDescent="0.2">
      <c r="A44" s="18" t="s">
        <v>125</v>
      </c>
      <c r="B44" s="22">
        <v>194.99051749999998</v>
      </c>
      <c r="C44" s="18">
        <v>8.9629999999999992</v>
      </c>
      <c r="D44" s="14">
        <v>235.1</v>
      </c>
      <c r="E44" s="16">
        <v>5.9300000000000002E-8</v>
      </c>
      <c r="F44" s="16">
        <v>2.5223309230114848E-4</v>
      </c>
      <c r="G44" s="16">
        <v>2.85E-8</v>
      </c>
      <c r="H44" s="16">
        <v>1.2122501063377287E-4</v>
      </c>
      <c r="I44" s="16">
        <v>0.48060708263069135</v>
      </c>
      <c r="J44" s="22">
        <v>14.2</v>
      </c>
      <c r="K44" s="17">
        <v>54.298347650011017</v>
      </c>
      <c r="L44" s="17">
        <v>3.8238272992965507</v>
      </c>
      <c r="M44" s="24">
        <v>0.3</v>
      </c>
      <c r="N44" s="18" t="s">
        <v>334</v>
      </c>
      <c r="O44" s="17">
        <v>-0.09</v>
      </c>
      <c r="P44" s="17">
        <v>0.01</v>
      </c>
      <c r="Q44" s="17">
        <v>2.0699999999999998</v>
      </c>
      <c r="R44" s="19">
        <v>-1</v>
      </c>
      <c r="S44" s="20">
        <v>0.20699999999999999</v>
      </c>
      <c r="T44" s="20" t="s">
        <v>335</v>
      </c>
      <c r="U44" s="18">
        <v>1.28</v>
      </c>
      <c r="V44" s="18">
        <v>0.55000000000000004</v>
      </c>
      <c r="W44" s="18">
        <v>-17.78</v>
      </c>
      <c r="X44" s="18">
        <v>-2</v>
      </c>
      <c r="Y44" s="20">
        <v>-0.17780000000000001</v>
      </c>
      <c r="Z44" s="17">
        <v>0.92946859903381651</v>
      </c>
      <c r="AA44" s="14">
        <v>7.6983152962177856E-8</v>
      </c>
      <c r="AB44" s="16">
        <v>1.1E-4</v>
      </c>
      <c r="AC44" s="16">
        <v>1.2272676559187774E-4</v>
      </c>
      <c r="AD44" s="16">
        <v>1594.2028985507245</v>
      </c>
      <c r="AE44" s="14"/>
    </row>
    <row r="45" spans="1:31" s="1" customFormat="1" x14ac:dyDescent="0.2">
      <c r="A45" s="18" t="s">
        <v>126</v>
      </c>
      <c r="B45" s="22">
        <v>198.202898</v>
      </c>
      <c r="C45" s="18">
        <v>12.388999999999999</v>
      </c>
      <c r="D45" s="14">
        <v>264.39999999999998</v>
      </c>
      <c r="E45" s="16">
        <v>1.13E-6</v>
      </c>
      <c r="F45" s="16">
        <v>4.2738275340393345E-3</v>
      </c>
      <c r="G45" s="16">
        <v>2.23E-7</v>
      </c>
      <c r="H45" s="16">
        <v>8.4341906202723153E-4</v>
      </c>
      <c r="I45" s="16">
        <v>0.19734513274336285</v>
      </c>
      <c r="J45" s="22">
        <v>12.3</v>
      </c>
      <c r="K45" s="17">
        <v>59.881989876236162</v>
      </c>
      <c r="L45" s="17">
        <v>4.8684544614826146</v>
      </c>
      <c r="M45" s="24">
        <v>0.35499999999999998</v>
      </c>
      <c r="N45" s="18" t="s">
        <v>334</v>
      </c>
      <c r="O45" s="17">
        <v>-0.16</v>
      </c>
      <c r="P45" s="17">
        <v>0.65</v>
      </c>
      <c r="Q45" s="17">
        <v>14.04</v>
      </c>
      <c r="R45" s="19">
        <v>-1</v>
      </c>
      <c r="S45" s="20">
        <v>1.4039999999999999</v>
      </c>
      <c r="T45" s="20" t="s">
        <v>335</v>
      </c>
      <c r="U45" s="18">
        <v>1.1299999999999999</v>
      </c>
      <c r="V45" s="18">
        <v>0.33</v>
      </c>
      <c r="W45" s="18">
        <v>-11.44</v>
      </c>
      <c r="X45" s="18">
        <v>-1</v>
      </c>
      <c r="Y45" s="20">
        <v>-1.1439999999999999</v>
      </c>
      <c r="Z45" s="17">
        <v>0.90740740740740744</v>
      </c>
      <c r="AA45" s="14">
        <v>1.2026797965937526E-7</v>
      </c>
      <c r="AB45" s="16">
        <v>1.5E-3</v>
      </c>
      <c r="AC45" s="16">
        <v>1.2107514730809589E-3</v>
      </c>
      <c r="AD45" s="16">
        <v>10067.11409395973</v>
      </c>
      <c r="AE45" s="14"/>
    </row>
    <row r="46" spans="1:31" s="1" customFormat="1" x14ac:dyDescent="0.2">
      <c r="A46" s="18" t="s">
        <v>337</v>
      </c>
      <c r="B46" s="22">
        <v>204.75116599999998</v>
      </c>
      <c r="C46" s="18">
        <v>10.696</v>
      </c>
      <c r="D46" s="14">
        <v>279.70000000000005</v>
      </c>
      <c r="E46" s="16">
        <v>6.9E-6</v>
      </c>
      <c r="F46" s="16">
        <v>2.4669288523417945E-2</v>
      </c>
      <c r="G46" s="16">
        <v>2.2400000000000002E-6</v>
      </c>
      <c r="H46" s="16">
        <v>8.0085806220951024E-3</v>
      </c>
      <c r="I46" s="16">
        <v>0.32463768115942032</v>
      </c>
      <c r="J46" s="22">
        <v>17.2</v>
      </c>
      <c r="K46" s="17">
        <v>59.881459776936929</v>
      </c>
      <c r="L46" s="17">
        <v>3.4814802195893564</v>
      </c>
      <c r="M46" s="24">
        <v>0.621</v>
      </c>
      <c r="N46" s="18"/>
      <c r="O46" s="18"/>
      <c r="P46" s="18"/>
      <c r="Q46" s="18"/>
      <c r="R46" s="18"/>
      <c r="S46" s="20"/>
      <c r="T46" s="20"/>
      <c r="U46" s="18"/>
      <c r="V46" s="18"/>
      <c r="W46" s="18"/>
      <c r="X46" s="18"/>
      <c r="Y46" s="20"/>
      <c r="Z46" s="17"/>
      <c r="AA46" s="14">
        <v>4.1230366492146603E-7</v>
      </c>
      <c r="AB46" s="16"/>
      <c r="AC46" s="16"/>
      <c r="AD46" s="16"/>
      <c r="AE46" s="14"/>
    </row>
    <row r="47" spans="1:31" s="1" customFormat="1" x14ac:dyDescent="0.2">
      <c r="A47" s="18" t="s">
        <v>127</v>
      </c>
      <c r="B47" s="22">
        <v>205.09719200000001</v>
      </c>
      <c r="C47" s="18">
        <v>13.063000000000001</v>
      </c>
      <c r="D47" s="14">
        <v>286.20000000000005</v>
      </c>
      <c r="E47" s="16">
        <v>1.66E-5</v>
      </c>
      <c r="F47" s="16">
        <v>5.8001397624039122E-2</v>
      </c>
      <c r="G47" s="16">
        <v>3.7000000000000002E-6</v>
      </c>
      <c r="H47" s="16">
        <v>1.2928022361984624E-2</v>
      </c>
      <c r="I47" s="16">
        <v>0.22289156626506024</v>
      </c>
      <c r="J47" s="22">
        <v>12.2</v>
      </c>
      <c r="K47" s="17">
        <v>33.494641512636704</v>
      </c>
      <c r="L47" s="17">
        <v>2.7454624190685823</v>
      </c>
      <c r="M47" s="24">
        <v>0.255</v>
      </c>
      <c r="N47" s="18" t="s">
        <v>334</v>
      </c>
      <c r="O47" s="17">
        <v>0.05</v>
      </c>
      <c r="P47" s="17">
        <v>0.01</v>
      </c>
      <c r="Q47" s="17">
        <v>2.09</v>
      </c>
      <c r="R47" s="19">
        <v>1</v>
      </c>
      <c r="S47" s="20">
        <v>20.9</v>
      </c>
      <c r="T47" s="20" t="s">
        <v>335</v>
      </c>
      <c r="U47" s="18">
        <v>0.77</v>
      </c>
      <c r="V47" s="18">
        <v>-0.19</v>
      </c>
      <c r="W47" s="18">
        <v>-18.2</v>
      </c>
      <c r="X47" s="18">
        <v>0</v>
      </c>
      <c r="Y47" s="20">
        <v>-18.2</v>
      </c>
      <c r="Z47" s="17">
        <v>0.93540669856459324</v>
      </c>
      <c r="AA47" s="14">
        <v>1.0280946183878129E-6</v>
      </c>
      <c r="AB47" s="16">
        <v>1.2E-2</v>
      </c>
      <c r="AC47" s="16">
        <v>9.1862512439715212E-3</v>
      </c>
      <c r="AD47" s="16">
        <v>8935.2196574832451</v>
      </c>
      <c r="AE47" s="14"/>
    </row>
    <row r="48" spans="1:31" x14ac:dyDescent="0.2">
      <c r="A48" s="18" t="s">
        <v>128</v>
      </c>
      <c r="B48" s="22">
        <v>206.8402696097649</v>
      </c>
      <c r="C48" s="18">
        <v>11.933</v>
      </c>
      <c r="D48" s="14">
        <v>283.90000000000003</v>
      </c>
      <c r="E48" s="16">
        <v>2.0000000000000002E-5</v>
      </c>
      <c r="F48" s="16">
        <v>7.0447340612891859E-2</v>
      </c>
      <c r="G48" s="16">
        <v>5.1499999999999998E-6</v>
      </c>
      <c r="H48" s="16">
        <v>1.8140190207819654E-2</v>
      </c>
      <c r="I48" s="16">
        <v>0.25750000000000001</v>
      </c>
      <c r="J48" s="22">
        <v>16.7</v>
      </c>
      <c r="K48" s="17">
        <v>59.882383032172079</v>
      </c>
      <c r="L48" s="17">
        <v>3.5857714390522206</v>
      </c>
      <c r="M48" s="24">
        <v>0.47199999999999998</v>
      </c>
      <c r="N48" s="18" t="s">
        <v>334</v>
      </c>
      <c r="O48" s="17">
        <v>-7.0000000000000007E-2</v>
      </c>
      <c r="P48" s="17">
        <v>0.15</v>
      </c>
      <c r="Q48" s="17">
        <v>2.2799999999999998</v>
      </c>
      <c r="R48" s="19">
        <v>1</v>
      </c>
      <c r="S48" s="20">
        <v>22.799999999999997</v>
      </c>
      <c r="T48" s="20" t="s">
        <v>335</v>
      </c>
      <c r="U48" s="18">
        <v>4.75</v>
      </c>
      <c r="V48" s="18">
        <v>-0.02</v>
      </c>
      <c r="W48" s="18">
        <v>-17.100000000000001</v>
      </c>
      <c r="X48" s="18">
        <v>0</v>
      </c>
      <c r="Y48" s="20">
        <v>-17.100000000000001</v>
      </c>
      <c r="Z48" s="17">
        <v>0.875</v>
      </c>
      <c r="AA48" s="14">
        <v>9.2935556859130155E-7</v>
      </c>
      <c r="AB48" s="16">
        <v>2.3E-2</v>
      </c>
      <c r="AC48" s="16">
        <v>1.9274281404508507E-2</v>
      </c>
      <c r="AD48" s="16">
        <v>20739.404869251575</v>
      </c>
    </row>
    <row r="49" spans="1:30" x14ac:dyDescent="0.2">
      <c r="A49" s="18" t="s">
        <v>129</v>
      </c>
      <c r="B49" s="22">
        <v>206.54026960976492</v>
      </c>
      <c r="C49" s="18">
        <v>24.945</v>
      </c>
      <c r="D49" s="14">
        <v>320.2</v>
      </c>
      <c r="E49" s="16">
        <v>5.8799999999999997E-8</v>
      </c>
      <c r="F49" s="16">
        <v>1.8363522798251093E-4</v>
      </c>
      <c r="G49" s="16">
        <v>2.14E-8</v>
      </c>
      <c r="H49" s="16">
        <v>6.6833229231730171E-5</v>
      </c>
      <c r="I49" s="16">
        <v>0.36394557823129253</v>
      </c>
      <c r="J49" s="22">
        <v>13.1</v>
      </c>
      <c r="K49" s="17">
        <v>40.091754534117065</v>
      </c>
      <c r="L49" s="17">
        <v>3.0604392774135163</v>
      </c>
      <c r="M49" s="24">
        <v>0.30099999999999999</v>
      </c>
      <c r="N49" s="18" t="s">
        <v>334</v>
      </c>
      <c r="O49" s="17">
        <v>-0.09</v>
      </c>
      <c r="P49" s="17">
        <v>-0.21</v>
      </c>
      <c r="Q49" s="17">
        <v>5.21</v>
      </c>
      <c r="R49" s="19">
        <v>-2</v>
      </c>
      <c r="S49" s="20">
        <v>5.21E-2</v>
      </c>
      <c r="T49" s="20" t="s">
        <v>335</v>
      </c>
      <c r="U49" s="18">
        <v>0.48</v>
      </c>
      <c r="V49" s="18">
        <v>0.17</v>
      </c>
      <c r="W49" s="18">
        <v>-4.49</v>
      </c>
      <c r="X49" s="18">
        <v>-2</v>
      </c>
      <c r="Y49" s="20">
        <v>-4.4900000000000002E-2</v>
      </c>
      <c r="Z49" s="17">
        <v>0.93090211132437628</v>
      </c>
      <c r="AA49" s="14">
        <v>2.1647624774503914E-8</v>
      </c>
      <c r="AB49" s="16">
        <v>4.3999999999999999E-5</v>
      </c>
      <c r="AC49" s="16">
        <v>1.7638805371817999E-5</v>
      </c>
      <c r="AD49" s="16">
        <v>814.81481481481455</v>
      </c>
    </row>
    <row r="50" spans="1:30" x14ac:dyDescent="0.2">
      <c r="A50" s="18" t="s">
        <v>130</v>
      </c>
      <c r="B50" s="22">
        <v>208.5540005</v>
      </c>
      <c r="C50" s="18">
        <v>19.654</v>
      </c>
      <c r="D50" s="14">
        <v>288.3</v>
      </c>
      <c r="E50" s="16">
        <v>8.2300000000000008E-6</v>
      </c>
      <c r="F50" s="16">
        <v>2.8546652792230318E-2</v>
      </c>
      <c r="G50" s="16">
        <v>2.0899999999999999E-6</v>
      </c>
      <c r="H50" s="16">
        <v>7.2493929934096422E-3</v>
      </c>
      <c r="I50" s="16">
        <v>0.2539489671931956</v>
      </c>
      <c r="J50" s="22">
        <v>14.2</v>
      </c>
      <c r="K50" s="17">
        <v>40.599308672801811</v>
      </c>
      <c r="L50" s="17">
        <v>2.8591062445635078</v>
      </c>
      <c r="M50" s="24">
        <v>0.38600000000000001</v>
      </c>
      <c r="N50" s="18" t="s">
        <v>334</v>
      </c>
      <c r="O50" s="17">
        <v>-0.03</v>
      </c>
      <c r="P50" s="17">
        <v>0.04</v>
      </c>
      <c r="Q50" s="17">
        <v>16.5</v>
      </c>
      <c r="R50" s="19">
        <v>0</v>
      </c>
      <c r="S50" s="20">
        <v>16.5</v>
      </c>
      <c r="T50" s="20" t="s">
        <v>335</v>
      </c>
      <c r="U50" s="18">
        <v>0.89</v>
      </c>
      <c r="V50" s="18">
        <v>0.36</v>
      </c>
      <c r="W50" s="18">
        <v>-13.73</v>
      </c>
      <c r="X50" s="18">
        <v>0</v>
      </c>
      <c r="Y50" s="20">
        <v>-13.73</v>
      </c>
      <c r="Z50" s="17">
        <v>0.91606060606060602</v>
      </c>
      <c r="AA50" s="14">
        <v>4.7827414266815912E-7</v>
      </c>
      <c r="AB50" s="16">
        <v>1.2E-2</v>
      </c>
      <c r="AC50" s="16">
        <v>6.1056273532105422E-3</v>
      </c>
      <c r="AD50" s="16">
        <v>12765.95744680851</v>
      </c>
    </row>
    <row r="51" spans="1:30" x14ac:dyDescent="0.2">
      <c r="A51" s="18" t="s">
        <v>131</v>
      </c>
      <c r="B51" s="22">
        <v>210.168623</v>
      </c>
      <c r="C51" s="18">
        <v>21.045999999999999</v>
      </c>
      <c r="D51" s="14">
        <v>291.8</v>
      </c>
      <c r="E51" s="16">
        <v>1.4800000000000001E-5</v>
      </c>
      <c r="F51" s="16">
        <v>5.0719671007539414E-2</v>
      </c>
      <c r="G51" s="16">
        <v>4.2599999999999999E-6</v>
      </c>
      <c r="H51" s="16">
        <v>1.4599040438656613E-2</v>
      </c>
      <c r="I51" s="16">
        <v>0.28783783783783778</v>
      </c>
      <c r="J51" s="22">
        <v>15.2</v>
      </c>
      <c r="K51" s="17">
        <v>32.480046468605472</v>
      </c>
      <c r="L51" s="17">
        <v>2.136845162408255</v>
      </c>
      <c r="M51" s="24">
        <v>0.14299999999999999</v>
      </c>
      <c r="N51" s="18" t="s">
        <v>334</v>
      </c>
      <c r="O51" s="17">
        <v>-0.09</v>
      </c>
      <c r="P51" s="17">
        <v>-0.01</v>
      </c>
      <c r="Q51" s="17">
        <v>3.45</v>
      </c>
      <c r="R51" s="19">
        <v>1</v>
      </c>
      <c r="S51" s="20">
        <v>34.5</v>
      </c>
      <c r="T51" s="20" t="s">
        <v>335</v>
      </c>
      <c r="U51" s="18">
        <v>0.22</v>
      </c>
      <c r="V51" s="18">
        <v>0.1</v>
      </c>
      <c r="W51" s="18">
        <v>-3.16</v>
      </c>
      <c r="X51" s="18">
        <v>1</v>
      </c>
      <c r="Y51" s="20">
        <v>-31.6</v>
      </c>
      <c r="Z51" s="17">
        <v>0.95797101449275357</v>
      </c>
      <c r="AA51" s="14">
        <v>6.8469067756343249E-7</v>
      </c>
      <c r="AB51" s="16">
        <v>9.4999999999999998E-3</v>
      </c>
      <c r="AC51" s="16">
        <v>4.5139218853938986E-3</v>
      </c>
      <c r="AD51" s="16">
        <v>6592.6439972241487</v>
      </c>
    </row>
    <row r="52" spans="1:30" x14ac:dyDescent="0.2">
      <c r="A52" s="18" t="s">
        <v>132</v>
      </c>
      <c r="B52" s="22">
        <v>214.457494</v>
      </c>
      <c r="C52" s="18">
        <v>23.018000000000001</v>
      </c>
      <c r="D52" s="14">
        <v>311.7</v>
      </c>
      <c r="E52" s="16">
        <v>1.49E-5</v>
      </c>
      <c r="F52" s="16">
        <v>4.7802374077638758E-2</v>
      </c>
      <c r="G52" s="16">
        <v>3.58E-6</v>
      </c>
      <c r="H52" s="16">
        <v>1.1485402630734682E-2</v>
      </c>
      <c r="I52" s="16">
        <v>0.24026845637583893</v>
      </c>
      <c r="J52" s="22">
        <v>14.8</v>
      </c>
      <c r="K52" s="17">
        <v>51.255387540691757</v>
      </c>
      <c r="L52" s="17">
        <v>3.4632018608575508</v>
      </c>
      <c r="M52" s="24">
        <v>0.42299999999999999</v>
      </c>
      <c r="N52" s="18" t="s">
        <v>334</v>
      </c>
      <c r="O52" s="17">
        <v>0.03</v>
      </c>
      <c r="P52" s="17">
        <v>-0.12</v>
      </c>
      <c r="Q52" s="17">
        <v>2.4500000000000002</v>
      </c>
      <c r="R52" s="19">
        <v>1</v>
      </c>
      <c r="S52" s="20">
        <v>24.5</v>
      </c>
      <c r="T52" s="20" t="s">
        <v>335</v>
      </c>
      <c r="U52" s="18">
        <v>1.72</v>
      </c>
      <c r="V52" s="18">
        <v>0.99</v>
      </c>
      <c r="W52" s="18">
        <v>-19.57</v>
      </c>
      <c r="X52" s="18">
        <v>0</v>
      </c>
      <c r="Y52" s="20">
        <v>-19.57</v>
      </c>
      <c r="Z52" s="17">
        <v>0.89938775510204083</v>
      </c>
      <c r="AA52" s="14">
        <v>5.096011816838996E-7</v>
      </c>
      <c r="AB52" s="16">
        <v>2.3E-2</v>
      </c>
      <c r="AC52" s="16">
        <v>9.9921800330176388E-3</v>
      </c>
      <c r="AD52" s="16">
        <v>19607.843137254902</v>
      </c>
    </row>
    <row r="53" spans="1:30" x14ac:dyDescent="0.2">
      <c r="A53" s="18" t="s">
        <v>133</v>
      </c>
      <c r="B53" s="22">
        <v>215.00057160976493</v>
      </c>
      <c r="C53" s="18">
        <v>23.271999999999998</v>
      </c>
      <c r="D53" s="14">
        <v>306</v>
      </c>
      <c r="E53" s="16">
        <v>1.4399999999999999E-5</v>
      </c>
      <c r="F53" s="16">
        <v>4.7058823529411764E-2</v>
      </c>
      <c r="G53" s="16">
        <v>3.6200000000000001E-6</v>
      </c>
      <c r="H53" s="16">
        <v>1.1830065359477124E-2</v>
      </c>
      <c r="I53" s="16">
        <v>0.25138888888888888</v>
      </c>
      <c r="J53" s="22">
        <v>15.3</v>
      </c>
      <c r="K53" s="17">
        <v>54.806727030405341</v>
      </c>
      <c r="L53" s="17">
        <v>3.5821390215951201</v>
      </c>
      <c r="M53" s="24">
        <v>0.48399999999999999</v>
      </c>
      <c r="N53" s="18" t="s">
        <v>334</v>
      </c>
      <c r="O53" s="17">
        <v>0.04</v>
      </c>
      <c r="P53" s="17">
        <v>-0.06</v>
      </c>
      <c r="Q53" s="17">
        <v>2.97</v>
      </c>
      <c r="R53" s="19">
        <v>1</v>
      </c>
      <c r="S53" s="20">
        <v>29.700000000000003</v>
      </c>
      <c r="T53" s="20" t="s">
        <v>335</v>
      </c>
      <c r="U53" s="18">
        <v>0.19</v>
      </c>
      <c r="V53" s="18">
        <v>0.13</v>
      </c>
      <c r="W53" s="18">
        <v>-2.33</v>
      </c>
      <c r="X53" s="18">
        <v>1</v>
      </c>
      <c r="Y53" s="20">
        <v>-23.3</v>
      </c>
      <c r="Z53" s="17">
        <v>0.8922558922558923</v>
      </c>
      <c r="AA53" s="14">
        <v>5.757992437263665E-7</v>
      </c>
      <c r="AB53" s="16">
        <v>2.7E-2</v>
      </c>
      <c r="AC53" s="16">
        <v>1.1601925060158131E-2</v>
      </c>
      <c r="AD53" s="16">
        <v>20149.253731343284</v>
      </c>
    </row>
    <row r="54" spans="1:30" x14ac:dyDescent="0.2">
      <c r="A54" s="18" t="s">
        <v>134</v>
      </c>
      <c r="B54" s="22">
        <v>213.33054899999999</v>
      </c>
      <c r="C54" s="18">
        <v>24.335999999999999</v>
      </c>
      <c r="D54" s="14">
        <v>316.60000000000002</v>
      </c>
      <c r="E54" s="16">
        <v>2.4700000000000001E-6</v>
      </c>
      <c r="F54" s="16">
        <v>7.8016424510423251E-3</v>
      </c>
      <c r="G54" s="16">
        <v>3.8299999999999998E-7</v>
      </c>
      <c r="H54" s="16">
        <v>1.209728363866077E-3</v>
      </c>
      <c r="I54" s="16">
        <v>0.15506072874493926</v>
      </c>
      <c r="J54" s="22">
        <v>11.7</v>
      </c>
      <c r="K54" s="17">
        <v>46.687605508983985</v>
      </c>
      <c r="L54" s="17">
        <v>3.9903936332464949</v>
      </c>
      <c r="M54" s="24">
        <v>0.122</v>
      </c>
      <c r="N54" s="18" t="s">
        <v>334</v>
      </c>
      <c r="O54" s="17">
        <v>0.09</v>
      </c>
      <c r="P54" s="17">
        <v>-0.05</v>
      </c>
      <c r="Q54" s="17">
        <v>3.67</v>
      </c>
      <c r="R54" s="19">
        <v>0</v>
      </c>
      <c r="S54" s="20">
        <v>3.67</v>
      </c>
      <c r="T54" s="20" t="s">
        <v>335</v>
      </c>
      <c r="U54" s="18">
        <v>0.2</v>
      </c>
      <c r="V54" s="18">
        <v>0.1</v>
      </c>
      <c r="W54" s="18">
        <v>-2.99</v>
      </c>
      <c r="X54" s="18">
        <v>0</v>
      </c>
      <c r="Y54" s="20">
        <v>-2.99</v>
      </c>
      <c r="Z54" s="17">
        <v>0.9073569482288828</v>
      </c>
      <c r="AA54" s="14">
        <v>7.4786324786324788E-8</v>
      </c>
      <c r="AB54" s="16">
        <v>2.8999999999999998E-3</v>
      </c>
      <c r="AC54" s="16">
        <v>1.1916502301117687E-3</v>
      </c>
      <c r="AD54" s="16">
        <v>15934.065934065935</v>
      </c>
    </row>
    <row r="55" spans="1:30" x14ac:dyDescent="0.2">
      <c r="A55" s="18" t="s">
        <v>336</v>
      </c>
      <c r="B55" s="22">
        <v>215.94</v>
      </c>
      <c r="C55" s="18">
        <v>8.34</v>
      </c>
      <c r="D55" s="14">
        <v>222.7</v>
      </c>
      <c r="E55" s="16">
        <v>1.01E-5</v>
      </c>
      <c r="F55" s="16">
        <v>4.5352492141894928E-2</v>
      </c>
      <c r="G55" s="16">
        <v>2.96E-6</v>
      </c>
      <c r="H55" s="16">
        <v>1.3291423439604851E-2</v>
      </c>
      <c r="I55" s="16">
        <v>0.29306930693069311</v>
      </c>
      <c r="J55" s="22">
        <v>19</v>
      </c>
      <c r="K55" s="17">
        <v>72.059730552344263</v>
      </c>
      <c r="L55" s="17">
        <v>3.7926173974918034</v>
      </c>
      <c r="M55" s="24">
        <v>0.51300000000000001</v>
      </c>
      <c r="S55" s="20"/>
      <c r="T55" s="20"/>
      <c r="Y55" s="20"/>
      <c r="Z55" s="17"/>
      <c r="AA55" s="14">
        <v>3.741007194244605E-7</v>
      </c>
      <c r="AB55" s="16"/>
      <c r="AC55" s="16"/>
      <c r="AD55" s="16"/>
    </row>
    <row r="56" spans="1:30" x14ac:dyDescent="0.2">
      <c r="A56" s="18" t="s">
        <v>135</v>
      </c>
      <c r="B56" s="22">
        <v>217.96778899999998</v>
      </c>
      <c r="C56" s="18">
        <v>23.706</v>
      </c>
      <c r="D56" s="14">
        <v>265.8</v>
      </c>
      <c r="E56" s="16">
        <v>7.2099999999999996E-6</v>
      </c>
      <c r="F56" s="16">
        <v>2.712565838976674E-2</v>
      </c>
      <c r="G56" s="16">
        <v>1.66E-6</v>
      </c>
      <c r="H56" s="16">
        <v>6.2452972159518436E-3</v>
      </c>
      <c r="I56" s="16">
        <v>0.2302357836338419</v>
      </c>
      <c r="J56" s="22">
        <v>12</v>
      </c>
      <c r="K56" s="17">
        <v>38.569335163810671</v>
      </c>
      <c r="L56" s="17">
        <v>3.2141112636508891</v>
      </c>
      <c r="M56" s="24">
        <v>0.42699999999999999</v>
      </c>
      <c r="N56" s="18" t="s">
        <v>334</v>
      </c>
      <c r="O56" s="17">
        <v>0.39</v>
      </c>
      <c r="P56" s="17">
        <v>-0.24</v>
      </c>
      <c r="Q56" s="17">
        <v>17.72</v>
      </c>
      <c r="R56" s="19">
        <v>0</v>
      </c>
      <c r="S56" s="20">
        <v>17.72</v>
      </c>
      <c r="T56" s="20" t="s">
        <v>335</v>
      </c>
      <c r="U56" s="18">
        <v>0.95</v>
      </c>
      <c r="V56" s="18">
        <v>0.45</v>
      </c>
      <c r="W56" s="18">
        <v>-14.75</v>
      </c>
      <c r="X56" s="18">
        <v>0</v>
      </c>
      <c r="Y56" s="20">
        <v>-14.75</v>
      </c>
      <c r="Z56" s="17">
        <v>0.91619638826185112</v>
      </c>
      <c r="AA56" s="14">
        <v>4.5304986079473551E-7</v>
      </c>
      <c r="AB56" s="16">
        <v>2.1000000000000001E-2</v>
      </c>
      <c r="AC56" s="16">
        <v>8.8585168311819795E-3</v>
      </c>
      <c r="AD56" s="16">
        <v>19553.072625698325</v>
      </c>
    </row>
    <row r="57" spans="1:30" x14ac:dyDescent="0.2">
      <c r="A57" s="18" t="s">
        <v>136</v>
      </c>
      <c r="B57" s="22">
        <v>219.27850749999999</v>
      </c>
      <c r="C57" s="18">
        <v>21.238</v>
      </c>
      <c r="D57" s="14">
        <v>261.10000000000002</v>
      </c>
      <c r="E57" s="16">
        <v>8.7800000000000006E-6</v>
      </c>
      <c r="F57" s="16">
        <v>3.3626962849482959E-2</v>
      </c>
      <c r="G57" s="16">
        <v>2.0200000000000001E-6</v>
      </c>
      <c r="H57" s="16">
        <v>7.7364994255074686E-3</v>
      </c>
      <c r="I57" s="16">
        <v>0.23006833712984054</v>
      </c>
      <c r="J57" s="22">
        <v>12.3</v>
      </c>
      <c r="K57" s="17">
        <v>39.584644022582552</v>
      </c>
      <c r="L57" s="17">
        <v>3.2182637416733781</v>
      </c>
      <c r="M57" s="24">
        <v>0.41399999999999998</v>
      </c>
      <c r="N57" s="18" t="s">
        <v>334</v>
      </c>
      <c r="O57" s="17">
        <v>-0.1</v>
      </c>
      <c r="P57" s="17">
        <v>-0.34</v>
      </c>
      <c r="Q57" s="17">
        <v>15.03</v>
      </c>
      <c r="R57" s="19">
        <v>0</v>
      </c>
      <c r="S57" s="20">
        <v>15.03</v>
      </c>
      <c r="T57" s="20" t="s">
        <v>335</v>
      </c>
      <c r="U57" s="18">
        <v>1.3</v>
      </c>
      <c r="V57" s="18">
        <v>0.48</v>
      </c>
      <c r="W57" s="18">
        <v>-12.05</v>
      </c>
      <c r="X57" s="18">
        <v>0</v>
      </c>
      <c r="Y57" s="20">
        <v>-12.05</v>
      </c>
      <c r="Z57" s="17">
        <v>0.90086493679308055</v>
      </c>
      <c r="AA57" s="14">
        <v>4.2941896600433188E-7</v>
      </c>
      <c r="AB57" s="16">
        <v>1.2999999999999999E-2</v>
      </c>
      <c r="AC57" s="16">
        <v>6.1211036820792916E-3</v>
      </c>
      <c r="AD57" s="16">
        <v>14254.385964912279</v>
      </c>
    </row>
    <row r="58" spans="1:30" x14ac:dyDescent="0.2">
      <c r="A58" s="18" t="s">
        <v>137</v>
      </c>
      <c r="B58" s="22">
        <v>221.5</v>
      </c>
      <c r="C58" s="18">
        <v>19.050999999999998</v>
      </c>
      <c r="E58" s="20"/>
      <c r="F58" s="16"/>
      <c r="G58" s="20"/>
      <c r="H58" s="16"/>
      <c r="I58" s="16"/>
      <c r="J58" s="22"/>
      <c r="K58" s="17"/>
      <c r="L58" s="17"/>
      <c r="M58" s="24"/>
      <c r="N58" s="18" t="s">
        <v>334</v>
      </c>
      <c r="O58" s="17">
        <v>0.04</v>
      </c>
      <c r="P58" s="17">
        <v>-0.08</v>
      </c>
      <c r="Q58" s="17">
        <v>4.8499999999999996</v>
      </c>
      <c r="R58" s="19">
        <v>0</v>
      </c>
      <c r="S58" s="20">
        <v>4.8499999999999996</v>
      </c>
      <c r="T58" s="20" t="s">
        <v>335</v>
      </c>
      <c r="U58" s="18">
        <v>0.3</v>
      </c>
      <c r="V58" s="18">
        <v>0.11</v>
      </c>
      <c r="W58" s="18">
        <v>-4.42</v>
      </c>
      <c r="X58" s="18">
        <v>0</v>
      </c>
      <c r="Y58" s="20">
        <v>-4.42</v>
      </c>
      <c r="Z58" s="17">
        <v>0.95567010309278355</v>
      </c>
      <c r="AA58" s="14">
        <v>1.5852186236942945E-7</v>
      </c>
      <c r="AB58" s="16">
        <v>6.1999999999999998E-3</v>
      </c>
      <c r="AC58" s="16">
        <v>3.254422340034644E-3</v>
      </c>
      <c r="AD58" s="16">
        <v>20529.801324503311</v>
      </c>
    </row>
    <row r="59" spans="1:30" x14ac:dyDescent="0.2">
      <c r="A59" s="18" t="s">
        <v>138</v>
      </c>
      <c r="B59" s="22">
        <v>224.75</v>
      </c>
      <c r="C59" s="18">
        <v>13.827999999999999</v>
      </c>
      <c r="E59" s="20"/>
      <c r="F59" s="16"/>
      <c r="G59" s="20"/>
      <c r="H59" s="16"/>
      <c r="I59" s="16"/>
      <c r="J59" s="22"/>
      <c r="K59" s="17"/>
      <c r="L59" s="17"/>
      <c r="M59" s="24"/>
      <c r="N59" s="18" t="s">
        <v>334</v>
      </c>
      <c r="O59" s="17">
        <v>0.03</v>
      </c>
      <c r="P59" s="17">
        <v>-0.25</v>
      </c>
      <c r="Q59" s="17">
        <v>4.8099999999999996</v>
      </c>
      <c r="R59" s="19">
        <v>0</v>
      </c>
      <c r="S59" s="20">
        <v>4.8099999999999996</v>
      </c>
      <c r="T59" s="20" t="s">
        <v>335</v>
      </c>
      <c r="U59" s="18">
        <v>0.15</v>
      </c>
      <c r="V59" s="18">
        <v>-0.06</v>
      </c>
      <c r="W59" s="18">
        <v>-4.28</v>
      </c>
      <c r="X59" s="18">
        <v>0</v>
      </c>
      <c r="Y59" s="20">
        <v>-4.28</v>
      </c>
      <c r="Z59" s="17">
        <v>0.94490644490644504</v>
      </c>
      <c r="AA59" s="14">
        <v>2.3936939542956321E-7</v>
      </c>
      <c r="AB59" s="16">
        <v>5.4999999999999997E-3</v>
      </c>
      <c r="AC59" s="16">
        <v>3.977437084177032E-3</v>
      </c>
      <c r="AD59" s="16">
        <v>16616.314199395769</v>
      </c>
    </row>
    <row r="60" spans="1:30" x14ac:dyDescent="0.2">
      <c r="A60" s="18" t="s">
        <v>139</v>
      </c>
      <c r="B60" s="22">
        <v>262.50254949999999</v>
      </c>
      <c r="C60" s="18">
        <v>22.593</v>
      </c>
      <c r="D60" s="14">
        <v>341.6</v>
      </c>
      <c r="E60" s="16">
        <v>7.0600000000000002E-6</v>
      </c>
      <c r="F60" s="16">
        <v>2.066744730679157E-2</v>
      </c>
      <c r="G60" s="16">
        <v>1.2300000000000001E-6</v>
      </c>
      <c r="H60" s="16">
        <v>3.6007025761124124E-3</v>
      </c>
      <c r="I60" s="16">
        <v>0.17422096317280453</v>
      </c>
      <c r="J60" s="22">
        <v>9</v>
      </c>
      <c r="K60" s="17">
        <v>24.389502952852915</v>
      </c>
      <c r="L60" s="17">
        <v>2.7099447725392127</v>
      </c>
      <c r="M60" s="24">
        <v>-1.7000000000000001E-2</v>
      </c>
      <c r="N60" s="18" t="s">
        <v>334</v>
      </c>
      <c r="O60" s="17">
        <v>0.32</v>
      </c>
      <c r="P60" s="17">
        <v>-0.15</v>
      </c>
      <c r="Q60" s="17">
        <v>9.58</v>
      </c>
      <c r="R60" s="19">
        <v>0</v>
      </c>
      <c r="S60" s="20">
        <v>9.58</v>
      </c>
      <c r="T60" s="20" t="s">
        <v>335</v>
      </c>
      <c r="U60" s="18">
        <v>0.46</v>
      </c>
      <c r="V60" s="18">
        <v>0.19</v>
      </c>
      <c r="W60" s="18">
        <v>-9.18</v>
      </c>
      <c r="X60" s="18">
        <v>0</v>
      </c>
      <c r="Y60" s="20">
        <v>-9.18</v>
      </c>
      <c r="Z60" s="17">
        <v>0.97912317327766174</v>
      </c>
      <c r="AA60" s="14">
        <v>3.3904306643650694E-7</v>
      </c>
      <c r="AB60" s="16">
        <v>1.2E-2</v>
      </c>
      <c r="AC60" s="16">
        <v>5.3113796308591164E-3</v>
      </c>
      <c r="AD60" s="16">
        <v>15665.796344647519</v>
      </c>
    </row>
    <row r="61" spans="1:30" x14ac:dyDescent="0.2">
      <c r="A61" s="18" t="s">
        <v>140</v>
      </c>
      <c r="B61" s="22">
        <v>265.36298700000003</v>
      </c>
      <c r="C61" s="18">
        <v>22.300999999999998</v>
      </c>
      <c r="D61" s="14">
        <v>334.3</v>
      </c>
      <c r="E61" s="16">
        <v>1.13E-5</v>
      </c>
      <c r="F61" s="16">
        <v>3.3801974274603651E-2</v>
      </c>
      <c r="G61" s="16">
        <v>1.77E-6</v>
      </c>
      <c r="H61" s="16">
        <v>5.2946455279688906E-3</v>
      </c>
      <c r="I61" s="16">
        <v>0.15663716814159293</v>
      </c>
      <c r="J61" s="22">
        <v>8.6999999999999993</v>
      </c>
      <c r="K61" s="17">
        <v>24.389734599174261</v>
      </c>
      <c r="L61" s="17">
        <v>2.8034177700200305</v>
      </c>
      <c r="M61" s="24">
        <v>-0.05</v>
      </c>
      <c r="N61" s="18" t="s">
        <v>334</v>
      </c>
      <c r="O61" s="17">
        <v>0.3</v>
      </c>
      <c r="P61" s="17">
        <v>0.04</v>
      </c>
      <c r="Q61" s="17">
        <v>11.19</v>
      </c>
      <c r="R61" s="19">
        <v>0</v>
      </c>
      <c r="S61" s="20">
        <v>11.19</v>
      </c>
      <c r="T61" s="20" t="s">
        <v>335</v>
      </c>
      <c r="U61" s="18">
        <v>0.24</v>
      </c>
      <c r="V61" s="18">
        <v>0.09</v>
      </c>
      <c r="W61" s="18">
        <v>-10.74</v>
      </c>
      <c r="X61" s="18">
        <v>0</v>
      </c>
      <c r="Y61" s="20">
        <v>-10.74</v>
      </c>
      <c r="Z61" s="17">
        <v>0.97989276139410197</v>
      </c>
      <c r="AA61" s="14">
        <v>3.8697816241424161E-7</v>
      </c>
      <c r="AB61" s="16">
        <v>5.3E-3</v>
      </c>
      <c r="AC61" s="16">
        <v>2.376575041477961E-3</v>
      </c>
      <c r="AD61" s="16">
        <v>6141.367323290845</v>
      </c>
    </row>
    <row r="62" spans="1:30" x14ac:dyDescent="0.2">
      <c r="A62" s="18" t="s">
        <v>141</v>
      </c>
      <c r="B62" s="22">
        <v>266.35388350000005</v>
      </c>
      <c r="C62" s="18">
        <v>20.268999999999998</v>
      </c>
      <c r="D62" s="14">
        <v>326.79999999999995</v>
      </c>
      <c r="E62" s="16">
        <v>8.32E-6</v>
      </c>
      <c r="F62" s="16">
        <v>2.5458996328029379E-2</v>
      </c>
      <c r="G62" s="16">
        <v>1.46E-6</v>
      </c>
      <c r="H62" s="16">
        <v>4.4675642594859243E-3</v>
      </c>
      <c r="I62" s="16">
        <v>0.17548076923076922</v>
      </c>
      <c r="J62" s="22">
        <v>9.1999999999999993</v>
      </c>
      <c r="K62" s="17">
        <v>25.405325888696705</v>
      </c>
      <c r="L62" s="17">
        <v>2.7614484661626855</v>
      </c>
      <c r="M62" s="24">
        <v>2.1000000000000001E-2</v>
      </c>
      <c r="N62" s="18" t="s">
        <v>334</v>
      </c>
      <c r="O62" s="17">
        <v>0.48</v>
      </c>
      <c r="P62" s="17">
        <v>0.14000000000000001</v>
      </c>
      <c r="Q62" s="17">
        <v>9.86</v>
      </c>
      <c r="R62" s="19">
        <v>0</v>
      </c>
      <c r="S62" s="20">
        <v>9.86</v>
      </c>
      <c r="T62" s="20" t="s">
        <v>335</v>
      </c>
      <c r="U62" s="18">
        <v>0.24</v>
      </c>
      <c r="V62" s="18">
        <v>0.05</v>
      </c>
      <c r="W62" s="18">
        <v>-9.4</v>
      </c>
      <c r="X62" s="18">
        <v>0</v>
      </c>
      <c r="Y62" s="20">
        <v>-9.4</v>
      </c>
      <c r="Z62" s="17">
        <v>0.9766734279918865</v>
      </c>
      <c r="AA62" s="14">
        <v>3.6212936010656679E-7</v>
      </c>
      <c r="AB62" s="16">
        <v>1.2999999999999999E-2</v>
      </c>
      <c r="AC62" s="16">
        <v>6.4137352607430073E-3</v>
      </c>
      <c r="AD62" s="16">
        <v>17711.171662125336</v>
      </c>
    </row>
    <row r="63" spans="1:30" x14ac:dyDescent="0.2">
      <c r="A63" s="18" t="s">
        <v>142</v>
      </c>
      <c r="B63" s="22">
        <v>266.64957550000003</v>
      </c>
      <c r="C63" s="18">
        <v>20.544</v>
      </c>
      <c r="D63" s="14">
        <v>359.90000000000003</v>
      </c>
      <c r="E63" s="16">
        <v>4.8500000000000002E-6</v>
      </c>
      <c r="F63" s="16">
        <v>1.3475965545984996E-2</v>
      </c>
      <c r="G63" s="16">
        <v>7.3300000000000001E-7</v>
      </c>
      <c r="H63" s="16">
        <v>2.036676854681856E-3</v>
      </c>
      <c r="I63" s="16">
        <v>0.15113402061855669</v>
      </c>
      <c r="J63" s="22">
        <v>9.1999999999999993</v>
      </c>
      <c r="K63" s="17">
        <v>26.421421487858865</v>
      </c>
      <c r="L63" s="17">
        <v>2.8718936399846595</v>
      </c>
      <c r="M63" s="24">
        <v>-6.3E-2</v>
      </c>
      <c r="N63" s="18" t="s">
        <v>334</v>
      </c>
      <c r="O63" s="17">
        <v>0</v>
      </c>
      <c r="P63" s="17">
        <v>-7.0000000000000007E-2</v>
      </c>
      <c r="Q63" s="17">
        <v>5.31</v>
      </c>
      <c r="R63" s="19">
        <v>0</v>
      </c>
      <c r="S63" s="20">
        <v>5.31</v>
      </c>
      <c r="T63" s="20" t="s">
        <v>335</v>
      </c>
      <c r="U63" s="18">
        <v>0.31</v>
      </c>
      <c r="V63" s="18">
        <v>0.18</v>
      </c>
      <c r="W63" s="18">
        <v>-4.99</v>
      </c>
      <c r="X63" s="18">
        <v>0</v>
      </c>
      <c r="Y63" s="20">
        <v>-4.99</v>
      </c>
      <c r="Z63" s="17">
        <v>0.9698681732580039</v>
      </c>
      <c r="AA63" s="14">
        <v>2.229361370716511E-7</v>
      </c>
      <c r="AB63" s="16">
        <v>1.5E-3</v>
      </c>
      <c r="AC63" s="16">
        <v>7.3014018691588782E-4</v>
      </c>
      <c r="AD63" s="16">
        <v>3275.1091703056768</v>
      </c>
    </row>
    <row r="64" spans="1:30" x14ac:dyDescent="0.2">
      <c r="A64" s="18" t="s">
        <v>143</v>
      </c>
      <c r="B64" s="22">
        <v>266.99991499999999</v>
      </c>
      <c r="C64" s="18">
        <v>16.548999999999999</v>
      </c>
      <c r="D64" s="14">
        <v>306.10000000000002</v>
      </c>
      <c r="E64" s="16">
        <v>7.2200000000000003E-6</v>
      </c>
      <c r="F64" s="16">
        <v>2.3587063051290429E-2</v>
      </c>
      <c r="G64" s="16">
        <v>1.1200000000000001E-6</v>
      </c>
      <c r="H64" s="16">
        <v>3.6589349885658281E-3</v>
      </c>
      <c r="I64" s="16">
        <v>0.15512465373961218</v>
      </c>
      <c r="J64" s="22">
        <v>8.5</v>
      </c>
      <c r="K64" s="17">
        <v>24.389837540615524</v>
      </c>
      <c r="L64" s="17">
        <v>2.8693926518371207</v>
      </c>
      <c r="M64" s="24">
        <v>-8.0000000000000002E-3</v>
      </c>
      <c r="N64" s="18" t="s">
        <v>334</v>
      </c>
      <c r="O64" s="17">
        <v>0.06</v>
      </c>
      <c r="P64" s="17">
        <v>-0.19</v>
      </c>
      <c r="Q64" s="17">
        <v>7.47</v>
      </c>
      <c r="R64" s="19">
        <v>0</v>
      </c>
      <c r="S64" s="20">
        <v>7.47</v>
      </c>
      <c r="T64" s="20" t="s">
        <v>335</v>
      </c>
      <c r="U64" s="18">
        <v>0.36</v>
      </c>
      <c r="V64" s="18">
        <v>0.21</v>
      </c>
      <c r="W64" s="18">
        <v>-7.09</v>
      </c>
      <c r="X64" s="18">
        <v>0</v>
      </c>
      <c r="Y64" s="20">
        <v>-7.09</v>
      </c>
      <c r="Z64" s="17">
        <v>0.9745649263721553</v>
      </c>
      <c r="AA64" s="14">
        <v>3.4382742159647112E-7</v>
      </c>
      <c r="AB64" s="16">
        <v>9.9000000000000008E-3</v>
      </c>
      <c r="AC64" s="16">
        <v>5.9822345761073184E-3</v>
      </c>
      <c r="AD64" s="16">
        <v>17398.945518453427</v>
      </c>
    </row>
    <row r="65" spans="1:31" x14ac:dyDescent="0.2">
      <c r="A65" s="18" t="s">
        <v>144</v>
      </c>
      <c r="B65" s="22">
        <v>266.940361</v>
      </c>
      <c r="C65" s="18">
        <v>21.677</v>
      </c>
      <c r="D65" s="14">
        <v>318.39999999999998</v>
      </c>
      <c r="E65" s="16">
        <v>8.8799999999999997E-6</v>
      </c>
      <c r="F65" s="16">
        <v>2.7889447236180906E-2</v>
      </c>
      <c r="G65" s="16">
        <v>1.39E-6</v>
      </c>
      <c r="H65" s="16">
        <v>4.3655778894472362E-3</v>
      </c>
      <c r="I65" s="16">
        <v>0.15653153153153151</v>
      </c>
      <c r="J65" s="22">
        <v>8.6</v>
      </c>
      <c r="K65" s="17">
        <v>24.390207485735836</v>
      </c>
      <c r="L65" s="17">
        <v>2.8360706378762601</v>
      </c>
      <c r="M65" s="24">
        <v>-1.4999999999999999E-2</v>
      </c>
      <c r="N65" s="18" t="s">
        <v>334</v>
      </c>
      <c r="O65" s="17">
        <v>-0.03</v>
      </c>
      <c r="P65" s="17">
        <v>0.15</v>
      </c>
      <c r="Q65" s="17">
        <v>11.4</v>
      </c>
      <c r="R65" s="19">
        <v>0</v>
      </c>
      <c r="S65" s="20">
        <v>11.4</v>
      </c>
      <c r="T65" s="20" t="s">
        <v>335</v>
      </c>
      <c r="U65" s="18">
        <v>0.78</v>
      </c>
      <c r="V65" s="18">
        <v>0.03</v>
      </c>
      <c r="W65" s="18">
        <v>-10.93</v>
      </c>
      <c r="X65" s="18">
        <v>0</v>
      </c>
      <c r="Y65" s="20">
        <v>-10.93</v>
      </c>
      <c r="Z65" s="17">
        <v>0.97938596491228069</v>
      </c>
      <c r="AA65" s="14">
        <v>4.0503759745352224E-7</v>
      </c>
      <c r="AB65" s="16">
        <v>2.5999999999999999E-2</v>
      </c>
      <c r="AC65" s="16">
        <v>1.1994279651243254E-2</v>
      </c>
      <c r="AD65" s="16">
        <v>29612.756264236898</v>
      </c>
    </row>
    <row r="66" spans="1:31" x14ac:dyDescent="0.2">
      <c r="A66" s="18" t="s">
        <v>145</v>
      </c>
      <c r="B66" s="22">
        <v>270.3996995</v>
      </c>
      <c r="C66" s="18">
        <v>12.714</v>
      </c>
      <c r="D66" s="14">
        <v>270.2</v>
      </c>
      <c r="E66" s="16">
        <v>1.3900000000000001E-5</v>
      </c>
      <c r="F66" s="16">
        <v>5.1443375277572173E-2</v>
      </c>
      <c r="G66" s="16">
        <v>2.21E-6</v>
      </c>
      <c r="H66" s="16">
        <v>8.1791265729089565E-3</v>
      </c>
      <c r="I66" s="16">
        <v>0.15899280575539568</v>
      </c>
      <c r="J66" s="22">
        <v>8.9</v>
      </c>
      <c r="K66" s="17">
        <v>23.373635802394489</v>
      </c>
      <c r="L66" s="17">
        <v>2.6262512137521896</v>
      </c>
      <c r="M66" s="24">
        <v>-9.9000000000000005E-2</v>
      </c>
      <c r="N66" s="18" t="s">
        <v>334</v>
      </c>
      <c r="O66" s="17">
        <v>-7.0000000000000007E-2</v>
      </c>
      <c r="P66" s="17">
        <v>-0.18</v>
      </c>
      <c r="Q66" s="17">
        <v>11.43</v>
      </c>
      <c r="R66" s="19">
        <v>0</v>
      </c>
      <c r="S66" s="20">
        <v>11.43</v>
      </c>
      <c r="T66" s="20" t="s">
        <v>335</v>
      </c>
      <c r="U66" s="18">
        <v>0.56999999999999995</v>
      </c>
      <c r="V66" s="18">
        <v>0.2</v>
      </c>
      <c r="W66" s="18">
        <v>-10.9</v>
      </c>
      <c r="X66" s="18">
        <v>0</v>
      </c>
      <c r="Y66" s="20">
        <v>-10.9</v>
      </c>
      <c r="Z66" s="17">
        <v>0.97681539807524065</v>
      </c>
      <c r="AA66" s="14">
        <v>7.3934245713386818E-7</v>
      </c>
      <c r="AB66" s="16">
        <v>1.1999999999999999E-3</v>
      </c>
      <c r="AC66" s="16">
        <v>9.4384143463898057E-4</v>
      </c>
      <c r="AD66" s="16">
        <v>1276.5957446808509</v>
      </c>
    </row>
    <row r="67" spans="1:31" x14ac:dyDescent="0.2">
      <c r="A67" s="18" t="s">
        <v>146</v>
      </c>
      <c r="B67" s="22">
        <v>270.47647400000005</v>
      </c>
      <c r="C67" s="18">
        <v>20.588999999999999</v>
      </c>
      <c r="D67" s="14">
        <v>319.70000000000005</v>
      </c>
      <c r="E67" s="16">
        <v>8.5199999999999997E-6</v>
      </c>
      <c r="F67" s="16">
        <v>2.6649984360337813E-2</v>
      </c>
      <c r="G67" s="16">
        <v>1.24E-6</v>
      </c>
      <c r="H67" s="16">
        <v>3.8786362214576161E-3</v>
      </c>
      <c r="I67" s="16">
        <v>0.14553990610328638</v>
      </c>
      <c r="J67" s="22">
        <v>8.1</v>
      </c>
      <c r="K67" s="17">
        <v>25.406152257874016</v>
      </c>
      <c r="L67" s="17">
        <v>3.1365620071449403</v>
      </c>
      <c r="M67" s="24">
        <v>7.5999999999999998E-2</v>
      </c>
      <c r="N67" s="18" t="s">
        <v>334</v>
      </c>
      <c r="O67" s="17">
        <v>0.03</v>
      </c>
      <c r="P67" s="17">
        <v>-0.09</v>
      </c>
      <c r="Q67" s="17">
        <v>10.46</v>
      </c>
      <c r="R67" s="19">
        <v>0</v>
      </c>
      <c r="S67" s="20">
        <v>10.46</v>
      </c>
      <c r="T67" s="20" t="s">
        <v>335</v>
      </c>
      <c r="U67" s="18">
        <v>0.68</v>
      </c>
      <c r="V67" s="18">
        <v>-0.24</v>
      </c>
      <c r="W67" s="18">
        <v>-9.81</v>
      </c>
      <c r="X67" s="18">
        <v>0</v>
      </c>
      <c r="Y67" s="20">
        <v>-9.81</v>
      </c>
      <c r="Z67" s="17">
        <v>0.9689292543021033</v>
      </c>
      <c r="AA67" s="14">
        <v>3.9729952887464185E-7</v>
      </c>
      <c r="AB67" s="16">
        <v>1.0999999999999999E-2</v>
      </c>
      <c r="AC67" s="16">
        <v>5.3426587012482393E-3</v>
      </c>
      <c r="AD67" s="16">
        <v>13447.432762836184</v>
      </c>
    </row>
    <row r="68" spans="1:31" x14ac:dyDescent="0.2">
      <c r="A68" s="18" t="s">
        <v>147</v>
      </c>
      <c r="B68" s="22">
        <v>295.08433100000002</v>
      </c>
      <c r="C68" s="18">
        <v>21.581</v>
      </c>
      <c r="D68" s="14">
        <v>337.70000000000005</v>
      </c>
      <c r="E68" s="16">
        <v>1.4600000000000001E-5</v>
      </c>
      <c r="F68" s="16">
        <v>4.3233639324844537E-2</v>
      </c>
      <c r="G68" s="16">
        <v>1.9700000000000002E-6</v>
      </c>
      <c r="H68" s="16">
        <v>5.8335801006810777E-3</v>
      </c>
      <c r="I68" s="16">
        <v>0.13493150684931507</v>
      </c>
      <c r="J68" s="22">
        <v>8.8000000000000007</v>
      </c>
      <c r="K68" s="17">
        <v>25.405597225244271</v>
      </c>
      <c r="L68" s="17">
        <v>2.8869996846868489</v>
      </c>
      <c r="M68" s="24">
        <v>-0.221</v>
      </c>
      <c r="N68" s="18" t="s">
        <v>334</v>
      </c>
      <c r="O68" s="17">
        <v>0.35</v>
      </c>
      <c r="P68" s="17">
        <v>0.41</v>
      </c>
      <c r="Q68" s="17">
        <v>13.14</v>
      </c>
      <c r="R68" s="19">
        <v>0</v>
      </c>
      <c r="S68" s="20">
        <v>13.14</v>
      </c>
      <c r="T68" s="20" t="s">
        <v>335</v>
      </c>
      <c r="U68" s="18">
        <v>0.56999999999999995</v>
      </c>
      <c r="V68" s="18">
        <v>0.11</v>
      </c>
      <c r="W68" s="18">
        <v>-12.6</v>
      </c>
      <c r="X68" s="18">
        <v>0</v>
      </c>
      <c r="Y68" s="20">
        <v>-12.6</v>
      </c>
      <c r="Z68" s="17">
        <v>0.97945205479452047</v>
      </c>
      <c r="AA68" s="14">
        <v>4.6012696353273716E-7</v>
      </c>
      <c r="AB68" s="16">
        <v>8.8999999999999996E-2</v>
      </c>
      <c r="AC68" s="16">
        <v>4.1239979611695475E-2</v>
      </c>
      <c r="AD68" s="16">
        <v>89627.391742195367</v>
      </c>
    </row>
    <row r="69" spans="1:31" x14ac:dyDescent="0.2">
      <c r="A69" s="18" t="s">
        <v>148</v>
      </c>
      <c r="B69" s="22">
        <v>298.70459200000005</v>
      </c>
      <c r="C69" s="18">
        <v>21.786000000000001</v>
      </c>
      <c r="D69" s="14">
        <v>320.29999999999995</v>
      </c>
      <c r="E69" s="16">
        <v>1.2099999999999999E-5</v>
      </c>
      <c r="F69" s="16">
        <v>3.7777083983765218E-2</v>
      </c>
      <c r="G69" s="16">
        <v>1.84E-6</v>
      </c>
      <c r="H69" s="16">
        <v>5.7446144239775209E-3</v>
      </c>
      <c r="I69" s="16">
        <v>0.15206611570247935</v>
      </c>
      <c r="J69" s="22">
        <v>8.8000000000000007</v>
      </c>
      <c r="K69" s="17">
        <v>26.421508609674625</v>
      </c>
      <c r="L69" s="17">
        <v>3.002444160190298</v>
      </c>
      <c r="M69" s="24">
        <v>-3.2000000000000001E-2</v>
      </c>
      <c r="N69" s="18" t="s">
        <v>334</v>
      </c>
      <c r="O69" s="17">
        <v>0.23</v>
      </c>
      <c r="P69" s="17">
        <v>-0.41</v>
      </c>
      <c r="Q69" s="17">
        <v>14.51</v>
      </c>
      <c r="R69" s="19">
        <v>0</v>
      </c>
      <c r="S69" s="20">
        <v>14.51</v>
      </c>
      <c r="T69" s="20" t="s">
        <v>335</v>
      </c>
      <c r="U69" s="18">
        <v>0.54</v>
      </c>
      <c r="V69" s="18">
        <v>-0.18</v>
      </c>
      <c r="W69" s="18">
        <v>-13.79</v>
      </c>
      <c r="X69" s="18">
        <v>0</v>
      </c>
      <c r="Y69" s="20">
        <v>-13.79</v>
      </c>
      <c r="Z69" s="17">
        <v>0.97518952446588558</v>
      </c>
      <c r="AA69" s="14">
        <v>4.6084641512898191E-7</v>
      </c>
      <c r="AB69" s="16">
        <v>7.2999999999999995E-2</v>
      </c>
      <c r="AC69" s="16">
        <v>3.3507757275314423E-2</v>
      </c>
      <c r="AD69" s="16">
        <v>72709.163346613554</v>
      </c>
    </row>
    <row r="70" spans="1:31" x14ac:dyDescent="0.2">
      <c r="A70" s="18" t="s">
        <v>149</v>
      </c>
      <c r="B70" s="22">
        <v>300.95160500000003</v>
      </c>
      <c r="C70" s="18">
        <v>21.393000000000001</v>
      </c>
      <c r="D70" s="14">
        <v>347.2</v>
      </c>
      <c r="E70" s="16">
        <v>1.11E-5</v>
      </c>
      <c r="F70" s="16">
        <v>3.1970046082949309E-2</v>
      </c>
      <c r="G70" s="16">
        <v>1.7600000000000001E-6</v>
      </c>
      <c r="H70" s="16">
        <v>5.0691244239631341E-3</v>
      </c>
      <c r="I70" s="16">
        <v>0.15855855855855858</v>
      </c>
      <c r="J70" s="22">
        <v>9.1</v>
      </c>
      <c r="K70" s="17">
        <v>25.405749609285323</v>
      </c>
      <c r="L70" s="17">
        <v>2.7918406164049805</v>
      </c>
      <c r="M70" s="24">
        <v>-8.5999999999999993E-2</v>
      </c>
      <c r="N70" s="18" t="s">
        <v>334</v>
      </c>
      <c r="O70" s="17">
        <v>0.05</v>
      </c>
      <c r="P70" s="17">
        <v>-0.17</v>
      </c>
      <c r="Q70" s="17">
        <v>13.13</v>
      </c>
      <c r="R70" s="19">
        <v>0</v>
      </c>
      <c r="S70" s="20">
        <v>13.13</v>
      </c>
      <c r="T70" s="20" t="s">
        <v>335</v>
      </c>
      <c r="U70" s="18">
        <v>0.56000000000000005</v>
      </c>
      <c r="V70" s="18">
        <v>0.65</v>
      </c>
      <c r="W70" s="18">
        <v>-12.52</v>
      </c>
      <c r="X70" s="18">
        <v>0</v>
      </c>
      <c r="Y70" s="20">
        <v>-12.52</v>
      </c>
      <c r="Z70" s="17">
        <v>0.97677075399847668</v>
      </c>
      <c r="AA70" s="14">
        <v>4.5902865423269296E-7</v>
      </c>
      <c r="AB70" s="16">
        <v>0.35</v>
      </c>
      <c r="AC70" s="16">
        <v>0.16360491749637732</v>
      </c>
      <c r="AD70" s="16">
        <v>356415.47861507128</v>
      </c>
      <c r="AE70" s="14" t="s">
        <v>20</v>
      </c>
    </row>
    <row r="71" spans="1:31" x14ac:dyDescent="0.2">
      <c r="A71" s="18" t="s">
        <v>150</v>
      </c>
      <c r="B71" s="22">
        <v>308.3414085</v>
      </c>
      <c r="C71" s="18">
        <v>20.675999999999998</v>
      </c>
      <c r="D71" s="14">
        <v>327.59999999999997</v>
      </c>
      <c r="E71" s="16">
        <v>1.5E-5</v>
      </c>
      <c r="F71" s="16">
        <v>4.5787545787545798E-2</v>
      </c>
      <c r="G71" s="16">
        <v>2.2800000000000002E-6</v>
      </c>
      <c r="H71" s="16">
        <v>6.9597069597069619E-3</v>
      </c>
      <c r="I71" s="16">
        <v>0.15200000000000002</v>
      </c>
      <c r="J71" s="22">
        <v>9.5</v>
      </c>
      <c r="K71" s="17">
        <v>27.43750014562163</v>
      </c>
      <c r="L71" s="17">
        <v>2.8881579100654347</v>
      </c>
      <c r="M71" s="24">
        <v>2.5000000000000001E-2</v>
      </c>
      <c r="N71" s="18" t="s">
        <v>334</v>
      </c>
      <c r="O71" s="17">
        <v>0</v>
      </c>
      <c r="P71" s="17">
        <v>-0.01</v>
      </c>
      <c r="Q71" s="17">
        <v>2.5499999999999998</v>
      </c>
      <c r="R71" s="19">
        <v>1</v>
      </c>
      <c r="S71" s="20">
        <v>25.5</v>
      </c>
      <c r="T71" s="20" t="s">
        <v>335</v>
      </c>
      <c r="U71" s="18">
        <v>0.18</v>
      </c>
      <c r="V71" s="18">
        <v>0</v>
      </c>
      <c r="W71" s="18">
        <v>-2.4300000000000002</v>
      </c>
      <c r="X71" s="18">
        <v>1</v>
      </c>
      <c r="Y71" s="20">
        <v>-24.3</v>
      </c>
      <c r="Z71" s="17">
        <v>0.9764705882352942</v>
      </c>
      <c r="AA71" s="14">
        <v>6.9742696846585423E-7</v>
      </c>
      <c r="AB71" s="16">
        <v>3.4000000000000002E-2</v>
      </c>
      <c r="AC71" s="16">
        <v>1.6444186496420973E-2</v>
      </c>
      <c r="AD71" s="16">
        <v>23578.363384188626</v>
      </c>
    </row>
    <row r="72" spans="1:31" x14ac:dyDescent="0.2">
      <c r="A72" s="18" t="s">
        <v>151</v>
      </c>
      <c r="B72" s="22">
        <v>309.92342600000001</v>
      </c>
      <c r="C72" s="18">
        <v>19.265999999999998</v>
      </c>
      <c r="D72" s="14">
        <v>341.5</v>
      </c>
      <c r="E72" s="16">
        <v>2.7500000000000001E-5</v>
      </c>
      <c r="F72" s="16">
        <v>8.0527086383601759E-2</v>
      </c>
      <c r="G72" s="16">
        <v>3.3100000000000001E-6</v>
      </c>
      <c r="H72" s="16">
        <v>9.6925329428989744E-3</v>
      </c>
      <c r="I72" s="16">
        <v>0.12036363636363635</v>
      </c>
      <c r="J72" s="22">
        <v>9.1999999999999993</v>
      </c>
      <c r="K72" s="17">
        <v>28.453411637233138</v>
      </c>
      <c r="L72" s="17">
        <v>3.092762134481863</v>
      </c>
      <c r="M72" s="24">
        <v>-0.18099999999999999</v>
      </c>
      <c r="N72" s="18" t="s">
        <v>334</v>
      </c>
      <c r="O72" s="17">
        <v>7.0000000000000007E-2</v>
      </c>
      <c r="P72" s="17">
        <v>-0.14000000000000001</v>
      </c>
      <c r="Q72" s="17">
        <v>2.12</v>
      </c>
      <c r="R72" s="19">
        <v>1</v>
      </c>
      <c r="S72" s="20">
        <v>21.200000000000003</v>
      </c>
      <c r="T72" s="20" t="s">
        <v>335</v>
      </c>
      <c r="U72" s="18">
        <v>7.0000000000000007E-2</v>
      </c>
      <c r="V72" s="18">
        <v>0.11</v>
      </c>
      <c r="W72" s="18">
        <v>-2.02</v>
      </c>
      <c r="X72" s="18">
        <v>1</v>
      </c>
      <c r="Y72" s="20">
        <v>-20.2</v>
      </c>
      <c r="Z72" s="17">
        <v>0.97641509433962259</v>
      </c>
      <c r="AA72" s="14">
        <v>6.3998754282155105E-7</v>
      </c>
      <c r="AB72" s="16">
        <v>2.5000000000000001E-2</v>
      </c>
      <c r="AC72" s="16">
        <v>1.2976227551126339E-2</v>
      </c>
      <c r="AD72" s="16">
        <v>20275.750202757503</v>
      </c>
    </row>
    <row r="73" spans="1:31" x14ac:dyDescent="0.2">
      <c r="A73" s="18" t="s">
        <v>152</v>
      </c>
      <c r="B73" s="22">
        <v>312.76508450000006</v>
      </c>
      <c r="C73" s="18">
        <v>22.413</v>
      </c>
      <c r="D73" s="14">
        <v>329.29999999999995</v>
      </c>
      <c r="E73" s="16">
        <v>1.4100000000000001E-5</v>
      </c>
      <c r="F73" s="16">
        <v>4.2818098997874282E-2</v>
      </c>
      <c r="G73" s="16">
        <v>2.0200000000000001E-6</v>
      </c>
      <c r="H73" s="16">
        <v>6.1342241117522027E-3</v>
      </c>
      <c r="I73" s="16">
        <v>0.14326241134751774</v>
      </c>
      <c r="J73" s="22">
        <v>8.8000000000000007</v>
      </c>
      <c r="K73" s="17">
        <v>26.421537916084148</v>
      </c>
      <c r="L73" s="17">
        <v>3.0024474904641076</v>
      </c>
      <c r="M73" s="24">
        <v>-3.0000000000000001E-3</v>
      </c>
      <c r="N73" s="18" t="s">
        <v>334</v>
      </c>
      <c r="O73" s="17">
        <v>0.56000000000000005</v>
      </c>
      <c r="P73" s="17">
        <v>-0.14000000000000001</v>
      </c>
      <c r="Q73" s="17">
        <v>14.07</v>
      </c>
      <c r="R73" s="19">
        <v>0</v>
      </c>
      <c r="S73" s="20">
        <v>14.07</v>
      </c>
      <c r="T73" s="20" t="s">
        <v>335</v>
      </c>
      <c r="U73" s="18">
        <v>0.21</v>
      </c>
      <c r="V73" s="18">
        <v>0.04</v>
      </c>
      <c r="W73" s="18">
        <v>-13.35</v>
      </c>
      <c r="X73" s="18">
        <v>0</v>
      </c>
      <c r="Y73" s="20">
        <v>-13.35</v>
      </c>
      <c r="Z73" s="17">
        <v>0.97441364605543712</v>
      </c>
      <c r="AA73" s="14">
        <v>3.6675143889706867E-7</v>
      </c>
      <c r="AB73" s="16">
        <v>0.02</v>
      </c>
      <c r="AC73" s="16">
        <v>8.9233926738946142E-3</v>
      </c>
      <c r="AD73" s="16">
        <v>24330.900243309003</v>
      </c>
    </row>
    <row r="74" spans="1:31" x14ac:dyDescent="0.2">
      <c r="A74" s="18" t="s">
        <v>153</v>
      </c>
      <c r="B74" s="22">
        <v>318.29803500000003</v>
      </c>
      <c r="C74" s="18">
        <v>15.872999999999999</v>
      </c>
      <c r="D74" s="14">
        <v>353.40000000000003</v>
      </c>
      <c r="E74" s="16">
        <v>4.3699999999999998E-5</v>
      </c>
      <c r="F74" s="16">
        <v>0.12365591397849461</v>
      </c>
      <c r="G74" s="16">
        <v>6.7100000000000001E-6</v>
      </c>
      <c r="H74" s="16">
        <v>1.8986983588002264E-2</v>
      </c>
      <c r="I74" s="16">
        <v>0.15354691075514876</v>
      </c>
      <c r="J74" s="22">
        <v>14.1</v>
      </c>
      <c r="K74" s="17">
        <v>29.472339450490548</v>
      </c>
      <c r="L74" s="17">
        <v>2.0902368404603227</v>
      </c>
      <c r="M74" s="24">
        <v>-0.53900000000000003</v>
      </c>
      <c r="N74" s="18" t="s">
        <v>334</v>
      </c>
      <c r="O74" s="17">
        <v>-0.2</v>
      </c>
      <c r="P74" s="17">
        <v>-0.01</v>
      </c>
      <c r="Q74" s="17">
        <v>3.42</v>
      </c>
      <c r="R74" s="19">
        <v>1</v>
      </c>
      <c r="S74" s="20">
        <v>34.200000000000003</v>
      </c>
      <c r="T74" s="20" t="s">
        <v>335</v>
      </c>
      <c r="U74" s="18">
        <v>0.32</v>
      </c>
      <c r="V74" s="18">
        <v>0.04</v>
      </c>
      <c r="W74" s="18">
        <v>-3.33</v>
      </c>
      <c r="X74" s="18">
        <v>1</v>
      </c>
      <c r="Y74" s="20">
        <v>-33.299999999999997</v>
      </c>
      <c r="Z74" s="17">
        <v>0.98684210526315774</v>
      </c>
      <c r="AA74" s="14">
        <v>5.5251055251055256E-7</v>
      </c>
      <c r="AB74" s="16">
        <v>5.0000000000000001E-3</v>
      </c>
      <c r="AC74" s="16">
        <v>3.1500031500031503E-3</v>
      </c>
      <c r="AD74" s="16">
        <v>5701.254275940707</v>
      </c>
    </row>
    <row r="75" spans="1:31" x14ac:dyDescent="0.2">
      <c r="A75" s="18" t="s">
        <v>154</v>
      </c>
      <c r="B75" s="22">
        <v>322.16080350000004</v>
      </c>
      <c r="C75" s="18">
        <v>21.507000000000001</v>
      </c>
      <c r="D75" s="14">
        <v>333.9</v>
      </c>
      <c r="E75" s="16">
        <v>1.4399999999999999E-5</v>
      </c>
      <c r="F75" s="16">
        <v>4.3126684636118601E-2</v>
      </c>
      <c r="G75" s="16">
        <v>2.0499999999999999E-6</v>
      </c>
      <c r="H75" s="16">
        <v>6.1395627433363277E-3</v>
      </c>
      <c r="I75" s="16">
        <v>0.14236111111111108</v>
      </c>
      <c r="J75" s="22">
        <v>8.3000000000000007</v>
      </c>
      <c r="K75" s="17">
        <v>24.392345043018015</v>
      </c>
      <c r="L75" s="17">
        <v>2.9388367521708449</v>
      </c>
      <c r="M75" s="24">
        <v>-2.5000000000000001E-2</v>
      </c>
      <c r="N75" s="18" t="s">
        <v>334</v>
      </c>
      <c r="O75" s="17">
        <v>-0.28999999999999998</v>
      </c>
      <c r="P75" s="17">
        <v>-0.22</v>
      </c>
      <c r="Q75" s="17">
        <v>15.32</v>
      </c>
      <c r="R75" s="19">
        <v>0</v>
      </c>
      <c r="S75" s="20">
        <v>15.32</v>
      </c>
      <c r="T75" s="20" t="s">
        <v>335</v>
      </c>
      <c r="U75" s="18">
        <v>1.21</v>
      </c>
      <c r="V75" s="18">
        <v>0.11</v>
      </c>
      <c r="W75" s="18">
        <v>-14.52</v>
      </c>
      <c r="X75" s="18">
        <v>0</v>
      </c>
      <c r="Y75" s="20">
        <v>-14.52</v>
      </c>
      <c r="Z75" s="17">
        <v>0.97389033942558745</v>
      </c>
      <c r="AA75" s="14">
        <v>4.4078672060259457E-7</v>
      </c>
      <c r="AB75" s="16">
        <v>1.6E-2</v>
      </c>
      <c r="AC75" s="16">
        <v>7.4394383224066583E-3</v>
      </c>
      <c r="AD75" s="16">
        <v>16877.637130801686</v>
      </c>
    </row>
    <row r="76" spans="1:31" x14ac:dyDescent="0.2">
      <c r="A76" s="18" t="s">
        <v>155</v>
      </c>
      <c r="B76" s="22">
        <v>323.36637800000005</v>
      </c>
      <c r="C76" s="18">
        <v>20.123000000000001</v>
      </c>
      <c r="D76" s="14">
        <v>327.5</v>
      </c>
      <c r="E76" s="16">
        <v>8.3799999999999994E-6</v>
      </c>
      <c r="F76" s="16">
        <v>2.5587786259541983E-2</v>
      </c>
      <c r="G76" s="16">
        <v>1.35E-6</v>
      </c>
      <c r="H76" s="16">
        <v>4.1221374045801529E-3</v>
      </c>
      <c r="I76" s="16">
        <v>0.16109785202863963</v>
      </c>
      <c r="J76" s="22">
        <v>9.5</v>
      </c>
      <c r="K76" s="17">
        <v>28.456857318851835</v>
      </c>
      <c r="L76" s="17">
        <v>2.9954586651422983</v>
      </c>
      <c r="M76" s="24">
        <v>6.0999999999999999E-2</v>
      </c>
      <c r="N76" s="18" t="s">
        <v>334</v>
      </c>
      <c r="O76" s="17">
        <v>-0.56000000000000005</v>
      </c>
      <c r="P76" s="17">
        <v>0.04</v>
      </c>
      <c r="Q76" s="17">
        <v>9.44</v>
      </c>
      <c r="R76" s="19">
        <v>0</v>
      </c>
      <c r="S76" s="20">
        <v>9.44</v>
      </c>
      <c r="T76" s="20" t="s">
        <v>335</v>
      </c>
      <c r="U76" s="18">
        <v>0.73</v>
      </c>
      <c r="V76" s="18">
        <v>-0.18</v>
      </c>
      <c r="W76" s="18">
        <v>-8.84</v>
      </c>
      <c r="X76" s="18">
        <v>0</v>
      </c>
      <c r="Y76" s="20">
        <v>-8.84</v>
      </c>
      <c r="Z76" s="17">
        <v>0.96822033898305082</v>
      </c>
      <c r="AA76" s="14">
        <v>3.0810515330716095E-7</v>
      </c>
      <c r="AB76" s="16">
        <v>0.02</v>
      </c>
      <c r="AC76" s="16">
        <v>9.9388759131342243E-3</v>
      </c>
      <c r="AD76" s="16">
        <v>32258.064516129034</v>
      </c>
    </row>
    <row r="77" spans="1:31" x14ac:dyDescent="0.2">
      <c r="A77" s="18" t="s">
        <v>156</v>
      </c>
      <c r="B77" s="22">
        <v>326.490094</v>
      </c>
      <c r="C77" s="18">
        <v>15.529</v>
      </c>
      <c r="D77" s="14">
        <v>332.6</v>
      </c>
      <c r="E77" s="16">
        <v>2.2799999999999999E-5</v>
      </c>
      <c r="F77" s="16">
        <v>6.8550811785929033E-2</v>
      </c>
      <c r="G77" s="16">
        <v>3.7699999999999999E-6</v>
      </c>
      <c r="H77" s="16">
        <v>1.1334936861094408E-2</v>
      </c>
      <c r="I77" s="16">
        <v>0.1653508771929825</v>
      </c>
      <c r="J77" s="22">
        <v>14.4</v>
      </c>
      <c r="K77" s="17">
        <v>28.457070038322207</v>
      </c>
      <c r="L77" s="17">
        <v>1.9761854193279311</v>
      </c>
      <c r="M77" s="24">
        <v>-0.57499999999999996</v>
      </c>
      <c r="N77" s="18" t="s">
        <v>334</v>
      </c>
      <c r="O77" s="17">
        <v>-0.05</v>
      </c>
      <c r="P77" s="17">
        <v>-0.11</v>
      </c>
      <c r="Q77" s="17">
        <v>2.0299999999999998</v>
      </c>
      <c r="R77" s="19">
        <v>1</v>
      </c>
      <c r="S77" s="20">
        <v>20.299999999999997</v>
      </c>
      <c r="T77" s="20" t="s">
        <v>335</v>
      </c>
      <c r="U77" s="18">
        <v>1.1399999999999999</v>
      </c>
      <c r="V77" s="18">
        <v>0.41</v>
      </c>
      <c r="W77" s="18">
        <v>-19.809999999999999</v>
      </c>
      <c r="X77" s="18">
        <v>0</v>
      </c>
      <c r="Y77" s="20">
        <v>-19.809999999999999</v>
      </c>
      <c r="Z77" s="17">
        <v>0.98793103448275865</v>
      </c>
      <c r="AA77" s="14">
        <v>3.9989696696503319E-7</v>
      </c>
      <c r="AB77" s="16">
        <v>1.4E-3</v>
      </c>
      <c r="AC77" s="16">
        <v>9.015390559598171E-4</v>
      </c>
      <c r="AD77" s="16">
        <v>2254.428341384863</v>
      </c>
    </row>
    <row r="78" spans="1:31" x14ac:dyDescent="0.2">
      <c r="A78" s="18" t="s">
        <v>157</v>
      </c>
      <c r="B78" s="22">
        <v>332.55624</v>
      </c>
      <c r="C78" s="18">
        <v>17.731000000000002</v>
      </c>
      <c r="D78" s="14">
        <v>334.09999999999997</v>
      </c>
      <c r="E78" s="16">
        <v>1.9700000000000001E-5</v>
      </c>
      <c r="F78" s="16">
        <v>5.8964381921580371E-2</v>
      </c>
      <c r="G78" s="16">
        <v>2.7999999999999999E-6</v>
      </c>
      <c r="H78" s="16">
        <v>8.3807243340317267E-3</v>
      </c>
      <c r="I78" s="16">
        <v>0.14213197969543145</v>
      </c>
      <c r="J78" s="22">
        <v>8.5</v>
      </c>
      <c r="K78" s="17">
        <v>25.408512792320369</v>
      </c>
      <c r="L78" s="17">
        <v>2.9892367990965139</v>
      </c>
      <c r="M78" s="24">
        <v>-0.08</v>
      </c>
      <c r="N78" s="18" t="s">
        <v>334</v>
      </c>
      <c r="O78" s="17">
        <v>-0.51</v>
      </c>
      <c r="P78" s="17">
        <v>-0.63</v>
      </c>
      <c r="Q78" s="17">
        <v>16.100000000000001</v>
      </c>
      <c r="R78" s="19">
        <v>0</v>
      </c>
      <c r="S78" s="20">
        <v>16.100000000000001</v>
      </c>
      <c r="T78" s="20" t="s">
        <v>335</v>
      </c>
      <c r="U78" s="18">
        <v>1.21</v>
      </c>
      <c r="V78" s="18">
        <v>0.39</v>
      </c>
      <c r="W78" s="18">
        <v>-15.27</v>
      </c>
      <c r="X78" s="18">
        <v>0</v>
      </c>
      <c r="Y78" s="20">
        <v>-15.27</v>
      </c>
      <c r="Z78" s="17">
        <v>0.97422360248447193</v>
      </c>
      <c r="AA78" s="14">
        <v>6.6155321188878229E-7</v>
      </c>
      <c r="AB78" s="16">
        <v>0.02</v>
      </c>
      <c r="AC78" s="16">
        <v>1.1279679657097736E-2</v>
      </c>
      <c r="AD78" s="16">
        <v>17050.298380221651</v>
      </c>
    </row>
    <row r="79" spans="1:31" x14ac:dyDescent="0.2">
      <c r="A79" s="18" t="s">
        <v>158</v>
      </c>
      <c r="B79" s="22">
        <v>340.8901505</v>
      </c>
      <c r="C79" s="18">
        <v>13.781000000000001</v>
      </c>
      <c r="D79" s="14">
        <v>313.20000000000005</v>
      </c>
      <c r="E79" s="16">
        <v>3.3200000000000001E-5</v>
      </c>
      <c r="F79" s="16">
        <v>0.10600255427841634</v>
      </c>
      <c r="G79" s="16">
        <v>4.8300000000000003E-6</v>
      </c>
      <c r="H79" s="16">
        <v>1.5421455938697318E-2</v>
      </c>
      <c r="I79" s="16">
        <v>0.14548192771084337</v>
      </c>
      <c r="J79" s="22">
        <v>9.1</v>
      </c>
      <c r="K79" s="17">
        <v>26.424403620029068</v>
      </c>
      <c r="L79" s="17">
        <v>2.9037806175856118</v>
      </c>
      <c r="M79" s="24">
        <v>-0.105</v>
      </c>
      <c r="N79" s="18" t="s">
        <v>334</v>
      </c>
      <c r="O79" s="17">
        <v>0</v>
      </c>
      <c r="P79" s="17">
        <v>0</v>
      </c>
      <c r="Q79" s="17">
        <v>2.0699999999999998</v>
      </c>
      <c r="R79" s="19">
        <v>1</v>
      </c>
      <c r="S79" s="20">
        <v>20.7</v>
      </c>
      <c r="T79" s="20" t="s">
        <v>335</v>
      </c>
      <c r="U79" s="18">
        <v>1.73</v>
      </c>
      <c r="V79" s="18">
        <v>-0.66</v>
      </c>
      <c r="W79" s="18">
        <v>-19.71</v>
      </c>
      <c r="X79" s="18">
        <v>0</v>
      </c>
      <c r="Y79" s="20">
        <v>-19.71</v>
      </c>
      <c r="Z79" s="17">
        <v>0.97608695652173916</v>
      </c>
      <c r="AA79" s="14">
        <v>1.0870038458747551E-6</v>
      </c>
      <c r="AB79" s="16">
        <v>3.1E-2</v>
      </c>
      <c r="AC79" s="16">
        <v>2.2494739133589722E-2</v>
      </c>
      <c r="AD79" s="16">
        <v>20694.25901201602</v>
      </c>
    </row>
    <row r="80" spans="1:31" x14ac:dyDescent="0.2">
      <c r="A80" s="18" t="s">
        <v>159</v>
      </c>
      <c r="B80" s="22">
        <v>341.43322810976485</v>
      </c>
      <c r="C80" s="18">
        <v>14.21</v>
      </c>
      <c r="D80" s="14">
        <v>362.5</v>
      </c>
      <c r="E80" s="16">
        <v>3.7100000000000001E-5</v>
      </c>
      <c r="F80" s="16">
        <v>0.1023448275862069</v>
      </c>
      <c r="G80" s="16">
        <v>4.8099999999999997E-6</v>
      </c>
      <c r="H80" s="16">
        <v>1.3268965517241379E-2</v>
      </c>
      <c r="I80" s="16">
        <v>0.12964959568733153</v>
      </c>
      <c r="J80" s="22">
        <v>8.3000000000000007</v>
      </c>
      <c r="K80" s="17">
        <v>25.408521302876963</v>
      </c>
      <c r="L80" s="17">
        <v>3.0612676268526458</v>
      </c>
      <c r="M80" s="24">
        <v>-0.10199999999999999</v>
      </c>
      <c r="N80" s="18" t="s">
        <v>334</v>
      </c>
      <c r="O80" s="17">
        <v>-0.27</v>
      </c>
      <c r="P80" s="17">
        <v>-0.37</v>
      </c>
      <c r="Q80" s="17">
        <v>2.2799999999999998</v>
      </c>
      <c r="R80" s="19">
        <v>1</v>
      </c>
      <c r="S80" s="20">
        <v>22.799999999999997</v>
      </c>
      <c r="T80" s="20" t="s">
        <v>335</v>
      </c>
      <c r="U80" s="18">
        <v>0.28999999999999998</v>
      </c>
      <c r="V80" s="18">
        <v>0.28999999999999998</v>
      </c>
      <c r="W80" s="18">
        <v>-2.16</v>
      </c>
      <c r="X80" s="18">
        <v>1</v>
      </c>
      <c r="Y80" s="20">
        <v>-21.6</v>
      </c>
      <c r="Z80" s="17">
        <v>0.97368421052631593</v>
      </c>
      <c r="AA80" s="14">
        <v>1.1660802251935257E-6</v>
      </c>
      <c r="AB80" s="16">
        <v>2.3E-2</v>
      </c>
      <c r="AC80" s="16">
        <v>1.6185784658691062E-2</v>
      </c>
      <c r="AD80" s="16">
        <v>13880.506940253468</v>
      </c>
    </row>
    <row r="81" spans="1:30" x14ac:dyDescent="0.2">
      <c r="A81" s="18" t="s">
        <v>160</v>
      </c>
      <c r="B81" s="22">
        <v>345.36724050000004</v>
      </c>
      <c r="C81" s="18">
        <v>13.603</v>
      </c>
      <c r="D81" s="14">
        <v>303.8</v>
      </c>
      <c r="E81" s="16">
        <v>1.98E-5</v>
      </c>
      <c r="F81" s="16">
        <v>6.5174456879525999E-2</v>
      </c>
      <c r="G81" s="16">
        <v>2.9000000000000002E-6</v>
      </c>
      <c r="H81" s="16">
        <v>9.5457537853851221E-3</v>
      </c>
      <c r="I81" s="16">
        <v>0.14646464646464649</v>
      </c>
      <c r="J81" s="22">
        <v>8.9</v>
      </c>
      <c r="K81" s="17">
        <v>25.408349643855964</v>
      </c>
      <c r="L81" s="17">
        <v>2.8548707465006697</v>
      </c>
      <c r="M81" s="24">
        <v>-8.1000000000000003E-2</v>
      </c>
      <c r="N81" s="18" t="s">
        <v>334</v>
      </c>
      <c r="O81" s="17">
        <v>0.49</v>
      </c>
      <c r="P81" s="17">
        <v>-0.61</v>
      </c>
      <c r="Q81" s="17">
        <v>15.12</v>
      </c>
      <c r="R81" s="19">
        <v>0</v>
      </c>
      <c r="S81" s="20">
        <v>15.12</v>
      </c>
      <c r="T81" s="20" t="s">
        <v>335</v>
      </c>
      <c r="U81" s="18">
        <v>0.43</v>
      </c>
      <c r="V81" s="18">
        <v>0.33</v>
      </c>
      <c r="W81" s="18">
        <v>-14.45</v>
      </c>
      <c r="X81" s="18">
        <v>0</v>
      </c>
      <c r="Y81" s="20">
        <v>-14.45</v>
      </c>
      <c r="Z81" s="17">
        <v>0.97784391534391535</v>
      </c>
      <c r="AA81" s="14">
        <v>7.7556421377637296E-7</v>
      </c>
      <c r="AB81" s="16">
        <v>7.7999999999999996E-3</v>
      </c>
      <c r="AC81" s="16">
        <v>5.7340292582518564E-3</v>
      </c>
      <c r="AD81" s="16">
        <v>7393.3649289099521</v>
      </c>
    </row>
    <row r="82" spans="1:30" x14ac:dyDescent="0.2">
      <c r="A82" s="18" t="s">
        <v>161</v>
      </c>
      <c r="B82" s="22">
        <v>345.81031810976486</v>
      </c>
      <c r="C82" s="18">
        <v>8.4420000000000002</v>
      </c>
      <c r="D82" s="14">
        <v>278.8</v>
      </c>
      <c r="E82" s="16">
        <v>1.7399999999999999E-5</v>
      </c>
      <c r="F82" s="16">
        <v>6.2410329985652796E-2</v>
      </c>
      <c r="G82" s="16">
        <v>2.48E-6</v>
      </c>
      <c r="H82" s="16">
        <v>8.8952654232424683E-3</v>
      </c>
      <c r="I82" s="16">
        <v>0.14252873563218393</v>
      </c>
      <c r="J82" s="22">
        <v>8.5</v>
      </c>
      <c r="K82" s="17">
        <v>24.391880321921967</v>
      </c>
      <c r="L82" s="17">
        <v>2.8696329790496433</v>
      </c>
      <c r="M82" s="24">
        <v>-0.11</v>
      </c>
      <c r="N82" s="18" t="s">
        <v>334</v>
      </c>
      <c r="O82" s="17">
        <v>-1.64</v>
      </c>
      <c r="P82" s="17">
        <v>-0.27</v>
      </c>
      <c r="Q82" s="17">
        <v>7.93</v>
      </c>
      <c r="R82" s="19">
        <v>0</v>
      </c>
      <c r="S82" s="20">
        <v>7.93</v>
      </c>
      <c r="T82" s="20" t="s">
        <v>335</v>
      </c>
      <c r="U82" s="18">
        <v>2.6</v>
      </c>
      <c r="V82" s="18">
        <v>1.72</v>
      </c>
      <c r="W82" s="18">
        <v>-7.19</v>
      </c>
      <c r="X82" s="18">
        <v>0</v>
      </c>
      <c r="Y82" s="20">
        <v>-7.19</v>
      </c>
      <c r="Z82" s="17">
        <v>0.95334174022698615</v>
      </c>
      <c r="AA82" s="14">
        <v>7.3086946221274592E-7</v>
      </c>
      <c r="AB82" s="16">
        <v>7.4999999999999997E-3</v>
      </c>
      <c r="AC82" s="16">
        <v>8.8841506751954503E-3</v>
      </c>
      <c r="AD82" s="16">
        <v>12155.591572123174</v>
      </c>
    </row>
    <row r="83" spans="1:30" x14ac:dyDescent="0.2">
      <c r="A83" s="18" t="s">
        <v>162</v>
      </c>
      <c r="B83" s="22">
        <v>348.0446225</v>
      </c>
      <c r="C83" s="18">
        <v>17.015000000000001</v>
      </c>
      <c r="D83" s="14">
        <v>350.3</v>
      </c>
      <c r="E83" s="16">
        <v>1.9000000000000001E-5</v>
      </c>
      <c r="F83" s="16">
        <v>5.4239223522694835E-2</v>
      </c>
      <c r="G83" s="16">
        <v>2.3700000000000002E-6</v>
      </c>
      <c r="H83" s="16">
        <v>6.7656294604624611E-3</v>
      </c>
      <c r="I83" s="16">
        <v>0.12473684210526316</v>
      </c>
      <c r="J83" s="22">
        <v>7.8</v>
      </c>
      <c r="K83" s="17">
        <v>23.375644715963983</v>
      </c>
      <c r="L83" s="17">
        <v>2.99687752768769</v>
      </c>
      <c r="M83" s="24">
        <v>-0.14299999999999999</v>
      </c>
      <c r="N83" s="18" t="s">
        <v>334</v>
      </c>
      <c r="O83" s="17">
        <v>-0.32</v>
      </c>
      <c r="P83" s="17">
        <v>0.09</v>
      </c>
      <c r="Q83" s="17">
        <v>10.93</v>
      </c>
      <c r="R83" s="19">
        <v>0</v>
      </c>
      <c r="S83" s="20">
        <v>10.93</v>
      </c>
      <c r="T83" s="20" t="s">
        <v>335</v>
      </c>
      <c r="U83" s="18">
        <v>0.72</v>
      </c>
      <c r="V83" s="18">
        <v>-0.16</v>
      </c>
      <c r="W83" s="18">
        <v>-10.41</v>
      </c>
      <c r="X83" s="18">
        <v>0</v>
      </c>
      <c r="Y83" s="20">
        <v>-10.41</v>
      </c>
      <c r="Z83" s="17">
        <v>0.97621225983531568</v>
      </c>
      <c r="AA83" s="14">
        <v>5.2248016456068172E-7</v>
      </c>
      <c r="AB83" s="16">
        <v>1.7999999999999999E-2</v>
      </c>
      <c r="AC83" s="16">
        <v>1.0578900969732588E-2</v>
      </c>
      <c r="AD83" s="16">
        <v>20247.469066366702</v>
      </c>
    </row>
    <row r="84" spans="1:30" x14ac:dyDescent="0.2">
      <c r="A84" s="18" t="s">
        <v>163</v>
      </c>
      <c r="B84" s="22">
        <v>348.38770010976492</v>
      </c>
      <c r="C84" s="18">
        <v>20.137</v>
      </c>
      <c r="D84" s="14">
        <v>355</v>
      </c>
      <c r="E84" s="16">
        <v>4.3000000000000003E-6</v>
      </c>
      <c r="F84" s="16">
        <v>1.2112676056338029E-2</v>
      </c>
      <c r="G84" s="16">
        <v>4.9200000000000001E-7</v>
      </c>
      <c r="H84" s="16">
        <v>1.3859154929577464E-3</v>
      </c>
      <c r="I84" s="16">
        <v>0.11441860465116277</v>
      </c>
      <c r="J84" s="22">
        <v>6.6</v>
      </c>
      <c r="K84" s="17">
        <v>23.375481888928906</v>
      </c>
      <c r="L84" s="17">
        <v>3.5417396801407399</v>
      </c>
      <c r="M84" s="24">
        <v>-3.1E-2</v>
      </c>
      <c r="N84" s="18" t="s">
        <v>334</v>
      </c>
      <c r="O84" s="17">
        <v>-0.01</v>
      </c>
      <c r="P84" s="17">
        <v>-7.0000000000000007E-2</v>
      </c>
      <c r="Q84" s="17">
        <v>2.83</v>
      </c>
      <c r="R84" s="19">
        <v>0</v>
      </c>
      <c r="S84" s="20">
        <v>2.83</v>
      </c>
      <c r="T84" s="20" t="s">
        <v>335</v>
      </c>
      <c r="U84" s="18">
        <v>0.2</v>
      </c>
      <c r="V84" s="18">
        <v>-0.09</v>
      </c>
      <c r="W84" s="18">
        <v>-2.6</v>
      </c>
      <c r="X84" s="18">
        <v>0</v>
      </c>
      <c r="Y84" s="20">
        <v>-2.6</v>
      </c>
      <c r="Z84" s="17">
        <v>0.95936395759717308</v>
      </c>
      <c r="AA84" s="14">
        <v>1.3904752445746636E-7</v>
      </c>
      <c r="AB84" s="16">
        <v>6.3E-3</v>
      </c>
      <c r="AC84" s="16">
        <v>3.128569300292993E-3</v>
      </c>
      <c r="AD84" s="16">
        <v>22500</v>
      </c>
    </row>
    <row r="85" spans="1:30" x14ac:dyDescent="0.2">
      <c r="A85" s="18" t="s">
        <v>164</v>
      </c>
      <c r="B85" s="22">
        <v>60</v>
      </c>
      <c r="C85" s="18">
        <v>12.87</v>
      </c>
      <c r="D85" s="14">
        <v>273.20000000000005</v>
      </c>
      <c r="E85" s="16">
        <v>3.3299999999999999E-6</v>
      </c>
      <c r="F85" s="16">
        <v>1.2188872620790627E-2</v>
      </c>
      <c r="G85" s="16">
        <v>6.0299999999999999E-7</v>
      </c>
      <c r="H85" s="16">
        <v>2.207174231332357E-3</v>
      </c>
      <c r="I85" s="16">
        <v>0.18108108108108109</v>
      </c>
      <c r="J85" s="22">
        <v>18.100000000000001</v>
      </c>
      <c r="K85" s="17">
        <v>75.101676177777748</v>
      </c>
      <c r="L85" s="17">
        <v>4.1492638772252892</v>
      </c>
      <c r="M85" s="24">
        <v>7.0000000000000007E-2</v>
      </c>
      <c r="N85" s="18" t="s">
        <v>334</v>
      </c>
      <c r="O85" s="17">
        <v>-0.01</v>
      </c>
      <c r="P85" s="17">
        <v>-0.17</v>
      </c>
      <c r="Q85" s="17">
        <v>3.7</v>
      </c>
      <c r="R85" s="19">
        <v>0</v>
      </c>
      <c r="S85" s="20">
        <v>3.7</v>
      </c>
      <c r="T85" s="20" t="s">
        <v>335</v>
      </c>
      <c r="U85" s="18">
        <v>0.19</v>
      </c>
      <c r="V85" s="18">
        <v>0.19</v>
      </c>
      <c r="W85" s="18">
        <v>-2.89</v>
      </c>
      <c r="X85" s="18">
        <v>0</v>
      </c>
      <c r="Y85" s="20">
        <v>-2.89</v>
      </c>
      <c r="Z85" s="17">
        <v>0.89054054054054055</v>
      </c>
      <c r="AA85" s="14">
        <v>1.4685314685314691E-7</v>
      </c>
      <c r="AB85" s="16">
        <v>7.4999999999999997E-3</v>
      </c>
      <c r="AC85" s="16">
        <v>5.8275058275058279E-3</v>
      </c>
      <c r="AD85" s="16">
        <v>39682.539682539667</v>
      </c>
    </row>
    <row r="86" spans="1:30" x14ac:dyDescent="0.2">
      <c r="A86" s="18" t="s">
        <v>165</v>
      </c>
      <c r="B86" s="22">
        <v>60.994521895368273</v>
      </c>
      <c r="C86" s="18">
        <v>11.537000000000001</v>
      </c>
      <c r="D86" s="14">
        <v>229.29999999999998</v>
      </c>
      <c r="E86" s="16">
        <v>1.3899999999999999E-7</v>
      </c>
      <c r="F86" s="16">
        <v>6.0619276057566503E-4</v>
      </c>
      <c r="G86" s="16">
        <v>4.1500000000000001E-8</v>
      </c>
      <c r="H86" s="16">
        <v>1.8098560837331008E-4</v>
      </c>
      <c r="I86" s="16">
        <v>0.29856115107913672</v>
      </c>
      <c r="J86" s="22">
        <v>12.2</v>
      </c>
      <c r="K86" s="17">
        <v>46.687522300245277</v>
      </c>
      <c r="L86" s="17">
        <v>3.8268460901840395</v>
      </c>
      <c r="M86" s="24">
        <v>0.39700000000000002</v>
      </c>
      <c r="N86" s="18" t="s">
        <v>334</v>
      </c>
      <c r="O86" s="17">
        <v>0.15</v>
      </c>
      <c r="P86" s="17">
        <v>0.61</v>
      </c>
      <c r="Q86" s="17">
        <v>17.899999999999999</v>
      </c>
      <c r="R86" s="19">
        <v>-2</v>
      </c>
      <c r="S86" s="20">
        <v>0.17899999999999999</v>
      </c>
      <c r="T86" s="20" t="s">
        <v>335</v>
      </c>
      <c r="U86" s="18">
        <v>1.27</v>
      </c>
      <c r="V86" s="18">
        <v>-0.59</v>
      </c>
      <c r="W86" s="18">
        <v>-15.97</v>
      </c>
      <c r="X86" s="18">
        <v>-2</v>
      </c>
      <c r="Y86" s="20">
        <v>-0.15970000000000001</v>
      </c>
      <c r="Z86" s="17">
        <v>0.94608938547486043</v>
      </c>
      <c r="AA86" s="14">
        <v>4.5939152292623739E-8</v>
      </c>
      <c r="AB86" s="16">
        <v>5.8E-4</v>
      </c>
      <c r="AC86" s="16">
        <v>5.0273034584380689E-4</v>
      </c>
      <c r="AD86" s="16">
        <v>10943.396226415092</v>
      </c>
    </row>
    <row r="87" spans="1:30" x14ac:dyDescent="0.2">
      <c r="A87" s="18" t="s">
        <v>166</v>
      </c>
      <c r="B87" s="22">
        <v>71.337549607198298</v>
      </c>
      <c r="C87" s="18">
        <v>9.7859999999999996</v>
      </c>
      <c r="D87" s="14">
        <v>236.8</v>
      </c>
      <c r="E87" s="16">
        <v>1.15E-6</v>
      </c>
      <c r="F87" s="16">
        <v>4.8564189189189188E-3</v>
      </c>
      <c r="G87" s="16">
        <v>1.6E-7</v>
      </c>
      <c r="H87" s="16">
        <v>6.7567567567567571E-4</v>
      </c>
      <c r="I87" s="16">
        <v>0.1391304347826087</v>
      </c>
      <c r="J87" s="22">
        <v>10.5</v>
      </c>
      <c r="K87" s="17">
        <v>33.494785894834898</v>
      </c>
      <c r="L87" s="17">
        <v>3.1899796090318953</v>
      </c>
      <c r="M87" s="24">
        <v>-0.23100000000000001</v>
      </c>
      <c r="N87" s="18" t="s">
        <v>334</v>
      </c>
      <c r="O87" s="17">
        <v>2.04</v>
      </c>
      <c r="P87" s="17">
        <v>-0.71</v>
      </c>
      <c r="Q87" s="17">
        <v>16.7</v>
      </c>
      <c r="R87" s="19">
        <v>-1</v>
      </c>
      <c r="S87" s="20">
        <v>1.67</v>
      </c>
      <c r="T87" s="20" t="s">
        <v>335</v>
      </c>
      <c r="U87" s="18">
        <v>2.38</v>
      </c>
      <c r="V87" s="18">
        <v>-0.33</v>
      </c>
      <c r="W87" s="18">
        <v>-14.4</v>
      </c>
      <c r="X87" s="18">
        <v>-1</v>
      </c>
      <c r="Y87" s="20">
        <v>-1.4400000000000002</v>
      </c>
      <c r="Z87" s="17">
        <v>0.93113772455089827</v>
      </c>
      <c r="AA87" s="14">
        <v>1.7167381974248929E-7</v>
      </c>
      <c r="AB87" s="16">
        <v>3.5E-4</v>
      </c>
      <c r="AC87" s="16">
        <v>3.5765379113018598E-4</v>
      </c>
      <c r="AD87" s="16">
        <v>2083.333333333333</v>
      </c>
    </row>
    <row r="88" spans="1:30" x14ac:dyDescent="0.2">
      <c r="A88" s="18" t="s">
        <v>167</v>
      </c>
      <c r="B88" s="22">
        <v>72.232619313029801</v>
      </c>
      <c r="C88" s="18">
        <v>11.125999999999999</v>
      </c>
      <c r="D88" s="14">
        <v>208.8</v>
      </c>
      <c r="E88" s="16">
        <v>9.02E-7</v>
      </c>
      <c r="F88" s="16">
        <v>4.3199233716475095E-3</v>
      </c>
      <c r="G88" s="16">
        <v>2.4999999999999999E-7</v>
      </c>
      <c r="H88" s="16">
        <v>1.1973180076628352E-3</v>
      </c>
      <c r="I88" s="16">
        <v>0.27716186252771619</v>
      </c>
      <c r="J88" s="22">
        <v>23.4</v>
      </c>
      <c r="K88" s="17">
        <v>92.356350691987998</v>
      </c>
      <c r="L88" s="17">
        <v>3.9468525936747012</v>
      </c>
      <c r="M88" s="24">
        <v>0.36099999999999999</v>
      </c>
      <c r="N88" s="18" t="s">
        <v>334</v>
      </c>
      <c r="O88" s="17">
        <v>0.38</v>
      </c>
      <c r="P88" s="17">
        <v>0.02</v>
      </c>
      <c r="Q88" s="17">
        <v>15.61</v>
      </c>
      <c r="R88" s="19">
        <v>-1</v>
      </c>
      <c r="S88" s="20">
        <v>1.5609999999999999</v>
      </c>
      <c r="T88" s="20" t="s">
        <v>335</v>
      </c>
      <c r="U88" s="18">
        <v>0.52</v>
      </c>
      <c r="V88" s="18">
        <v>-0.21</v>
      </c>
      <c r="W88" s="18">
        <v>-11.93</v>
      </c>
      <c r="X88" s="18">
        <v>-1</v>
      </c>
      <c r="Y88" s="20">
        <v>-1.1930000000000001</v>
      </c>
      <c r="Z88" s="17">
        <v>0.88212684176809741</v>
      </c>
      <c r="AA88" s="14">
        <v>1.186410210318174E-7</v>
      </c>
      <c r="AB88" s="16">
        <v>1E-3</v>
      </c>
      <c r="AC88" s="16">
        <v>8.987956138774044E-4</v>
      </c>
      <c r="AD88" s="16">
        <v>7575.7575757575751</v>
      </c>
    </row>
    <row r="89" spans="1:30" x14ac:dyDescent="0.2">
      <c r="A89" s="18" t="s">
        <v>168</v>
      </c>
      <c r="B89" s="22">
        <v>73.127689018861204</v>
      </c>
      <c r="C89" s="18">
        <v>9.0229999999999997</v>
      </c>
      <c r="D89" s="14">
        <v>175.7</v>
      </c>
      <c r="E89" s="16">
        <v>2.6399999999999998E-7</v>
      </c>
      <c r="F89" s="16">
        <v>1.5025611838360843E-3</v>
      </c>
      <c r="G89" s="16">
        <v>8.9799999999999997E-8</v>
      </c>
      <c r="H89" s="16">
        <v>5.1109846328969836E-4</v>
      </c>
      <c r="I89" s="16">
        <v>0.34015151515151515</v>
      </c>
      <c r="J89" s="22">
        <v>17.5</v>
      </c>
      <c r="K89" s="17">
        <v>59.880812796656578</v>
      </c>
      <c r="L89" s="17">
        <v>3.4217607312375189</v>
      </c>
      <c r="M89" s="24">
        <v>0.28100000000000003</v>
      </c>
      <c r="N89" s="18" t="s">
        <v>334</v>
      </c>
      <c r="O89" s="17">
        <v>0.06</v>
      </c>
      <c r="P89" s="17">
        <v>0.09</v>
      </c>
      <c r="Q89" s="17">
        <v>5.24</v>
      </c>
      <c r="R89" s="19">
        <v>-1</v>
      </c>
      <c r="S89" s="20">
        <v>0.52400000000000002</v>
      </c>
      <c r="T89" s="20" t="s">
        <v>335</v>
      </c>
      <c r="U89" s="18">
        <v>0.5</v>
      </c>
      <c r="V89" s="18">
        <v>-0.12</v>
      </c>
      <c r="W89" s="18">
        <v>-4.41</v>
      </c>
      <c r="X89" s="18">
        <v>-1</v>
      </c>
      <c r="Y89" s="20">
        <v>-0.44100000000000006</v>
      </c>
      <c r="Z89" s="17">
        <v>0.92080152671755733</v>
      </c>
      <c r="AA89" s="14">
        <v>9.3095422808378595E-8</v>
      </c>
      <c r="AB89" s="16">
        <v>3.5E-4</v>
      </c>
      <c r="AC89" s="16">
        <v>3.8789759503491078E-4</v>
      </c>
      <c r="AD89" s="16">
        <v>4166.6666666666661</v>
      </c>
    </row>
    <row r="90" spans="1:30" x14ac:dyDescent="0.2">
      <c r="A90" s="18" t="s">
        <v>169</v>
      </c>
      <c r="B90" s="22">
        <v>74.122210914229498</v>
      </c>
      <c r="C90" s="18">
        <v>11.906000000000001</v>
      </c>
      <c r="D90" s="14">
        <v>221.7</v>
      </c>
      <c r="E90" s="16">
        <v>3.7300000000000002E-7</v>
      </c>
      <c r="F90" s="16">
        <v>1.6824537663509248E-3</v>
      </c>
      <c r="G90" s="16">
        <v>1.02E-7</v>
      </c>
      <c r="H90" s="16">
        <v>4.6008119079837622E-4</v>
      </c>
      <c r="I90" s="16">
        <v>0.27345844504021449</v>
      </c>
      <c r="J90" s="22">
        <v>16.7</v>
      </c>
      <c r="K90" s="17">
        <v>63.940856768072152</v>
      </c>
      <c r="L90" s="17">
        <v>3.8287938184474344</v>
      </c>
      <c r="M90" s="24">
        <v>0.29099999999999998</v>
      </c>
      <c r="N90" s="18" t="s">
        <v>334</v>
      </c>
      <c r="O90" s="17">
        <v>0.24</v>
      </c>
      <c r="P90" s="17">
        <v>0</v>
      </c>
      <c r="Q90" s="17">
        <v>7.41</v>
      </c>
      <c r="R90" s="19">
        <v>-1</v>
      </c>
      <c r="S90" s="20">
        <v>0.7410000000000001</v>
      </c>
      <c r="T90" s="20" t="s">
        <v>335</v>
      </c>
      <c r="U90" s="18">
        <v>0.17</v>
      </c>
      <c r="V90" s="18">
        <v>0.15</v>
      </c>
      <c r="W90" s="18">
        <v>-6.19</v>
      </c>
      <c r="X90" s="18">
        <v>-1</v>
      </c>
      <c r="Y90" s="20">
        <v>-0.61900000000000011</v>
      </c>
      <c r="Z90" s="17">
        <v>0.91767881241565452</v>
      </c>
      <c r="AA90" s="14">
        <v>9.2390391399294466E-8</v>
      </c>
      <c r="AB90" s="16">
        <v>4.0000000000000002E-4</v>
      </c>
      <c r="AC90" s="16">
        <v>3.3596505963379809E-4</v>
      </c>
      <c r="AD90" s="16">
        <v>3636.3636363636365</v>
      </c>
    </row>
    <row r="91" spans="1:30" x14ac:dyDescent="0.2">
      <c r="A91" s="18" t="s">
        <v>170</v>
      </c>
      <c r="B91" s="22">
        <v>75.415089378208194</v>
      </c>
      <c r="C91" s="18">
        <v>11.055999999999999</v>
      </c>
      <c r="D91" s="14">
        <v>223.6</v>
      </c>
      <c r="E91" s="16">
        <v>1.6300000000000001E-6</v>
      </c>
      <c r="F91" s="16">
        <v>7.2898032200357787E-3</v>
      </c>
      <c r="G91" s="16">
        <v>4.0900000000000002E-7</v>
      </c>
      <c r="H91" s="16">
        <v>1.8291592128801433E-3</v>
      </c>
      <c r="I91" s="16">
        <v>0.250920245398773</v>
      </c>
      <c r="J91" s="22">
        <v>20.9</v>
      </c>
      <c r="K91" s="17">
        <v>86.268572901663674</v>
      </c>
      <c r="L91" s="17">
        <v>4.1276829139551996</v>
      </c>
      <c r="M91" s="24">
        <v>0.35699999999999998</v>
      </c>
      <c r="N91" s="18" t="s">
        <v>334</v>
      </c>
      <c r="O91" s="17">
        <v>-0.12</v>
      </c>
      <c r="P91" s="17">
        <v>-0.19</v>
      </c>
      <c r="Q91" s="17">
        <v>2.2400000000000002</v>
      </c>
      <c r="R91" s="19">
        <v>0</v>
      </c>
      <c r="S91" s="20">
        <v>2.2400000000000002</v>
      </c>
      <c r="T91" s="20" t="s">
        <v>335</v>
      </c>
      <c r="U91" s="18">
        <v>0.98</v>
      </c>
      <c r="V91" s="18">
        <v>2.73</v>
      </c>
      <c r="W91" s="18">
        <v>-17.3</v>
      </c>
      <c r="X91" s="18">
        <v>-1</v>
      </c>
      <c r="Y91" s="20">
        <v>-1.7300000000000002</v>
      </c>
      <c r="Z91" s="17">
        <v>0.8861607142857143</v>
      </c>
      <c r="AA91" s="14">
        <v>1.3929088277858177E-7</v>
      </c>
      <c r="AB91" s="16">
        <v>1.6999999999999999E-3</v>
      </c>
      <c r="AC91" s="16">
        <v>1.5376266280752533E-3</v>
      </c>
      <c r="AD91" s="16">
        <v>11038.961038961039</v>
      </c>
    </row>
    <row r="92" spans="1:30" x14ac:dyDescent="0.2">
      <c r="A92" s="18" t="s">
        <v>171</v>
      </c>
      <c r="B92" s="22">
        <v>76.707967842187003</v>
      </c>
      <c r="C92" s="18">
        <v>10.829000000000001</v>
      </c>
      <c r="D92" s="14">
        <v>249.9</v>
      </c>
      <c r="E92" s="16">
        <v>2.6900000000000001E-6</v>
      </c>
      <c r="F92" s="16">
        <v>1.0764305722288916E-2</v>
      </c>
      <c r="G92" s="16">
        <v>6.3099999999999997E-7</v>
      </c>
      <c r="H92" s="16">
        <v>2.5250100040016005E-3</v>
      </c>
      <c r="I92" s="16">
        <v>0.23457249070631969</v>
      </c>
      <c r="J92" s="22">
        <v>18.899999999999999</v>
      </c>
      <c r="K92" s="17">
        <v>76.118766239507522</v>
      </c>
      <c r="L92" s="17">
        <v>4.0274479491802921</v>
      </c>
      <c r="M92" s="24">
        <v>0.32200000000000001</v>
      </c>
      <c r="N92" s="18" t="s">
        <v>334</v>
      </c>
      <c r="O92" s="17">
        <v>-0.14000000000000001</v>
      </c>
      <c r="P92" s="17">
        <v>0.01</v>
      </c>
      <c r="Q92" s="17">
        <v>2.74</v>
      </c>
      <c r="R92" s="19">
        <v>0</v>
      </c>
      <c r="S92" s="20">
        <v>2.74</v>
      </c>
      <c r="T92" s="20" t="s">
        <v>335</v>
      </c>
      <c r="U92" s="18">
        <v>0.34</v>
      </c>
      <c r="V92" s="18">
        <v>0.25</v>
      </c>
      <c r="W92" s="18">
        <v>-2.13</v>
      </c>
      <c r="X92" s="18">
        <v>0</v>
      </c>
      <c r="Y92" s="20">
        <v>-2.13</v>
      </c>
      <c r="Z92" s="17">
        <v>0.88868613138686126</v>
      </c>
      <c r="AA92" s="14">
        <v>1.5236863976359773E-7</v>
      </c>
      <c r="AB92" s="16">
        <v>2.5000000000000001E-3</v>
      </c>
      <c r="AC92" s="16">
        <v>2.308615753993905E-3</v>
      </c>
      <c r="AD92" s="16">
        <v>15151.515151515152</v>
      </c>
    </row>
    <row r="93" spans="1:30" x14ac:dyDescent="0.2">
      <c r="A93" s="18" t="s">
        <v>172</v>
      </c>
      <c r="B93" s="22">
        <v>80.387698855049592</v>
      </c>
      <c r="C93" s="18">
        <v>12.654999999999999</v>
      </c>
      <c r="D93" s="14">
        <v>199.8</v>
      </c>
      <c r="E93" s="16">
        <v>2.9299999999999999E-6</v>
      </c>
      <c r="F93" s="16">
        <v>1.4664664664664664E-2</v>
      </c>
      <c r="G93" s="16">
        <v>5.1799999999999995E-7</v>
      </c>
      <c r="H93" s="16">
        <v>2.5925925925925921E-3</v>
      </c>
      <c r="I93" s="16">
        <v>0.17679180887372009</v>
      </c>
      <c r="J93" s="22">
        <v>17.8</v>
      </c>
      <c r="K93" s="17">
        <v>61.910161557921953</v>
      </c>
      <c r="L93" s="17">
        <v>3.4780989639281996</v>
      </c>
      <c r="M93" s="24">
        <v>1.4E-2</v>
      </c>
      <c r="N93" s="18" t="s">
        <v>334</v>
      </c>
      <c r="O93" s="17">
        <v>0.01</v>
      </c>
      <c r="P93" s="17">
        <v>-0.06</v>
      </c>
      <c r="Q93" s="17">
        <v>3.44</v>
      </c>
      <c r="R93" s="19">
        <v>0</v>
      </c>
      <c r="S93" s="20">
        <v>3.44</v>
      </c>
      <c r="T93" s="20" t="s">
        <v>335</v>
      </c>
      <c r="U93" s="18">
        <v>0.32</v>
      </c>
      <c r="V93" s="18">
        <v>0.13</v>
      </c>
      <c r="W93" s="18">
        <v>-2.81</v>
      </c>
      <c r="X93" s="18">
        <v>0</v>
      </c>
      <c r="Y93" s="20">
        <v>-2.81</v>
      </c>
      <c r="Z93" s="17">
        <v>0.90843023255813948</v>
      </c>
      <c r="AA93" s="14">
        <v>1.7147372580007905E-7</v>
      </c>
      <c r="AB93" s="16">
        <v>1.1999999999999999E-3</v>
      </c>
      <c r="AC93" s="16">
        <v>9.4824180165942315E-4</v>
      </c>
      <c r="AD93" s="16">
        <v>5529.9539170506905</v>
      </c>
    </row>
    <row r="94" spans="1:30" x14ac:dyDescent="0.2">
      <c r="A94" s="18" t="s">
        <v>173</v>
      </c>
      <c r="B94" s="22">
        <v>81.183316371344205</v>
      </c>
      <c r="C94" s="18">
        <v>24.138999999999999</v>
      </c>
      <c r="D94" s="14">
        <v>303.2</v>
      </c>
      <c r="E94" s="16">
        <v>5.7100000000000002E-7</v>
      </c>
      <c r="F94" s="16">
        <v>1.8832453825857521E-3</v>
      </c>
      <c r="G94" s="16">
        <v>1.7499999999999999E-7</v>
      </c>
      <c r="H94" s="16">
        <v>5.7717678100263853E-4</v>
      </c>
      <c r="I94" s="16">
        <v>0.30647985989492116</v>
      </c>
      <c r="J94" s="22">
        <v>21</v>
      </c>
      <c r="K94" s="17">
        <v>73.581450757651595</v>
      </c>
      <c r="L94" s="17">
        <v>3.503878607507219</v>
      </c>
      <c r="M94" s="24">
        <v>0.39400000000000002</v>
      </c>
      <c r="N94" s="18" t="s">
        <v>334</v>
      </c>
      <c r="O94" s="17">
        <v>0.18</v>
      </c>
      <c r="P94" s="17">
        <v>0.04</v>
      </c>
      <c r="Q94" s="17">
        <v>15.04</v>
      </c>
      <c r="R94" s="19">
        <v>-1</v>
      </c>
      <c r="S94" s="20">
        <v>1.504</v>
      </c>
      <c r="T94" s="20" t="s">
        <v>335</v>
      </c>
      <c r="U94" s="18">
        <v>0.77</v>
      </c>
      <c r="V94" s="18">
        <v>0.28999999999999998</v>
      </c>
      <c r="W94" s="18">
        <v>-11.86</v>
      </c>
      <c r="X94" s="18">
        <v>-1</v>
      </c>
      <c r="Y94" s="20">
        <v>-1.1859999999999999</v>
      </c>
      <c r="Z94" s="17">
        <v>0.89428191489361697</v>
      </c>
      <c r="AA94" s="14">
        <v>4.0183934711462786E-8</v>
      </c>
      <c r="AB94" s="16">
        <v>1.1999999999999999E-3</v>
      </c>
      <c r="AC94" s="16">
        <v>4.9712084179129215E-4</v>
      </c>
      <c r="AD94" s="16">
        <v>12371.134020618556</v>
      </c>
    </row>
    <row r="95" spans="1:30" x14ac:dyDescent="0.2">
      <c r="A95" s="18" t="s">
        <v>174</v>
      </c>
      <c r="B95" s="22">
        <v>81.879481698101998</v>
      </c>
      <c r="C95" s="18">
        <v>12.368</v>
      </c>
      <c r="D95" s="14">
        <v>224.4</v>
      </c>
      <c r="E95" s="16">
        <v>2.26E-6</v>
      </c>
      <c r="F95" s="16">
        <v>1.0071301247771836E-2</v>
      </c>
      <c r="G95" s="16">
        <v>6.4499999999999997E-7</v>
      </c>
      <c r="H95" s="16">
        <v>2.8743315508021386E-3</v>
      </c>
      <c r="I95" s="16">
        <v>0.28539823008849557</v>
      </c>
      <c r="J95" s="22">
        <v>22.1</v>
      </c>
      <c r="K95" s="17">
        <v>77.13419396341736</v>
      </c>
      <c r="L95" s="17">
        <v>3.4902350209691111</v>
      </c>
      <c r="M95" s="24">
        <v>0.37</v>
      </c>
      <c r="N95" s="18" t="s">
        <v>334</v>
      </c>
      <c r="O95" s="17">
        <v>0.06</v>
      </c>
      <c r="P95" s="17">
        <v>0.02</v>
      </c>
      <c r="Q95" s="17">
        <v>4.6500000000000004</v>
      </c>
      <c r="R95" s="19">
        <v>0</v>
      </c>
      <c r="S95" s="20">
        <v>4.6500000000000004</v>
      </c>
      <c r="T95" s="20" t="s">
        <v>335</v>
      </c>
      <c r="U95" s="18">
        <v>0.2</v>
      </c>
      <c r="V95" s="18">
        <v>-0.19</v>
      </c>
      <c r="W95" s="18">
        <v>-3.77</v>
      </c>
      <c r="X95" s="18">
        <v>0</v>
      </c>
      <c r="Y95" s="20">
        <v>-3.77</v>
      </c>
      <c r="Z95" s="17">
        <v>0.90537634408602141</v>
      </c>
      <c r="AA95" s="14">
        <v>1.8434670116429496E-7</v>
      </c>
      <c r="AB95" s="16">
        <v>3.8999999999999999E-4</v>
      </c>
      <c r="AC95" s="16">
        <v>3.1532988357050451E-4</v>
      </c>
      <c r="AD95" s="16">
        <v>1710.5263157894735</v>
      </c>
    </row>
    <row r="96" spans="1:30" x14ac:dyDescent="0.2">
      <c r="A96" s="18" t="s">
        <v>175</v>
      </c>
      <c r="B96" s="22">
        <v>83.669621109764904</v>
      </c>
      <c r="C96" s="18">
        <v>18.137</v>
      </c>
      <c r="D96" s="14">
        <v>257.5</v>
      </c>
      <c r="E96" s="16">
        <v>4.75E-7</v>
      </c>
      <c r="F96" s="16">
        <v>1.8446601941747571E-3</v>
      </c>
      <c r="G96" s="16">
        <v>1.2499999999999999E-7</v>
      </c>
      <c r="H96" s="16">
        <v>4.8543689320388342E-4</v>
      </c>
      <c r="I96" s="16">
        <v>0.26315789473684209</v>
      </c>
      <c r="J96" s="22">
        <v>18.8</v>
      </c>
      <c r="K96" s="17">
        <v>65.970162759823921</v>
      </c>
      <c r="L96" s="17">
        <v>3.509051210628932</v>
      </c>
      <c r="M96" s="24">
        <v>0.25800000000000001</v>
      </c>
      <c r="N96" s="18" t="s">
        <v>334</v>
      </c>
      <c r="O96" s="17">
        <v>0.23</v>
      </c>
      <c r="P96" s="17">
        <v>0.16</v>
      </c>
      <c r="Q96" s="17">
        <v>8.4499999999999993</v>
      </c>
      <c r="R96" s="19">
        <v>-1</v>
      </c>
      <c r="S96" s="20">
        <v>0.84499999999999997</v>
      </c>
      <c r="T96" s="20" t="s">
        <v>335</v>
      </c>
      <c r="U96" s="18">
        <v>0.59</v>
      </c>
      <c r="V96" s="18">
        <v>-0.02</v>
      </c>
      <c r="W96" s="18">
        <v>-6.98</v>
      </c>
      <c r="X96" s="18">
        <v>-1</v>
      </c>
      <c r="Y96" s="20">
        <v>-0.69800000000000006</v>
      </c>
      <c r="Z96" s="17">
        <v>0.91301775147928999</v>
      </c>
      <c r="AA96" s="14">
        <v>3.8595137012736394E-8</v>
      </c>
      <c r="AB96" s="16">
        <v>6.8999999999999997E-4</v>
      </c>
      <c r="AC96" s="16">
        <v>3.8043777912554443E-4</v>
      </c>
      <c r="AD96" s="16">
        <v>9857.1428571428569</v>
      </c>
    </row>
    <row r="97" spans="1:30" x14ac:dyDescent="0.2">
      <c r="A97" s="18" t="s">
        <v>176</v>
      </c>
      <c r="B97" s="22">
        <v>98.669621109764904</v>
      </c>
      <c r="C97" s="18">
        <v>10.471</v>
      </c>
      <c r="D97" s="14">
        <v>248.69999999999996</v>
      </c>
      <c r="E97" s="16">
        <v>2.7099999999999999E-6</v>
      </c>
      <c r="F97" s="16">
        <v>1.0896662645757942E-2</v>
      </c>
      <c r="G97" s="16">
        <v>7.4799999999999997E-7</v>
      </c>
      <c r="H97" s="16">
        <v>3.0076397265782068E-3</v>
      </c>
      <c r="I97" s="16">
        <v>0.27601476014760146</v>
      </c>
      <c r="J97" s="22">
        <v>18.7</v>
      </c>
      <c r="K97" s="17">
        <v>56.83873504110926</v>
      </c>
      <c r="L97" s="17">
        <v>3.0395045476529017</v>
      </c>
      <c r="M97" s="24">
        <v>0.28999999999999998</v>
      </c>
      <c r="N97" s="18" t="s">
        <v>334</v>
      </c>
      <c r="O97" s="17">
        <v>-0.39</v>
      </c>
      <c r="P97" s="17">
        <v>-2.4500000000000002</v>
      </c>
      <c r="Q97" s="17">
        <v>14.09</v>
      </c>
      <c r="R97" s="19">
        <v>-1</v>
      </c>
      <c r="S97" s="20">
        <v>1.409</v>
      </c>
      <c r="T97" s="20" t="s">
        <v>335</v>
      </c>
      <c r="U97" s="18">
        <v>0.97</v>
      </c>
      <c r="V97" s="18">
        <v>0.72</v>
      </c>
      <c r="W97" s="18">
        <v>-11.42</v>
      </c>
      <c r="X97" s="18">
        <v>-1</v>
      </c>
      <c r="Y97" s="20">
        <v>-1.1420000000000001</v>
      </c>
      <c r="Z97" s="17">
        <v>0.90525195173882189</v>
      </c>
      <c r="AA97" s="14">
        <v>1.0314201126921977E-7</v>
      </c>
      <c r="AB97" s="16">
        <v>2.5999999999999999E-3</v>
      </c>
      <c r="AC97" s="16">
        <v>2.4830484194441793E-3</v>
      </c>
      <c r="AD97" s="16">
        <v>24074.074074074069</v>
      </c>
    </row>
    <row r="98" spans="1:30" x14ac:dyDescent="0.2">
      <c r="A98" s="18" t="s">
        <v>177</v>
      </c>
      <c r="B98" s="22">
        <v>99.216559109764901</v>
      </c>
      <c r="C98" s="18">
        <v>21.135000000000002</v>
      </c>
      <c r="D98" s="14">
        <v>260.2</v>
      </c>
      <c r="E98" s="16">
        <v>9.4099999999999997E-7</v>
      </c>
      <c r="F98" s="16">
        <v>3.6164488854727134E-3</v>
      </c>
      <c r="G98" s="16">
        <v>1.92E-7</v>
      </c>
      <c r="H98" s="16">
        <v>7.3789392774788632E-4</v>
      </c>
      <c r="I98" s="16">
        <v>0.20403825717321999</v>
      </c>
      <c r="J98" s="22">
        <v>14.2</v>
      </c>
      <c r="K98" s="17">
        <v>65.971673552410522</v>
      </c>
      <c r="L98" s="17">
        <v>4.6458925036908818</v>
      </c>
      <c r="M98" s="24">
        <v>0.29099999999999998</v>
      </c>
      <c r="N98" s="18" t="s">
        <v>334</v>
      </c>
      <c r="O98" s="17">
        <v>0.86</v>
      </c>
      <c r="P98" s="17">
        <v>0.43</v>
      </c>
      <c r="Q98" s="17">
        <v>19.93</v>
      </c>
      <c r="R98" s="19">
        <v>-1</v>
      </c>
      <c r="S98" s="20">
        <v>1.9930000000000001</v>
      </c>
      <c r="T98" s="20" t="s">
        <v>335</v>
      </c>
      <c r="U98" s="18">
        <v>1.42</v>
      </c>
      <c r="V98" s="18">
        <v>0.27</v>
      </c>
      <c r="W98" s="18">
        <v>-15.82</v>
      </c>
      <c r="X98" s="18">
        <v>-1</v>
      </c>
      <c r="Y98" s="20">
        <v>-1.5820000000000001</v>
      </c>
      <c r="Z98" s="17">
        <v>0.89688911189162068</v>
      </c>
      <c r="AA98" s="14">
        <v>5.7724154246510527E-8</v>
      </c>
      <c r="AB98" s="16">
        <v>1.2999999999999999E-3</v>
      </c>
      <c r="AC98" s="16">
        <v>6.1509344688904653E-4</v>
      </c>
      <c r="AD98" s="16">
        <v>10655.737704918032</v>
      </c>
    </row>
    <row r="99" spans="1:30" x14ac:dyDescent="0.2">
      <c r="A99" s="18" t="s">
        <v>178</v>
      </c>
      <c r="B99" s="22">
        <v>105.25395310976489</v>
      </c>
      <c r="C99" s="18">
        <v>17.492000000000001</v>
      </c>
      <c r="D99" s="14">
        <v>261.10000000000002</v>
      </c>
      <c r="E99" s="16">
        <v>3.4300000000000002E-6</v>
      </c>
      <c r="F99" s="16">
        <v>1.3136729222520108E-2</v>
      </c>
      <c r="G99" s="16">
        <v>3.7800000000000002E-7</v>
      </c>
      <c r="H99" s="16">
        <v>1.4477211796246649E-3</v>
      </c>
      <c r="I99" s="16">
        <v>0.11020408163265305</v>
      </c>
      <c r="J99" s="22">
        <v>12.8</v>
      </c>
      <c r="K99" s="17">
        <v>62.928691722915822</v>
      </c>
      <c r="L99" s="17">
        <v>4.9163040408527987</v>
      </c>
      <c r="M99" s="24">
        <v>-0.10199999999999999</v>
      </c>
      <c r="N99" s="18" t="s">
        <v>334</v>
      </c>
      <c r="O99" s="17">
        <v>0.8</v>
      </c>
      <c r="P99" s="17">
        <v>-0.49</v>
      </c>
      <c r="Q99" s="17">
        <v>15.71</v>
      </c>
      <c r="R99" s="19">
        <v>-1</v>
      </c>
      <c r="S99" s="20">
        <v>1.5710000000000002</v>
      </c>
      <c r="T99" s="20" t="s">
        <v>335</v>
      </c>
      <c r="U99" s="18">
        <v>0.72</v>
      </c>
      <c r="V99" s="18">
        <v>0.37</v>
      </c>
      <c r="W99" s="18">
        <v>-12.47</v>
      </c>
      <c r="X99" s="18">
        <v>-1</v>
      </c>
      <c r="Y99" s="20">
        <v>-1.2470000000000001</v>
      </c>
      <c r="Z99" s="17">
        <v>0.89688096753660096</v>
      </c>
      <c r="AA99" s="14">
        <v>6.9174479762176986E-8</v>
      </c>
      <c r="AB99" s="16">
        <v>1.6000000000000001E-3</v>
      </c>
      <c r="AC99" s="16">
        <v>9.1470386462382794E-4</v>
      </c>
      <c r="AD99" s="16">
        <v>13223.140495867769</v>
      </c>
    </row>
    <row r="100" spans="1:30" x14ac:dyDescent="0.2">
      <c r="A100" s="18" t="s">
        <v>179</v>
      </c>
      <c r="B100" s="22">
        <v>108.9099701097649</v>
      </c>
      <c r="C100" s="18">
        <v>23.869</v>
      </c>
      <c r="D100" s="14">
        <v>297.60000000000002</v>
      </c>
      <c r="E100" s="16">
        <v>9.0699999999999996E-7</v>
      </c>
      <c r="F100" s="16">
        <v>3.0477150537634406E-3</v>
      </c>
      <c r="G100" s="16">
        <v>2.2000000000000001E-7</v>
      </c>
      <c r="H100" s="16">
        <v>7.3924731182795696E-4</v>
      </c>
      <c r="I100" s="16">
        <v>0.24255788313120177</v>
      </c>
      <c r="J100" s="22">
        <v>21.3</v>
      </c>
      <c r="K100" s="17">
        <v>80.180923053253309</v>
      </c>
      <c r="L100" s="17">
        <v>3.7643625846597795</v>
      </c>
      <c r="M100" s="24">
        <v>0.28299999999999997</v>
      </c>
      <c r="N100" s="18" t="s">
        <v>334</v>
      </c>
      <c r="O100" s="17">
        <v>-0.01</v>
      </c>
      <c r="P100" s="17">
        <v>-0.03</v>
      </c>
      <c r="Q100" s="17">
        <v>2.0699999999999998</v>
      </c>
      <c r="R100" s="19">
        <v>0</v>
      </c>
      <c r="S100" s="20">
        <v>2.0699999999999998</v>
      </c>
      <c r="T100" s="20" t="s">
        <v>335</v>
      </c>
      <c r="U100" s="18">
        <v>1.08</v>
      </c>
      <c r="V100" s="18">
        <v>-0.56999999999999995</v>
      </c>
      <c r="W100" s="18">
        <v>-16.25</v>
      </c>
      <c r="X100" s="18">
        <v>-1</v>
      </c>
      <c r="Y100" s="20">
        <v>-1.625</v>
      </c>
      <c r="Z100" s="17">
        <v>0.89251207729468596</v>
      </c>
      <c r="AA100" s="14">
        <v>6.1586157777870887E-8</v>
      </c>
      <c r="AB100" s="16">
        <v>1.6000000000000001E-3</v>
      </c>
      <c r="AC100" s="16">
        <v>6.7032552683396886E-4</v>
      </c>
      <c r="AD100" s="16">
        <v>10884.353741496599</v>
      </c>
    </row>
    <row r="101" spans="1:30" x14ac:dyDescent="0.2">
      <c r="A101" s="18" t="s">
        <v>180</v>
      </c>
      <c r="B101" s="22">
        <v>117.2492606097649</v>
      </c>
      <c r="C101" s="18">
        <v>11.752000000000001</v>
      </c>
      <c r="D101" s="14">
        <v>219.4</v>
      </c>
      <c r="E101" s="16">
        <v>5.9100000000000004E-7</v>
      </c>
      <c r="F101" s="16">
        <v>2.6937101185050137E-3</v>
      </c>
      <c r="G101" s="16">
        <v>1.67E-7</v>
      </c>
      <c r="H101" s="16">
        <v>7.6116681859617139E-4</v>
      </c>
      <c r="I101" s="16">
        <v>0.28257191201353637</v>
      </c>
      <c r="J101" s="22">
        <v>21.8</v>
      </c>
      <c r="K101" s="17">
        <v>90.329318541011119</v>
      </c>
      <c r="L101" s="17">
        <v>4.1435467220647304</v>
      </c>
      <c r="M101" s="24">
        <v>0.27300000000000002</v>
      </c>
      <c r="N101" s="18" t="s">
        <v>334</v>
      </c>
      <c r="O101" s="17">
        <v>0.03</v>
      </c>
      <c r="P101" s="17">
        <v>-0.69</v>
      </c>
      <c r="Q101" s="17">
        <v>12.08</v>
      </c>
      <c r="R101" s="19">
        <v>-1</v>
      </c>
      <c r="S101" s="20">
        <v>1.2080000000000002</v>
      </c>
      <c r="T101" s="20" t="s">
        <v>335</v>
      </c>
      <c r="U101" s="18">
        <v>0.83</v>
      </c>
      <c r="V101" s="18">
        <v>0.45</v>
      </c>
      <c r="W101" s="18">
        <v>-8.94</v>
      </c>
      <c r="X101" s="18">
        <v>-1</v>
      </c>
      <c r="Y101" s="20">
        <v>-0.89400000000000002</v>
      </c>
      <c r="Z101" s="17">
        <v>0.87003311258278138</v>
      </c>
      <c r="AA101" s="14">
        <v>1.1402314499659633E-7</v>
      </c>
      <c r="AB101" s="16">
        <v>3.3E-4</v>
      </c>
      <c r="AC101" s="16">
        <v>2.8080326752893123E-4</v>
      </c>
      <c r="AD101" s="16">
        <v>2462.686567164179</v>
      </c>
    </row>
    <row r="102" spans="1:30" x14ac:dyDescent="0.2">
      <c r="A102" s="18" t="s">
        <v>181</v>
      </c>
      <c r="B102" s="22">
        <v>122.2992596097649</v>
      </c>
      <c r="C102" s="18">
        <v>24.805</v>
      </c>
      <c r="D102" s="14">
        <v>315.40000000000003</v>
      </c>
      <c r="E102" s="16">
        <v>1.04E-6</v>
      </c>
      <c r="F102" s="16">
        <v>3.2974001268230814E-3</v>
      </c>
      <c r="G102" s="16">
        <v>2.2499999999999999E-7</v>
      </c>
      <c r="H102" s="16">
        <v>7.1337983512999358E-4</v>
      </c>
      <c r="I102" s="16">
        <v>0.21634615384615385</v>
      </c>
      <c r="J102" s="22">
        <v>17.8</v>
      </c>
      <c r="K102" s="17">
        <v>87.284876485226206</v>
      </c>
      <c r="L102" s="17">
        <v>4.9036447463610227</v>
      </c>
      <c r="M102" s="24">
        <v>0.38800000000000001</v>
      </c>
      <c r="N102" s="18" t="s">
        <v>334</v>
      </c>
      <c r="O102" s="17">
        <v>0.77</v>
      </c>
      <c r="P102" s="17">
        <v>0.11</v>
      </c>
      <c r="Q102" s="17">
        <v>18.61</v>
      </c>
      <c r="R102" s="19">
        <v>-1</v>
      </c>
      <c r="S102" s="20">
        <v>1.861</v>
      </c>
      <c r="T102" s="20" t="s">
        <v>335</v>
      </c>
      <c r="U102" s="18">
        <v>1.05</v>
      </c>
      <c r="V102" s="18">
        <v>-0.64</v>
      </c>
      <c r="W102" s="18">
        <v>-14.38</v>
      </c>
      <c r="X102" s="18">
        <v>-1</v>
      </c>
      <c r="Y102" s="20">
        <v>-1.4380000000000002</v>
      </c>
      <c r="Z102" s="17">
        <v>0.88635142396560995</v>
      </c>
      <c r="AA102" s="14">
        <v>6.9340858697843181E-8</v>
      </c>
      <c r="AB102" s="16">
        <v>1.5E-3</v>
      </c>
      <c r="AC102" s="16">
        <v>6.0471679096956257E-4</v>
      </c>
      <c r="AD102" s="16">
        <v>8720.9302325581393</v>
      </c>
    </row>
    <row r="103" spans="1:30" x14ac:dyDescent="0.2">
      <c r="A103" s="18" t="s">
        <v>182</v>
      </c>
      <c r="B103" s="22">
        <v>130.35739860976491</v>
      </c>
      <c r="C103" s="18">
        <v>20.552</v>
      </c>
      <c r="D103" s="14">
        <v>285</v>
      </c>
      <c r="E103" s="16">
        <v>1.1899999999999999E-7</v>
      </c>
      <c r="F103" s="16">
        <v>4.1754385964912281E-4</v>
      </c>
      <c r="G103" s="16">
        <v>3.3099999999999999E-8</v>
      </c>
      <c r="H103" s="16">
        <v>1.1614035087719298E-4</v>
      </c>
      <c r="I103" s="16">
        <v>0.27815126050420169</v>
      </c>
      <c r="J103" s="22">
        <v>13.5</v>
      </c>
      <c r="K103" s="17">
        <v>65.972008227938915</v>
      </c>
      <c r="L103" s="17">
        <v>4.8868154242917718</v>
      </c>
      <c r="M103" s="24">
        <v>0.38800000000000001</v>
      </c>
      <c r="N103" s="18" t="s">
        <v>334</v>
      </c>
      <c r="O103" s="17">
        <v>0.03</v>
      </c>
      <c r="P103" s="17">
        <v>-0.01</v>
      </c>
      <c r="Q103" s="17">
        <v>2.67</v>
      </c>
      <c r="R103" s="19">
        <v>-1</v>
      </c>
      <c r="S103" s="20">
        <v>0.26700000000000002</v>
      </c>
      <c r="T103" s="20" t="s">
        <v>335</v>
      </c>
      <c r="U103" s="18">
        <v>0.08</v>
      </c>
      <c r="V103" s="18">
        <v>0.04</v>
      </c>
      <c r="W103" s="18">
        <v>-2.15</v>
      </c>
      <c r="X103" s="18">
        <v>-1</v>
      </c>
      <c r="Y103" s="20">
        <v>-0.215</v>
      </c>
      <c r="Z103" s="17">
        <v>0.90262172284644193</v>
      </c>
      <c r="AA103" s="14">
        <v>4.9143635655897249E-8</v>
      </c>
      <c r="AB103" s="16">
        <v>2.7999999999999998E-4</v>
      </c>
      <c r="AC103" s="16">
        <v>1.3623978201634878E-4</v>
      </c>
      <c r="AD103" s="16">
        <v>2772.2772277227718</v>
      </c>
    </row>
    <row r="104" spans="1:30" x14ac:dyDescent="0.2">
      <c r="A104" s="18" t="s">
        <v>183</v>
      </c>
      <c r="B104" s="22">
        <v>137.6013266097649</v>
      </c>
      <c r="C104" s="18">
        <v>18.427</v>
      </c>
      <c r="D104" s="14">
        <v>258.09999999999997</v>
      </c>
      <c r="E104" s="16">
        <v>1.88E-6</v>
      </c>
      <c r="F104" s="16">
        <v>7.2839984502130958E-3</v>
      </c>
      <c r="G104" s="16">
        <v>3.6699999999999999E-7</v>
      </c>
      <c r="H104" s="16">
        <v>1.4219294846958544E-3</v>
      </c>
      <c r="I104" s="16">
        <v>0.1952127659574468</v>
      </c>
      <c r="J104" s="22">
        <v>15.3</v>
      </c>
      <c r="K104" s="17">
        <v>62.928543891119013</v>
      </c>
      <c r="L104" s="17">
        <v>4.1129767249097391</v>
      </c>
      <c r="M104" s="24">
        <v>0.26100000000000001</v>
      </c>
      <c r="N104" s="18" t="s">
        <v>334</v>
      </c>
      <c r="O104" s="17">
        <v>-0.03</v>
      </c>
      <c r="P104" s="17">
        <v>0.12</v>
      </c>
      <c r="Q104" s="17">
        <v>2.42</v>
      </c>
      <c r="R104" s="19">
        <v>0</v>
      </c>
      <c r="S104" s="20">
        <v>2.42</v>
      </c>
      <c r="T104" s="20" t="s">
        <v>335</v>
      </c>
      <c r="U104" s="18">
        <v>1.55</v>
      </c>
      <c r="V104" s="18">
        <v>1.22</v>
      </c>
      <c r="W104" s="18">
        <v>-19.8</v>
      </c>
      <c r="X104" s="18">
        <v>-1</v>
      </c>
      <c r="Y104" s="20">
        <v>-1.9800000000000002</v>
      </c>
      <c r="Z104" s="17">
        <v>0.90909090909090917</v>
      </c>
      <c r="AA104" s="14">
        <v>9.8768112009551207E-8</v>
      </c>
      <c r="AB104" s="16">
        <v>1.7000000000000001E-2</v>
      </c>
      <c r="AC104" s="16">
        <v>9.2255928800130255E-3</v>
      </c>
      <c r="AD104" s="16">
        <v>93406.593406593413</v>
      </c>
    </row>
    <row r="105" spans="1:30" x14ac:dyDescent="0.2">
      <c r="A105" s="18" t="s">
        <v>184</v>
      </c>
      <c r="B105" s="22">
        <v>137.6413216097649</v>
      </c>
      <c r="C105" s="18">
        <v>22.387</v>
      </c>
      <c r="D105" s="14">
        <v>289.8</v>
      </c>
      <c r="E105" s="16">
        <v>1.1200000000000001E-6</v>
      </c>
      <c r="F105" s="16">
        <v>3.8647342995169085E-3</v>
      </c>
      <c r="G105" s="16">
        <v>3.46E-7</v>
      </c>
      <c r="H105" s="16">
        <v>1.1939268461007592E-3</v>
      </c>
      <c r="I105" s="16">
        <v>0.30892857142857144</v>
      </c>
      <c r="J105" s="22">
        <v>25.8</v>
      </c>
      <c r="K105" s="17">
        <v>93.375656984938999</v>
      </c>
      <c r="L105" s="17">
        <v>3.619211511044147</v>
      </c>
      <c r="M105" s="24">
        <v>0.34499999999999997</v>
      </c>
      <c r="N105" s="18" t="s">
        <v>334</v>
      </c>
      <c r="O105" s="17">
        <v>0</v>
      </c>
      <c r="P105" s="17">
        <v>0.04</v>
      </c>
      <c r="Q105" s="17">
        <v>2.44</v>
      </c>
      <c r="R105" s="19">
        <v>0</v>
      </c>
      <c r="S105" s="20">
        <v>2.44</v>
      </c>
      <c r="T105" s="20" t="s">
        <v>335</v>
      </c>
      <c r="U105" s="18">
        <v>1.69</v>
      </c>
      <c r="V105" s="18">
        <v>0.33</v>
      </c>
      <c r="W105" s="18">
        <v>-18.71</v>
      </c>
      <c r="X105" s="18">
        <v>-1</v>
      </c>
      <c r="Y105" s="20">
        <v>-1.8710000000000002</v>
      </c>
      <c r="Z105" s="17">
        <v>0.8834016393442623</v>
      </c>
      <c r="AA105" s="14">
        <v>7.3256800821905577E-8</v>
      </c>
      <c r="AB105" s="16">
        <v>1.4E-2</v>
      </c>
      <c r="AC105" s="16">
        <v>6.2536293384553533E-3</v>
      </c>
      <c r="AD105" s="16">
        <v>85365.85365853658</v>
      </c>
    </row>
    <row r="106" spans="1:30" x14ac:dyDescent="0.2">
      <c r="A106" s="14" t="s">
        <v>23</v>
      </c>
      <c r="B106" s="22">
        <v>144.6326455</v>
      </c>
      <c r="C106" s="14">
        <v>16.399999999999999</v>
      </c>
      <c r="D106" s="14">
        <v>260.39999999999998</v>
      </c>
      <c r="E106" s="16">
        <v>2.72E-5</v>
      </c>
      <c r="F106" s="16">
        <v>0.1044546850998464</v>
      </c>
      <c r="G106" s="16">
        <v>4.5399999999999997E-6</v>
      </c>
      <c r="H106" s="16">
        <v>1.7434715821812597E-2</v>
      </c>
      <c r="I106" s="16">
        <v>0.16691176470588234</v>
      </c>
      <c r="J106" s="14">
        <v>9.1</v>
      </c>
      <c r="K106" s="17">
        <v>27.40260220345947</v>
      </c>
      <c r="L106" s="17">
        <v>3.0112749674131285</v>
      </c>
      <c r="M106" s="14">
        <v>-3.4000000000000002E-2</v>
      </c>
      <c r="N106" s="18" t="s">
        <v>334</v>
      </c>
      <c r="O106" s="17">
        <v>0.04</v>
      </c>
      <c r="P106" s="17">
        <v>-0.02</v>
      </c>
      <c r="Q106" s="17">
        <v>2.82</v>
      </c>
      <c r="R106" s="19">
        <v>1</v>
      </c>
      <c r="S106" s="20">
        <v>28.2</v>
      </c>
      <c r="T106" s="20" t="s">
        <v>335</v>
      </c>
      <c r="U106" s="18">
        <v>0.14000000000000001</v>
      </c>
      <c r="V106" s="18">
        <v>0.03</v>
      </c>
      <c r="W106" s="18">
        <v>-2.66</v>
      </c>
      <c r="X106" s="18">
        <v>1</v>
      </c>
      <c r="Y106" s="20">
        <v>-26.6</v>
      </c>
      <c r="Z106" s="17">
        <v>0.97163120567375882</v>
      </c>
      <c r="AA106" s="14">
        <v>1.2707317073170735E-6</v>
      </c>
      <c r="AB106" s="16">
        <v>4.9000000000000002E-2</v>
      </c>
      <c r="AC106" s="16">
        <v>2.9878048780487811E-2</v>
      </c>
      <c r="AD106" s="16">
        <v>23512.476007677542</v>
      </c>
    </row>
    <row r="107" spans="1:30" x14ac:dyDescent="0.2">
      <c r="A107" s="14" t="s">
        <v>24</v>
      </c>
      <c r="B107" s="22">
        <v>145.33248750000001</v>
      </c>
      <c r="C107" s="14">
        <v>15.545999999999999</v>
      </c>
      <c r="D107" s="14">
        <v>235.3</v>
      </c>
      <c r="E107" s="16">
        <v>1.7200000000000001E-5</v>
      </c>
      <c r="F107" s="16">
        <v>7.309817254568636E-2</v>
      </c>
      <c r="G107" s="16">
        <v>3.5099999999999999E-6</v>
      </c>
      <c r="H107" s="16">
        <v>1.4917127071823204E-2</v>
      </c>
      <c r="I107" s="16">
        <v>0.20406976744186045</v>
      </c>
      <c r="J107" s="14">
        <v>9.5</v>
      </c>
      <c r="K107" s="17">
        <v>26.387899304930905</v>
      </c>
      <c r="L107" s="17">
        <v>2.7776736110453584</v>
      </c>
      <c r="M107" s="14">
        <v>-3.9E-2</v>
      </c>
      <c r="N107" s="18" t="s">
        <v>334</v>
      </c>
      <c r="O107" s="17">
        <v>0.06</v>
      </c>
      <c r="P107" s="17">
        <v>-0.04</v>
      </c>
      <c r="Q107" s="17">
        <v>2.84</v>
      </c>
      <c r="R107" s="19">
        <v>1</v>
      </c>
      <c r="S107" s="20">
        <v>28.4</v>
      </c>
      <c r="T107" s="20" t="s">
        <v>335</v>
      </c>
      <c r="U107" s="18">
        <v>0.06</v>
      </c>
      <c r="V107" s="18">
        <v>0.05</v>
      </c>
      <c r="W107" s="18">
        <v>-2.68</v>
      </c>
      <c r="X107" s="18">
        <v>1</v>
      </c>
      <c r="Y107" s="20">
        <v>-26.8</v>
      </c>
      <c r="Z107" s="17">
        <v>0.971830985915493</v>
      </c>
      <c r="AA107" s="14">
        <v>1.3019426218963077E-6</v>
      </c>
      <c r="AB107" s="16">
        <v>0.1</v>
      </c>
      <c r="AC107" s="16">
        <v>6.4325228354560657E-2</v>
      </c>
      <c r="AD107" s="16">
        <v>49407.114624505928</v>
      </c>
    </row>
    <row r="108" spans="1:30" x14ac:dyDescent="0.2">
      <c r="A108" s="14" t="s">
        <v>25</v>
      </c>
      <c r="B108" s="22">
        <v>146.56706400000002</v>
      </c>
      <c r="C108" s="14">
        <v>16.105</v>
      </c>
      <c r="D108" s="14">
        <v>272.3</v>
      </c>
      <c r="E108" s="16">
        <v>4.8399999999999997E-5</v>
      </c>
      <c r="F108" s="16">
        <v>0.17774513404333456</v>
      </c>
      <c r="G108" s="16">
        <v>5.9499999999999998E-6</v>
      </c>
      <c r="H108" s="16">
        <v>2.1850899742930589E-2</v>
      </c>
      <c r="I108" s="16">
        <v>0.12293388429752064</v>
      </c>
      <c r="J108" s="14">
        <v>7.4</v>
      </c>
      <c r="K108" s="17">
        <v>26.387656035996908</v>
      </c>
      <c r="L108" s="17">
        <v>3.5658994643239064</v>
      </c>
      <c r="M108" s="14">
        <v>-0.14499999999999999</v>
      </c>
      <c r="N108" s="18" t="s">
        <v>334</v>
      </c>
      <c r="O108" s="17">
        <v>-0.2</v>
      </c>
      <c r="P108" s="17">
        <v>-0.44</v>
      </c>
      <c r="Q108" s="17">
        <v>3.84</v>
      </c>
      <c r="R108" s="19">
        <v>1</v>
      </c>
      <c r="S108" s="20">
        <v>38.4</v>
      </c>
      <c r="T108" s="20" t="s">
        <v>335</v>
      </c>
      <c r="U108" s="18">
        <v>0.02</v>
      </c>
      <c r="V108" s="18">
        <v>0.43</v>
      </c>
      <c r="W108" s="18">
        <v>-3.63</v>
      </c>
      <c r="X108" s="18">
        <v>1</v>
      </c>
      <c r="Y108" s="20">
        <v>-36.299999999999997</v>
      </c>
      <c r="Z108" s="17">
        <v>0.97265625</v>
      </c>
      <c r="AA108" s="14">
        <v>2.1657870226637691E-6</v>
      </c>
      <c r="AB108" s="16">
        <v>4.5999999999999999E-2</v>
      </c>
      <c r="AC108" s="16">
        <v>2.8562558211735485E-2</v>
      </c>
      <c r="AD108" s="16">
        <v>13188.073394495412</v>
      </c>
    </row>
    <row r="109" spans="1:30" x14ac:dyDescent="0.2">
      <c r="A109" s="14" t="s">
        <v>26</v>
      </c>
      <c r="B109" s="22">
        <v>147.83865588095395</v>
      </c>
      <c r="C109" s="14">
        <v>20.53</v>
      </c>
      <c r="D109" s="14">
        <v>288.89999999999998</v>
      </c>
      <c r="E109" s="16">
        <v>2.23E-5</v>
      </c>
      <c r="F109" s="16">
        <v>7.7189338871581872E-2</v>
      </c>
      <c r="G109" s="16">
        <v>3.9400000000000004E-6</v>
      </c>
      <c r="H109" s="16">
        <v>1.3637937002422986E-2</v>
      </c>
      <c r="I109" s="16">
        <v>0.17668161434977581</v>
      </c>
      <c r="J109" s="14">
        <v>9.8000000000000007</v>
      </c>
      <c r="K109" s="17">
        <v>27.402460549729835</v>
      </c>
      <c r="L109" s="17">
        <v>2.7961694438499829</v>
      </c>
      <c r="M109" s="14">
        <v>8.0000000000000002E-3</v>
      </c>
      <c r="N109" s="18" t="s">
        <v>334</v>
      </c>
      <c r="O109" s="17">
        <v>0.12</v>
      </c>
      <c r="P109" s="17">
        <v>-0.04</v>
      </c>
      <c r="Q109" s="17">
        <v>3.23</v>
      </c>
      <c r="R109" s="19">
        <v>1</v>
      </c>
      <c r="S109" s="20">
        <v>32.299999999999997</v>
      </c>
      <c r="T109" s="20" t="s">
        <v>335</v>
      </c>
      <c r="U109" s="18">
        <v>0.01</v>
      </c>
      <c r="V109" s="18">
        <v>-0.01</v>
      </c>
      <c r="W109" s="18">
        <v>-3.06</v>
      </c>
      <c r="X109" s="18">
        <v>1</v>
      </c>
      <c r="Y109" s="20">
        <v>-30.6</v>
      </c>
      <c r="Z109" s="17">
        <v>0.97368421052631593</v>
      </c>
      <c r="AA109" s="14">
        <v>1.0292255236239651E-6</v>
      </c>
      <c r="AB109" s="16">
        <v>5.8000000000000003E-2</v>
      </c>
      <c r="AC109" s="16">
        <v>2.8251339503166096E-2</v>
      </c>
      <c r="AD109" s="16">
        <v>27449.124467581631</v>
      </c>
    </row>
    <row r="110" spans="1:30" x14ac:dyDescent="0.2">
      <c r="A110" s="14" t="s">
        <v>27</v>
      </c>
      <c r="B110" s="22">
        <v>149.6971363223482</v>
      </c>
      <c r="C110" s="14">
        <v>12.997999999999999</v>
      </c>
      <c r="D110" s="14">
        <v>252.20000000000002</v>
      </c>
      <c r="E110" s="16">
        <v>4.9799999999999998E-5</v>
      </c>
      <c r="F110" s="16">
        <v>0.19746233148295003</v>
      </c>
      <c r="G110" s="16">
        <v>7.9300000000000003E-6</v>
      </c>
      <c r="H110" s="16">
        <v>3.1443298969072164E-2</v>
      </c>
      <c r="I110" s="16">
        <v>0.15923694779116465</v>
      </c>
      <c r="J110" s="14">
        <v>9.1</v>
      </c>
      <c r="K110" s="17">
        <v>26.388624742134215</v>
      </c>
      <c r="L110" s="17">
        <v>2.8998488727620018</v>
      </c>
      <c r="M110" s="14">
        <v>-2.4E-2</v>
      </c>
      <c r="N110" s="18" t="s">
        <v>334</v>
      </c>
      <c r="O110" s="17">
        <v>7.0000000000000007E-2</v>
      </c>
      <c r="P110" s="17">
        <v>0.04</v>
      </c>
      <c r="Q110" s="17">
        <v>4.22</v>
      </c>
      <c r="R110" s="19">
        <v>1</v>
      </c>
      <c r="S110" s="20">
        <v>42.199999999999996</v>
      </c>
      <c r="T110" s="20" t="s">
        <v>335</v>
      </c>
      <c r="U110" s="18">
        <v>0.12</v>
      </c>
      <c r="V110" s="18">
        <v>-0.16</v>
      </c>
      <c r="W110" s="18">
        <v>-3.97</v>
      </c>
      <c r="X110" s="18">
        <v>1</v>
      </c>
      <c r="Y110" s="20">
        <v>-39.700000000000003</v>
      </c>
      <c r="Z110" s="17">
        <v>0.97037914691943139</v>
      </c>
      <c r="AA110" s="14">
        <v>2.3080473919064471E-6</v>
      </c>
      <c r="AB110" s="16">
        <v>4.2999999999999997E-2</v>
      </c>
      <c r="AC110" s="16">
        <v>3.308201261732574E-2</v>
      </c>
      <c r="AD110" s="16">
        <v>14333.333333333332</v>
      </c>
    </row>
    <row r="111" spans="1:30" x14ac:dyDescent="0.2">
      <c r="A111" s="14" t="s">
        <v>28</v>
      </c>
      <c r="B111" s="22">
        <v>150.96872820330213</v>
      </c>
      <c r="C111" s="14">
        <v>13.971</v>
      </c>
      <c r="D111" s="14">
        <v>253.29999999999998</v>
      </c>
      <c r="E111" s="16">
        <v>3.0800000000000003E-5</v>
      </c>
      <c r="F111" s="16">
        <v>0.12159494670351365</v>
      </c>
      <c r="G111" s="16">
        <v>5.49E-6</v>
      </c>
      <c r="H111" s="16">
        <v>2.1673904461113305E-2</v>
      </c>
      <c r="I111" s="16">
        <v>0.17824675324675321</v>
      </c>
      <c r="J111" s="14">
        <v>9.9</v>
      </c>
      <c r="K111" s="17">
        <v>28.418276920874842</v>
      </c>
      <c r="L111" s="17">
        <v>2.8705330223105898</v>
      </c>
      <c r="M111" s="14">
        <v>4.4999999999999998E-2</v>
      </c>
      <c r="N111" s="18" t="s">
        <v>334</v>
      </c>
      <c r="O111" s="17">
        <v>0.02</v>
      </c>
      <c r="P111" s="17">
        <v>-0.04</v>
      </c>
      <c r="Q111" s="17">
        <v>3.08</v>
      </c>
      <c r="R111" s="19">
        <v>1</v>
      </c>
      <c r="S111" s="20">
        <v>30.8</v>
      </c>
      <c r="T111" s="20" t="s">
        <v>335</v>
      </c>
      <c r="U111" s="18">
        <v>0.03</v>
      </c>
      <c r="V111" s="18">
        <v>-0.01</v>
      </c>
      <c r="W111" s="18">
        <v>-2.89</v>
      </c>
      <c r="X111" s="18">
        <v>1</v>
      </c>
      <c r="Y111" s="20">
        <v>-28.900000000000002</v>
      </c>
      <c r="Z111" s="17">
        <v>0.9691558441558441</v>
      </c>
      <c r="AA111" s="14">
        <v>1.4723355522153034E-6</v>
      </c>
      <c r="AB111" s="16">
        <v>1.2E-2</v>
      </c>
      <c r="AC111" s="16">
        <v>8.5892205282370616E-3</v>
      </c>
      <c r="AD111" s="16">
        <v>5833.7384540593084</v>
      </c>
    </row>
    <row r="112" spans="1:30" x14ac:dyDescent="0.2">
      <c r="A112" s="14" t="s">
        <v>29</v>
      </c>
      <c r="B112" s="22">
        <v>151.75124628388917</v>
      </c>
      <c r="C112" s="14">
        <v>15.680999999999999</v>
      </c>
      <c r="D112" s="14">
        <v>275.10000000000002</v>
      </c>
      <c r="E112" s="16">
        <v>3.3099999999999998E-5</v>
      </c>
      <c r="F112" s="16">
        <v>0.1203198836786623</v>
      </c>
      <c r="G112" s="16">
        <v>5.4700000000000001E-6</v>
      </c>
      <c r="H112" s="16">
        <v>1.9883678662304616E-2</v>
      </c>
      <c r="I112" s="16">
        <v>0.16525679758308157</v>
      </c>
      <c r="J112" s="14">
        <v>9.5</v>
      </c>
      <c r="K112" s="17">
        <v>28.418927228477607</v>
      </c>
      <c r="L112" s="17">
        <v>2.9914660240502742</v>
      </c>
      <c r="M112" s="14">
        <v>2.8000000000000001E-2</v>
      </c>
      <c r="N112" s="18" t="s">
        <v>334</v>
      </c>
      <c r="O112" s="17">
        <v>0.17</v>
      </c>
      <c r="P112" s="17">
        <v>0.05</v>
      </c>
      <c r="Q112" s="17">
        <v>3.56</v>
      </c>
      <c r="R112" s="19">
        <v>1</v>
      </c>
      <c r="S112" s="20">
        <v>35.6</v>
      </c>
      <c r="T112" s="20" t="s">
        <v>335</v>
      </c>
      <c r="U112" s="18">
        <v>0.25</v>
      </c>
      <c r="V112" s="18">
        <v>-0.05</v>
      </c>
      <c r="W112" s="18">
        <v>-3.34</v>
      </c>
      <c r="X112" s="18">
        <v>1</v>
      </c>
      <c r="Y112" s="20">
        <v>-33.4</v>
      </c>
      <c r="Z112" s="17">
        <v>0.9691011235955056</v>
      </c>
      <c r="AA112" s="14">
        <v>1.5528346406479178E-6</v>
      </c>
      <c r="AB112" s="16">
        <v>1.9E-2</v>
      </c>
      <c r="AC112" s="16">
        <v>1.2116574198074102E-2</v>
      </c>
      <c r="AD112" s="16">
        <v>7802.8747433264889</v>
      </c>
    </row>
    <row r="113" spans="1:31" x14ac:dyDescent="0.2">
      <c r="A113" s="14" t="s">
        <v>30</v>
      </c>
      <c r="B113" s="22">
        <v>153.90317100550357</v>
      </c>
      <c r="C113" s="14">
        <v>18.7</v>
      </c>
      <c r="D113" s="14">
        <v>261.10000000000002</v>
      </c>
      <c r="E113" s="16">
        <v>2.44E-5</v>
      </c>
      <c r="F113" s="16">
        <v>9.3450785139793185E-2</v>
      </c>
      <c r="G113" s="16">
        <v>3.5999999999999998E-6</v>
      </c>
      <c r="H113" s="16">
        <v>1.3787820758330141E-2</v>
      </c>
      <c r="I113" s="16">
        <v>0.14754098360655737</v>
      </c>
      <c r="J113" s="14">
        <v>8.8000000000000007</v>
      </c>
      <c r="K113" s="17">
        <v>28.41877436400808</v>
      </c>
      <c r="L113" s="17">
        <v>3.2294061777281908</v>
      </c>
      <c r="M113" s="14">
        <v>-2E-3</v>
      </c>
      <c r="N113" s="18" t="s">
        <v>334</v>
      </c>
      <c r="O113" s="17">
        <v>0.13</v>
      </c>
      <c r="P113" s="17">
        <v>-0.03</v>
      </c>
      <c r="Q113" s="17">
        <v>2.86</v>
      </c>
      <c r="R113" s="19">
        <v>1</v>
      </c>
      <c r="S113" s="20">
        <v>28.599999999999998</v>
      </c>
      <c r="T113" s="20" t="s">
        <v>335</v>
      </c>
      <c r="U113" s="18">
        <v>0.03</v>
      </c>
      <c r="V113" s="18">
        <v>0</v>
      </c>
      <c r="W113" s="18">
        <v>-2.66</v>
      </c>
      <c r="X113" s="18">
        <v>1</v>
      </c>
      <c r="Y113" s="20">
        <v>-26.6</v>
      </c>
      <c r="Z113" s="17">
        <v>0.96503496503496511</v>
      </c>
      <c r="AA113" s="14">
        <v>1.0122994652406417E-6</v>
      </c>
      <c r="AB113" s="16">
        <v>2.5000000000000001E-2</v>
      </c>
      <c r="AC113" s="16">
        <v>1.3368983957219253E-2</v>
      </c>
      <c r="AD113" s="16">
        <v>13206.550449022716</v>
      </c>
    </row>
    <row r="114" spans="1:31" x14ac:dyDescent="0.2">
      <c r="A114" s="14" t="s">
        <v>31</v>
      </c>
      <c r="B114" s="22">
        <v>155.95728096704454</v>
      </c>
      <c r="C114" s="14">
        <v>11.468999999999999</v>
      </c>
      <c r="D114" s="14">
        <v>86.7</v>
      </c>
      <c r="E114" s="16">
        <v>2.3499999999999999E-5</v>
      </c>
      <c r="F114" s="16">
        <v>0.27104959630911185</v>
      </c>
      <c r="G114" s="16">
        <v>3.2899999999999998E-6</v>
      </c>
      <c r="H114" s="16">
        <v>3.7946943483275659E-2</v>
      </c>
      <c r="I114" s="16">
        <v>0.14000000000000001</v>
      </c>
      <c r="J114" s="14">
        <v>8.5</v>
      </c>
      <c r="K114" s="17">
        <v>26.388794957565519</v>
      </c>
      <c r="L114" s="17">
        <v>3.1045641126547672</v>
      </c>
      <c r="M114" s="14">
        <v>-4.7E-2</v>
      </c>
      <c r="N114" s="18" t="s">
        <v>334</v>
      </c>
      <c r="O114" s="17">
        <v>-0.03</v>
      </c>
      <c r="P114" s="17">
        <v>-0.21</v>
      </c>
      <c r="Q114" s="17">
        <v>3.43</v>
      </c>
      <c r="R114" s="19">
        <v>1</v>
      </c>
      <c r="S114" s="20">
        <v>34.300000000000004</v>
      </c>
      <c r="T114" s="20" t="s">
        <v>335</v>
      </c>
      <c r="U114" s="18">
        <v>0.4</v>
      </c>
      <c r="V114" s="18">
        <v>0</v>
      </c>
      <c r="W114" s="18">
        <v>-3.26</v>
      </c>
      <c r="X114" s="18">
        <v>1</v>
      </c>
      <c r="Y114" s="20">
        <v>-32.599999999999994</v>
      </c>
      <c r="Z114" s="17">
        <v>0.97521865889212811</v>
      </c>
      <c r="AA114" s="14">
        <v>2.0088935391054153E-6</v>
      </c>
      <c r="AB114" s="16">
        <v>2.3E-2</v>
      </c>
      <c r="AC114" s="16">
        <v>2.0054058767111346E-2</v>
      </c>
      <c r="AD114" s="16">
        <v>9982.6388888888869</v>
      </c>
    </row>
    <row r="115" spans="1:31" x14ac:dyDescent="0.2">
      <c r="A115" s="14" t="s">
        <v>32</v>
      </c>
      <c r="B115" s="22">
        <v>157.62013188829201</v>
      </c>
      <c r="C115" s="14">
        <v>12.499000000000001</v>
      </c>
      <c r="D115" s="14">
        <v>230.8</v>
      </c>
      <c r="E115" s="16">
        <v>3.1099999999999997E-5</v>
      </c>
      <c r="F115" s="16">
        <v>0.13474870017331023</v>
      </c>
      <c r="G115" s="16">
        <v>5.6099999999999997E-6</v>
      </c>
      <c r="H115" s="16">
        <v>2.4306759098786827E-2</v>
      </c>
      <c r="I115" s="16">
        <v>0.18038585209003213</v>
      </c>
      <c r="J115" s="14">
        <v>10.3</v>
      </c>
      <c r="K115" s="17">
        <v>28.41924043599797</v>
      </c>
      <c r="L115" s="17">
        <v>2.7591495568930067</v>
      </c>
      <c r="M115" s="14">
        <v>-8.0000000000000002E-3</v>
      </c>
      <c r="N115" s="18" t="s">
        <v>334</v>
      </c>
      <c r="O115" s="17">
        <v>0.14000000000000001</v>
      </c>
      <c r="P115" s="17">
        <v>-0.04</v>
      </c>
      <c r="Q115" s="17">
        <v>2.95</v>
      </c>
      <c r="R115" s="19">
        <v>1</v>
      </c>
      <c r="S115" s="20">
        <v>29.5</v>
      </c>
      <c r="T115" s="20" t="s">
        <v>335</v>
      </c>
      <c r="U115" s="18">
        <v>0.08</v>
      </c>
      <c r="V115" s="18">
        <v>0.04</v>
      </c>
      <c r="W115" s="18">
        <v>-2.8</v>
      </c>
      <c r="X115" s="18">
        <v>1</v>
      </c>
      <c r="Y115" s="20">
        <v>-28</v>
      </c>
      <c r="Z115" s="17">
        <v>0.97457627118644075</v>
      </c>
      <c r="AA115" s="14">
        <v>1.4489159132730621E-6</v>
      </c>
      <c r="AB115" s="16">
        <v>1.7000000000000001E-2</v>
      </c>
      <c r="AC115" s="16">
        <v>1.3601088087046964E-2</v>
      </c>
      <c r="AD115" s="16">
        <v>9387.0789618995022</v>
      </c>
    </row>
    <row r="116" spans="1:31" x14ac:dyDescent="0.2">
      <c r="A116" s="14" t="s">
        <v>33</v>
      </c>
      <c r="B116" s="22">
        <v>159.57642708975962</v>
      </c>
      <c r="C116" s="14">
        <v>12.221</v>
      </c>
      <c r="D116" s="14">
        <v>228.7</v>
      </c>
      <c r="E116" s="16">
        <v>2.8E-5</v>
      </c>
      <c r="F116" s="16">
        <v>0.12243113248797552</v>
      </c>
      <c r="G116" s="16">
        <v>5.0000000000000004E-6</v>
      </c>
      <c r="H116" s="16">
        <v>2.1862702229995631E-2</v>
      </c>
      <c r="I116" s="16">
        <v>0.1785714285714286</v>
      </c>
      <c r="J116" s="14">
        <v>9.8000000000000007</v>
      </c>
      <c r="K116" s="17">
        <v>26.389688622280303</v>
      </c>
      <c r="L116" s="17">
        <v>2.6928253696204387</v>
      </c>
      <c r="M116" s="14">
        <v>-5.1999999999999998E-2</v>
      </c>
      <c r="N116" s="18" t="s">
        <v>334</v>
      </c>
      <c r="O116" s="17">
        <v>0.04</v>
      </c>
      <c r="P116" s="17">
        <v>0.02</v>
      </c>
      <c r="Q116" s="17">
        <v>2.81</v>
      </c>
      <c r="R116" s="19">
        <v>1</v>
      </c>
      <c r="S116" s="20">
        <v>28.1</v>
      </c>
      <c r="T116" s="20" t="s">
        <v>335</v>
      </c>
      <c r="U116" s="18">
        <v>0.08</v>
      </c>
      <c r="V116" s="18">
        <v>-0.06</v>
      </c>
      <c r="W116" s="18">
        <v>-2.67</v>
      </c>
      <c r="X116" s="18">
        <v>1</v>
      </c>
      <c r="Y116" s="20">
        <v>-26.7</v>
      </c>
      <c r="Z116" s="17">
        <v>0.97508896797153022</v>
      </c>
      <c r="AA116" s="14">
        <v>1.5056051059651418E-6</v>
      </c>
      <c r="AB116" s="16">
        <v>1.7000000000000001E-2</v>
      </c>
      <c r="AC116" s="16">
        <v>1.3910481957286638E-2</v>
      </c>
      <c r="AD116" s="16">
        <v>9239.1304347826099</v>
      </c>
    </row>
    <row r="117" spans="1:31" x14ac:dyDescent="0.2">
      <c r="A117" s="14" t="s">
        <v>34</v>
      </c>
      <c r="B117" s="22">
        <v>160.16331565019991</v>
      </c>
      <c r="C117" s="14">
        <v>13.512</v>
      </c>
      <c r="D117" s="14">
        <v>297.2</v>
      </c>
      <c r="E117" s="16">
        <v>5.7399999999999999E-5</v>
      </c>
      <c r="F117" s="16">
        <v>0.19313593539703902</v>
      </c>
      <c r="G117" s="16">
        <v>8.0600000000000008E-6</v>
      </c>
      <c r="H117" s="16">
        <v>2.7119784656796771E-2</v>
      </c>
      <c r="I117" s="16">
        <v>0.14041811846689897</v>
      </c>
      <c r="J117" s="14">
        <v>8.5</v>
      </c>
      <c r="K117" s="17">
        <v>25.373862469363353</v>
      </c>
      <c r="L117" s="17">
        <v>2.9851602905133356</v>
      </c>
      <c r="M117" s="14">
        <v>-0.112</v>
      </c>
      <c r="N117" s="18" t="s">
        <v>334</v>
      </c>
      <c r="O117" s="17">
        <v>-0.05</v>
      </c>
      <c r="P117" s="17">
        <v>0.01</v>
      </c>
      <c r="Q117" s="17">
        <v>3.74</v>
      </c>
      <c r="R117" s="19">
        <v>1</v>
      </c>
      <c r="S117" s="20">
        <v>37.400000000000006</v>
      </c>
      <c r="T117" s="20" t="s">
        <v>335</v>
      </c>
      <c r="U117" s="18">
        <v>0.2</v>
      </c>
      <c r="V117" s="18">
        <v>0.08</v>
      </c>
      <c r="W117" s="18">
        <v>-3.58</v>
      </c>
      <c r="X117" s="18">
        <v>1</v>
      </c>
      <c r="Y117" s="20">
        <v>-35.799999999999997</v>
      </c>
      <c r="Z117" s="17">
        <v>0.97860962566844911</v>
      </c>
      <c r="AA117" s="14">
        <v>2.0559502664298405E-6</v>
      </c>
      <c r="AB117" s="16">
        <v>2.5999999999999999E-2</v>
      </c>
      <c r="AC117" s="16">
        <v>1.9242155121373592E-2</v>
      </c>
      <c r="AD117" s="16">
        <v>9359.2512598992053</v>
      </c>
    </row>
    <row r="118" spans="1:31" x14ac:dyDescent="0.2">
      <c r="A118" s="14" t="s">
        <v>35</v>
      </c>
      <c r="B118" s="22">
        <v>164.16331565019991</v>
      </c>
      <c r="C118" s="14">
        <v>17.132999999999999</v>
      </c>
      <c r="D118" s="14">
        <v>301.2</v>
      </c>
      <c r="E118" s="16">
        <v>3.1300000000000002E-5</v>
      </c>
      <c r="F118" s="16">
        <v>0.10391766268260293</v>
      </c>
      <c r="G118" s="16">
        <v>5.0799999999999996E-6</v>
      </c>
      <c r="H118" s="16">
        <v>1.6865869853917661E-2</v>
      </c>
      <c r="I118" s="16">
        <v>0.16230031948881787</v>
      </c>
      <c r="J118" s="14">
        <v>9.5</v>
      </c>
      <c r="K118" s="17">
        <v>27.403574567135045</v>
      </c>
      <c r="L118" s="17">
        <v>2.884586796540531</v>
      </c>
      <c r="M118" s="14">
        <v>-5.2999999999999999E-2</v>
      </c>
      <c r="N118" s="18" t="s">
        <v>334</v>
      </c>
      <c r="O118" s="17">
        <v>-0.06</v>
      </c>
      <c r="P118" s="17">
        <v>-0.03</v>
      </c>
      <c r="Q118" s="17">
        <v>3.18</v>
      </c>
      <c r="R118" s="19">
        <v>1</v>
      </c>
      <c r="S118" s="20">
        <v>31.8</v>
      </c>
      <c r="T118" s="20" t="s">
        <v>335</v>
      </c>
      <c r="U118" s="18">
        <v>0.09</v>
      </c>
      <c r="V118" s="18">
        <v>-0.16</v>
      </c>
      <c r="W118" s="18">
        <v>-3.01</v>
      </c>
      <c r="X118" s="18">
        <v>1</v>
      </c>
      <c r="Y118" s="20">
        <v>-30.099999999999998</v>
      </c>
      <c r="Z118" s="17">
        <v>0.97327044025157228</v>
      </c>
      <c r="AA118" s="14">
        <v>1.1830969474114285E-6</v>
      </c>
      <c r="AB118" s="16">
        <v>0.01</v>
      </c>
      <c r="AC118" s="16">
        <v>5.836689429755443E-3</v>
      </c>
      <c r="AD118" s="16">
        <v>4933.3991119881593</v>
      </c>
    </row>
    <row r="119" spans="1:31" x14ac:dyDescent="0.2">
      <c r="A119" s="14" t="s">
        <v>36</v>
      </c>
      <c r="B119" s="22">
        <v>165.23927801100712</v>
      </c>
      <c r="C119" s="14">
        <v>14.223000000000001</v>
      </c>
      <c r="D119" s="14">
        <v>300.59999999999997</v>
      </c>
      <c r="E119" s="16">
        <v>3.6100000000000003E-5</v>
      </c>
      <c r="F119" s="16">
        <v>0.12009314703925483</v>
      </c>
      <c r="G119" s="16">
        <v>6.2099999999999998E-6</v>
      </c>
      <c r="H119" s="16">
        <v>2.065868263473054E-2</v>
      </c>
      <c r="I119" s="16">
        <v>0.17202216066481993</v>
      </c>
      <c r="J119" s="14">
        <v>10.199999999999999</v>
      </c>
      <c r="K119" s="17">
        <v>28.418559581031012</v>
      </c>
      <c r="L119" s="17">
        <v>2.7861332922579427</v>
      </c>
      <c r="M119" s="14">
        <v>-4.2000000000000003E-2</v>
      </c>
      <c r="N119" s="18" t="s">
        <v>334</v>
      </c>
      <c r="O119" s="17">
        <v>0.01</v>
      </c>
      <c r="P119" s="17">
        <v>-0.01</v>
      </c>
      <c r="Q119" s="17">
        <v>3.11</v>
      </c>
      <c r="R119" s="19">
        <v>1</v>
      </c>
      <c r="S119" s="20">
        <v>31.099999999999998</v>
      </c>
      <c r="T119" s="20" t="s">
        <v>335</v>
      </c>
      <c r="U119" s="18">
        <v>7.0000000000000007E-2</v>
      </c>
      <c r="V119" s="18">
        <v>0.05</v>
      </c>
      <c r="W119" s="18">
        <v>-2.88</v>
      </c>
      <c r="X119" s="18">
        <v>1</v>
      </c>
      <c r="Y119" s="20">
        <v>-28.799999999999997</v>
      </c>
      <c r="Z119" s="17">
        <v>0.96302250803858525</v>
      </c>
      <c r="AA119" s="14">
        <v>1.2578218378682416E-6</v>
      </c>
      <c r="AB119" s="16">
        <v>1.2E-2</v>
      </c>
      <c r="AC119" s="16">
        <v>8.4370385994515917E-3</v>
      </c>
      <c r="AD119" s="16">
        <v>6707.6579094466179</v>
      </c>
    </row>
    <row r="120" spans="1:31" x14ac:dyDescent="0.2">
      <c r="A120" s="14" t="s">
        <v>37</v>
      </c>
      <c r="B120" s="22">
        <v>166.3152403718143</v>
      </c>
      <c r="C120" s="14">
        <v>14.699</v>
      </c>
      <c r="D120" s="14">
        <v>313.20000000000005</v>
      </c>
      <c r="E120" s="16">
        <v>3.6900000000000002E-5</v>
      </c>
      <c r="F120" s="16">
        <v>0.11781609195402298</v>
      </c>
      <c r="G120" s="16">
        <v>6.2199999999999997E-6</v>
      </c>
      <c r="H120" s="16">
        <v>1.9859514687100892E-2</v>
      </c>
      <c r="I120" s="16">
        <v>0.16856368563685636</v>
      </c>
      <c r="J120" s="14">
        <v>10.199999999999999</v>
      </c>
      <c r="K120" s="17">
        <v>29.4336109312312</v>
      </c>
      <c r="L120" s="17">
        <v>2.885648130512863</v>
      </c>
      <c r="M120" s="14">
        <v>1.7000000000000001E-2</v>
      </c>
      <c r="N120" s="18" t="s">
        <v>334</v>
      </c>
      <c r="O120" s="17">
        <v>-0.01</v>
      </c>
      <c r="P120" s="17">
        <v>-0.08</v>
      </c>
      <c r="Q120" s="17">
        <v>3.26</v>
      </c>
      <c r="R120" s="19">
        <v>1</v>
      </c>
      <c r="S120" s="20">
        <v>32.599999999999994</v>
      </c>
      <c r="T120" s="20" t="s">
        <v>335</v>
      </c>
      <c r="U120" s="18">
        <v>0.11</v>
      </c>
      <c r="V120" s="18">
        <v>0.05</v>
      </c>
      <c r="W120" s="18">
        <v>-3.06</v>
      </c>
      <c r="X120" s="18">
        <v>1</v>
      </c>
      <c r="Y120" s="20">
        <v>-30.6</v>
      </c>
      <c r="Z120" s="17">
        <v>0.96932515337423331</v>
      </c>
      <c r="AA120" s="14">
        <v>1.2252534185999049E-6</v>
      </c>
      <c r="AB120" s="20">
        <v>0.03</v>
      </c>
      <c r="AC120" s="16">
        <v>2.0409551670181644E-2</v>
      </c>
      <c r="AD120" s="16">
        <v>16657.412548584118</v>
      </c>
    </row>
    <row r="121" spans="1:31" x14ac:dyDescent="0.2">
      <c r="A121" s="14" t="s">
        <v>38</v>
      </c>
      <c r="B121" s="15">
        <v>0</v>
      </c>
      <c r="C121" s="14">
        <v>25.335999999999999</v>
      </c>
      <c r="D121" s="14">
        <v>340.29999999999995</v>
      </c>
      <c r="E121" s="16"/>
      <c r="F121" s="16"/>
      <c r="G121" s="16"/>
      <c r="H121" s="16"/>
      <c r="I121" s="16"/>
      <c r="J121" s="14"/>
      <c r="K121" s="17">
        <v>19.792479566921926</v>
      </c>
      <c r="L121" s="17"/>
      <c r="M121" s="14"/>
      <c r="N121" s="18" t="s">
        <v>334</v>
      </c>
      <c r="O121" s="17">
        <v>0.01</v>
      </c>
      <c r="P121" s="17">
        <v>-0.12</v>
      </c>
      <c r="Q121" s="17">
        <v>5.31</v>
      </c>
      <c r="R121" s="19">
        <v>-2</v>
      </c>
      <c r="S121" s="20">
        <v>5.3099999999999994E-2</v>
      </c>
      <c r="T121" s="20" t="s">
        <v>335</v>
      </c>
      <c r="U121" s="18">
        <v>0.13</v>
      </c>
      <c r="V121" s="18">
        <v>0.03</v>
      </c>
      <c r="W121" s="18">
        <v>-4.99</v>
      </c>
      <c r="X121" s="18">
        <v>-2</v>
      </c>
      <c r="Y121" s="20">
        <v>-4.99E-2</v>
      </c>
      <c r="Z121" s="17">
        <v>0.9698681732580039</v>
      </c>
      <c r="AA121" s="14">
        <v>2.3681717713924853E-9</v>
      </c>
      <c r="AB121" s="20">
        <v>6.3999999999999997E-5</v>
      </c>
      <c r="AC121" s="16">
        <v>2.5260498894853172E-5</v>
      </c>
      <c r="AD121" s="16">
        <v>10666.666666666664</v>
      </c>
    </row>
    <row r="122" spans="1:31" x14ac:dyDescent="0.2">
      <c r="A122" s="14" t="s">
        <v>40</v>
      </c>
      <c r="B122" s="15">
        <v>14.7</v>
      </c>
      <c r="C122" s="14">
        <v>12.803000000000001</v>
      </c>
      <c r="D122" s="14">
        <v>277.3</v>
      </c>
      <c r="E122" s="16">
        <v>1.59E-6</v>
      </c>
      <c r="F122" s="16">
        <v>5.73386224305806E-3</v>
      </c>
      <c r="G122" s="16">
        <v>3.7300000000000002E-7</v>
      </c>
      <c r="H122" s="16">
        <v>1.3451135953840606E-3</v>
      </c>
      <c r="I122" s="16">
        <v>0.23459119496855346</v>
      </c>
      <c r="J122" s="14">
        <v>13.6</v>
      </c>
      <c r="K122" s="17">
        <v>54.802408728648608</v>
      </c>
      <c r="L122" s="17">
        <v>4.0295888771065158</v>
      </c>
      <c r="M122" s="14">
        <v>0.35599999999999998</v>
      </c>
      <c r="N122" s="18" t="s">
        <v>334</v>
      </c>
      <c r="O122" s="17">
        <v>0.6</v>
      </c>
      <c r="P122" s="17">
        <v>-0.6</v>
      </c>
      <c r="Q122" s="17">
        <v>15.98</v>
      </c>
      <c r="R122" s="19">
        <v>-1</v>
      </c>
      <c r="S122" s="20">
        <v>1.5980000000000001</v>
      </c>
      <c r="T122" s="20" t="s">
        <v>335</v>
      </c>
      <c r="U122" s="18">
        <v>0.8</v>
      </c>
      <c r="V122" s="18">
        <v>-13.58</v>
      </c>
      <c r="W122" s="18">
        <v>-1</v>
      </c>
      <c r="X122" s="18">
        <v>0</v>
      </c>
      <c r="Y122" s="20">
        <v>-1</v>
      </c>
      <c r="Z122" s="17">
        <v>0.81289111389236546</v>
      </c>
      <c r="AA122" s="14">
        <v>1.0544403655393267E-7</v>
      </c>
      <c r="AB122" s="20">
        <v>4.6000000000000001E-4</v>
      </c>
      <c r="AC122" s="16">
        <v>3.5929079122080758E-4</v>
      </c>
      <c r="AD122" s="16">
        <v>3407.4074074074069</v>
      </c>
    </row>
    <row r="123" spans="1:31" x14ac:dyDescent="0.2">
      <c r="A123" s="14" t="s">
        <v>41</v>
      </c>
      <c r="B123" s="15">
        <v>20</v>
      </c>
      <c r="C123" s="14">
        <v>16.257999999999999</v>
      </c>
      <c r="D123" s="14">
        <v>262</v>
      </c>
      <c r="E123" s="16">
        <v>3.3000000000000003E-5</v>
      </c>
      <c r="F123" s="16">
        <v>0.12595419847328243</v>
      </c>
      <c r="G123" s="16">
        <v>8.8599999999999999E-6</v>
      </c>
      <c r="H123" s="16">
        <v>3.3816793893129769E-2</v>
      </c>
      <c r="I123" s="16">
        <v>0.26848484848484849</v>
      </c>
      <c r="J123" s="14">
        <v>15.3</v>
      </c>
      <c r="K123" s="17">
        <v>41.610581151711791</v>
      </c>
      <c r="L123" s="17">
        <v>2.7196458269092672</v>
      </c>
      <c r="M123" s="14">
        <v>0.21</v>
      </c>
      <c r="N123" s="18" t="s">
        <v>334</v>
      </c>
      <c r="O123" s="17">
        <v>0.12</v>
      </c>
      <c r="P123" s="17">
        <v>-0.19</v>
      </c>
      <c r="Q123" s="17">
        <v>5.51</v>
      </c>
      <c r="R123" s="19">
        <v>1</v>
      </c>
      <c r="S123" s="20">
        <v>55.099999999999994</v>
      </c>
      <c r="T123" s="20" t="s">
        <v>335</v>
      </c>
      <c r="U123" s="18">
        <v>0.18</v>
      </c>
      <c r="V123" s="18">
        <v>-0.12</v>
      </c>
      <c r="W123" s="18">
        <v>-4.9800000000000004</v>
      </c>
      <c r="X123" s="18">
        <v>1</v>
      </c>
      <c r="Y123" s="20">
        <v>-49.800000000000004</v>
      </c>
      <c r="Z123" s="17">
        <v>0.9519056261343013</v>
      </c>
      <c r="AA123" s="14">
        <v>1.6471890761471278E-6</v>
      </c>
      <c r="AB123" s="20">
        <v>4.9000000000000002E-2</v>
      </c>
      <c r="AC123" s="16">
        <v>3.0139008488128925E-2</v>
      </c>
      <c r="AD123" s="16">
        <v>18297.236743838686</v>
      </c>
    </row>
    <row r="124" spans="1:31" x14ac:dyDescent="0.2">
      <c r="A124" s="14" t="s">
        <v>42</v>
      </c>
      <c r="B124" s="15">
        <v>24</v>
      </c>
      <c r="C124" s="14">
        <v>17.413</v>
      </c>
      <c r="D124" s="14">
        <v>289.89999999999998</v>
      </c>
      <c r="E124" s="16">
        <v>4.8999999999999998E-5</v>
      </c>
      <c r="F124" s="16">
        <v>0.16902380131079683</v>
      </c>
      <c r="G124" s="16">
        <v>6.6100000000000002E-6</v>
      </c>
      <c r="H124" s="16">
        <v>2.2800965850293207E-2</v>
      </c>
      <c r="I124" s="16">
        <v>0.13489795918367348</v>
      </c>
      <c r="J124" s="14">
        <v>9.6</v>
      </c>
      <c r="K124" s="17">
        <v>24.358895431681795</v>
      </c>
      <c r="L124" s="17">
        <v>2.5373849408001869</v>
      </c>
      <c r="M124" s="14">
        <v>-0.42099999999999999</v>
      </c>
      <c r="N124" s="18" t="s">
        <v>334</v>
      </c>
      <c r="O124" s="17">
        <v>0.16</v>
      </c>
      <c r="P124" s="17">
        <v>-0.05</v>
      </c>
      <c r="Q124" s="17">
        <v>3.06</v>
      </c>
      <c r="R124" s="19">
        <v>1</v>
      </c>
      <c r="S124" s="20">
        <v>30.6</v>
      </c>
      <c r="T124" s="20" t="s">
        <v>335</v>
      </c>
      <c r="U124" s="18">
        <v>0.01</v>
      </c>
      <c r="V124" s="18">
        <v>-0.08</v>
      </c>
      <c r="W124" s="18">
        <v>-2.9</v>
      </c>
      <c r="X124" s="18">
        <v>1</v>
      </c>
      <c r="Y124" s="20">
        <v>-29</v>
      </c>
      <c r="Z124" s="17">
        <v>0.97385620915032678</v>
      </c>
      <c r="AA124" s="14">
        <v>1.1893412967323263E-6</v>
      </c>
      <c r="AB124" s="20">
        <v>8.5999999999999993E-2</v>
      </c>
      <c r="AC124" s="16">
        <v>4.9388387985987471E-2</v>
      </c>
      <c r="AD124" s="16">
        <v>41525.832930951226</v>
      </c>
    </row>
    <row r="125" spans="1:31" x14ac:dyDescent="0.2">
      <c r="A125" s="14" t="s">
        <v>43</v>
      </c>
      <c r="B125" s="15">
        <v>24.9</v>
      </c>
      <c r="C125" s="14">
        <v>17.399000000000001</v>
      </c>
      <c r="D125" s="14">
        <v>289.39999999999998</v>
      </c>
      <c r="E125" s="16">
        <v>2.9899999999999998E-5</v>
      </c>
      <c r="F125" s="16">
        <v>0.10331720801658605</v>
      </c>
      <c r="G125" s="16">
        <v>6.2299999999999996E-6</v>
      </c>
      <c r="H125" s="16">
        <v>2.152729785763649E-2</v>
      </c>
      <c r="I125" s="16">
        <v>0.20836120401337793</v>
      </c>
      <c r="J125" s="14">
        <v>10.9</v>
      </c>
      <c r="K125" s="17">
        <v>28.418564003254154</v>
      </c>
      <c r="L125" s="17">
        <v>2.6072077067205646</v>
      </c>
      <c r="M125" s="14">
        <v>6.6000000000000003E-2</v>
      </c>
      <c r="N125" s="18" t="s">
        <v>334</v>
      </c>
      <c r="O125" s="17">
        <v>0.13</v>
      </c>
      <c r="P125" s="17">
        <v>-0.06</v>
      </c>
      <c r="Q125" s="17">
        <v>3.72</v>
      </c>
      <c r="R125" s="19">
        <v>1</v>
      </c>
      <c r="S125" s="20">
        <v>37.200000000000003</v>
      </c>
      <c r="T125" s="20" t="s">
        <v>335</v>
      </c>
      <c r="U125" s="18">
        <v>0.15</v>
      </c>
      <c r="V125" s="18">
        <v>-7.0000000000000007E-2</v>
      </c>
      <c r="W125" s="18">
        <v>-3.52</v>
      </c>
      <c r="X125" s="18">
        <v>1</v>
      </c>
      <c r="Y125" s="20">
        <v>-35.200000000000003</v>
      </c>
      <c r="Z125" s="17">
        <v>0.9731182795698925</v>
      </c>
      <c r="AA125" s="14">
        <v>1.3512270820162078E-6</v>
      </c>
      <c r="AB125" s="16">
        <v>9.8000000000000004E-2</v>
      </c>
      <c r="AC125" s="16">
        <v>5.6325076153801938E-2</v>
      </c>
      <c r="AD125" s="16">
        <v>41684.38962143768</v>
      </c>
    </row>
    <row r="126" spans="1:31" x14ac:dyDescent="0.2">
      <c r="A126" s="14" t="s">
        <v>44</v>
      </c>
      <c r="B126" s="15">
        <v>27</v>
      </c>
      <c r="C126" s="14">
        <v>14.946999999999999</v>
      </c>
      <c r="D126" s="14">
        <v>248.3</v>
      </c>
      <c r="E126" s="16">
        <v>3.04E-5</v>
      </c>
      <c r="F126" s="16">
        <v>0.12243254128070881</v>
      </c>
      <c r="G126" s="16">
        <v>6.1099999999999999E-6</v>
      </c>
      <c r="H126" s="16">
        <v>2.4607329842931937E-2</v>
      </c>
      <c r="I126" s="16">
        <v>0.20098684210526319</v>
      </c>
      <c r="J126" s="14">
        <v>10.5</v>
      </c>
      <c r="K126" s="17">
        <v>27.403321647135105</v>
      </c>
      <c r="L126" s="17">
        <v>2.60984015687001</v>
      </c>
      <c r="M126" s="14">
        <v>-2E-3</v>
      </c>
      <c r="N126" s="18" t="s">
        <v>334</v>
      </c>
      <c r="O126" s="17">
        <v>0.21</v>
      </c>
      <c r="P126" s="17">
        <v>0.03</v>
      </c>
      <c r="Q126" s="17">
        <v>3.61</v>
      </c>
      <c r="R126" s="19">
        <v>1</v>
      </c>
      <c r="S126" s="20">
        <v>36.1</v>
      </c>
      <c r="T126" s="20" t="s">
        <v>335</v>
      </c>
      <c r="U126" s="18">
        <v>-0.02</v>
      </c>
      <c r="V126" s="18">
        <v>-0.11</v>
      </c>
      <c r="W126" s="18">
        <v>-3.43</v>
      </c>
      <c r="X126" s="18">
        <v>1</v>
      </c>
      <c r="Y126" s="20">
        <v>-34.300000000000004</v>
      </c>
      <c r="Z126" s="17">
        <v>0.97506925207756234</v>
      </c>
      <c r="AA126" s="14">
        <v>1.5688766976650833E-6</v>
      </c>
      <c r="AB126" s="16">
        <v>0.16</v>
      </c>
      <c r="AC126" s="16">
        <v>0.10704489195156219</v>
      </c>
      <c r="AD126" s="16">
        <v>68230.277185501065</v>
      </c>
    </row>
    <row r="127" spans="1:31" x14ac:dyDescent="0.2">
      <c r="A127" s="14" t="s">
        <v>45</v>
      </c>
      <c r="B127" s="15">
        <v>26.8</v>
      </c>
      <c r="C127" s="14">
        <v>11.95</v>
      </c>
      <c r="D127" s="14">
        <v>234.1</v>
      </c>
      <c r="E127" s="16">
        <v>3.4199999999999998E-5</v>
      </c>
      <c r="F127" s="16">
        <v>0.14609141392567279</v>
      </c>
      <c r="G127" s="16">
        <v>6.8000000000000001E-6</v>
      </c>
      <c r="H127" s="16">
        <v>2.9047415634344299E-2</v>
      </c>
      <c r="I127" s="16">
        <v>0.19883040935672516</v>
      </c>
      <c r="J127" s="14">
        <v>10.1</v>
      </c>
      <c r="K127" s="17">
        <v>26.388517478808883</v>
      </c>
      <c r="L127" s="17">
        <v>2.6127245028523647</v>
      </c>
      <c r="M127" s="14">
        <v>-0.01</v>
      </c>
      <c r="N127" s="18" t="s">
        <v>334</v>
      </c>
      <c r="O127" s="17">
        <v>0.1</v>
      </c>
      <c r="P127" s="17">
        <v>0.1</v>
      </c>
      <c r="Q127" s="17">
        <v>3.58</v>
      </c>
      <c r="R127" s="19">
        <v>1</v>
      </c>
      <c r="S127" s="20">
        <v>35.799999999999997</v>
      </c>
      <c r="T127" s="20" t="s">
        <v>335</v>
      </c>
      <c r="U127" s="18">
        <v>7.0000000000000007E-2</v>
      </c>
      <c r="V127" s="18">
        <v>0.08</v>
      </c>
      <c r="W127" s="18">
        <v>-3.41</v>
      </c>
      <c r="X127" s="18">
        <v>1</v>
      </c>
      <c r="Y127" s="20">
        <v>-34.1</v>
      </c>
      <c r="Z127" s="17">
        <v>0.97625698324022347</v>
      </c>
      <c r="AA127" s="14">
        <v>1.9866108786610881E-6</v>
      </c>
      <c r="AB127" s="16">
        <v>0.56000000000000005</v>
      </c>
      <c r="AC127" s="16">
        <v>0.4686192468619248</v>
      </c>
      <c r="AD127" s="16">
        <v>235888.79528222414</v>
      </c>
      <c r="AE127" s="14" t="s">
        <v>20</v>
      </c>
    </row>
    <row r="128" spans="1:31" x14ac:dyDescent="0.2">
      <c r="A128" s="14" t="s">
        <v>46</v>
      </c>
      <c r="B128" s="15">
        <v>29.1</v>
      </c>
      <c r="C128" s="14">
        <v>12.631</v>
      </c>
      <c r="D128" s="14">
        <v>232.9</v>
      </c>
      <c r="E128" s="16">
        <v>3.6900000000000002E-5</v>
      </c>
      <c r="F128" s="16">
        <v>0.15843709746672394</v>
      </c>
      <c r="G128" s="16">
        <v>8.5599999999999994E-6</v>
      </c>
      <c r="H128" s="16">
        <v>3.6753971661657364E-2</v>
      </c>
      <c r="I128" s="16">
        <v>0.2319783197831978</v>
      </c>
      <c r="J128" s="14">
        <v>12.6</v>
      </c>
      <c r="K128" s="17">
        <v>33.492322522522542</v>
      </c>
      <c r="L128" s="17">
        <v>2.6581208351208367</v>
      </c>
      <c r="M128" s="14">
        <v>0.22500000000000001</v>
      </c>
      <c r="N128" s="18" t="s">
        <v>334</v>
      </c>
      <c r="O128" s="17">
        <v>0.24</v>
      </c>
      <c r="P128" s="17">
        <v>-0.28000000000000003</v>
      </c>
      <c r="Q128" s="17">
        <v>4.8</v>
      </c>
      <c r="R128" s="19">
        <v>1</v>
      </c>
      <c r="S128" s="20">
        <v>48</v>
      </c>
      <c r="T128" s="20" t="s">
        <v>335</v>
      </c>
      <c r="U128" s="18">
        <v>0.26</v>
      </c>
      <c r="V128" s="18">
        <v>0.25</v>
      </c>
      <c r="W128" s="18">
        <v>-4.37</v>
      </c>
      <c r="X128" s="18">
        <v>1</v>
      </c>
      <c r="Y128" s="20">
        <v>-43.7</v>
      </c>
      <c r="Z128" s="17">
        <v>0.95520833333333344</v>
      </c>
      <c r="AA128" s="14">
        <v>1.8201250890665821E-6</v>
      </c>
      <c r="AB128" s="16">
        <v>5.5E-2</v>
      </c>
      <c r="AC128" s="16">
        <v>4.3543662417860819E-2</v>
      </c>
      <c r="AD128" s="16">
        <v>23923.444976076556</v>
      </c>
    </row>
    <row r="129" spans="1:31" x14ac:dyDescent="0.2">
      <c r="A129" s="14" t="s">
        <v>47</v>
      </c>
      <c r="B129" s="15">
        <v>32.799999999999997</v>
      </c>
      <c r="C129" s="14">
        <v>16.498000000000001</v>
      </c>
      <c r="D129" s="14">
        <v>241.20000000000002</v>
      </c>
      <c r="E129" s="16">
        <v>2.2799999999999999E-5</v>
      </c>
      <c r="F129" s="16">
        <v>9.4527363184079588E-2</v>
      </c>
      <c r="G129" s="16">
        <v>4.8099999999999997E-6</v>
      </c>
      <c r="H129" s="16">
        <v>1.9941956882255387E-2</v>
      </c>
      <c r="I129" s="16">
        <v>0.21096491228070174</v>
      </c>
      <c r="J129" s="14">
        <v>10.7</v>
      </c>
      <c r="K129" s="17">
        <v>27.40339619654053</v>
      </c>
      <c r="L129" s="17">
        <v>2.561065065097246</v>
      </c>
      <c r="M129" s="14">
        <v>0.05</v>
      </c>
      <c r="N129" s="18" t="s">
        <v>334</v>
      </c>
      <c r="O129" s="17">
        <v>0.06</v>
      </c>
      <c r="P129" s="17">
        <v>0.06</v>
      </c>
      <c r="Q129" s="17">
        <v>3.34</v>
      </c>
      <c r="R129" s="19">
        <v>1</v>
      </c>
      <c r="S129" s="20">
        <v>33.4</v>
      </c>
      <c r="T129" s="20" t="s">
        <v>335</v>
      </c>
      <c r="U129" s="18">
        <v>0.14000000000000001</v>
      </c>
      <c r="V129" s="18">
        <v>-0.17</v>
      </c>
      <c r="W129" s="18">
        <v>-3.14</v>
      </c>
      <c r="X129" s="18">
        <v>1</v>
      </c>
      <c r="Y129" s="20">
        <v>-31.400000000000002</v>
      </c>
      <c r="Z129" s="17">
        <v>0.97005988023952106</v>
      </c>
      <c r="AA129" s="14">
        <v>1.3037943993211297E-6</v>
      </c>
      <c r="AB129" s="16">
        <v>5.8000000000000003E-2</v>
      </c>
      <c r="AC129" s="16">
        <v>3.5155776457752454E-2</v>
      </c>
      <c r="AD129" s="16">
        <v>26964.202696420271</v>
      </c>
    </row>
    <row r="130" spans="1:31" x14ac:dyDescent="0.2">
      <c r="A130" s="14" t="s">
        <v>48</v>
      </c>
      <c r="B130" s="15">
        <v>34.799999999999997</v>
      </c>
      <c r="C130" s="14">
        <v>11.616</v>
      </c>
      <c r="D130" s="14">
        <v>232.6</v>
      </c>
      <c r="E130" s="16">
        <v>2.9300000000000001E-5</v>
      </c>
      <c r="F130" s="16">
        <v>0.12596732588134138</v>
      </c>
      <c r="G130" s="16">
        <v>5.8200000000000002E-6</v>
      </c>
      <c r="H130" s="16">
        <v>2.5021496130696475E-2</v>
      </c>
      <c r="I130" s="16">
        <v>0.19863481228668939</v>
      </c>
      <c r="J130" s="14">
        <v>9.5</v>
      </c>
      <c r="K130" s="17">
        <v>24.358973240765746</v>
      </c>
      <c r="L130" s="17">
        <v>2.5641024463963942</v>
      </c>
      <c r="M130" s="14">
        <v>4.5999999999999999E-2</v>
      </c>
      <c r="N130" s="18" t="s">
        <v>334</v>
      </c>
      <c r="O130" s="17">
        <v>-7.0000000000000007E-2</v>
      </c>
      <c r="P130" s="17">
        <v>-0.04</v>
      </c>
      <c r="Q130" s="17">
        <v>3</v>
      </c>
      <c r="R130" s="19">
        <v>1</v>
      </c>
      <c r="S130" s="20">
        <v>30</v>
      </c>
      <c r="T130" s="20" t="s">
        <v>335</v>
      </c>
      <c r="U130" s="18">
        <v>0.26</v>
      </c>
      <c r="V130" s="18">
        <v>-0.24</v>
      </c>
      <c r="W130" s="18">
        <v>-2.82</v>
      </c>
      <c r="X130" s="18">
        <v>1</v>
      </c>
      <c r="Y130" s="20">
        <v>-28.2</v>
      </c>
      <c r="Z130" s="17">
        <v>0.97</v>
      </c>
      <c r="AA130" s="14">
        <v>1.8706955922865015E-6</v>
      </c>
      <c r="AB130" s="16">
        <v>7.1999999999999995E-2</v>
      </c>
      <c r="AC130" s="16">
        <v>6.198347107438016E-2</v>
      </c>
      <c r="AD130" s="16">
        <v>33133.916244822824</v>
      </c>
    </row>
    <row r="131" spans="1:31" x14ac:dyDescent="0.2">
      <c r="A131" s="14" t="s">
        <v>49</v>
      </c>
      <c r="B131" s="15">
        <v>34.5</v>
      </c>
      <c r="C131" s="14">
        <v>16.742000000000001</v>
      </c>
      <c r="D131" s="14">
        <v>256.3</v>
      </c>
      <c r="E131" s="16">
        <v>1.6500000000000001E-5</v>
      </c>
      <c r="F131" s="16">
        <v>6.4377682403433487E-2</v>
      </c>
      <c r="G131" s="16">
        <v>3.8800000000000001E-6</v>
      </c>
      <c r="H131" s="16">
        <v>1.5138509559110419E-2</v>
      </c>
      <c r="I131" s="16">
        <v>0.23515151515151514</v>
      </c>
      <c r="J131" s="14">
        <v>11.6</v>
      </c>
      <c r="K131" s="17">
        <v>28.418483838415387</v>
      </c>
      <c r="L131" s="17">
        <v>2.4498692964151196</v>
      </c>
      <c r="M131" s="14">
        <v>0.16900000000000001</v>
      </c>
      <c r="N131" s="18" t="s">
        <v>334</v>
      </c>
      <c r="O131" s="17">
        <v>0.02</v>
      </c>
      <c r="P131" s="17">
        <v>0.02</v>
      </c>
      <c r="Q131" s="17">
        <v>2.81</v>
      </c>
      <c r="R131" s="19">
        <v>1</v>
      </c>
      <c r="S131" s="20">
        <v>28.1</v>
      </c>
      <c r="T131" s="20" t="s">
        <v>335</v>
      </c>
      <c r="U131" s="18">
        <v>0.18</v>
      </c>
      <c r="V131" s="18">
        <v>-0.03</v>
      </c>
      <c r="W131" s="18">
        <v>-2.59</v>
      </c>
      <c r="X131" s="18">
        <v>1</v>
      </c>
      <c r="Y131" s="20">
        <v>-25.9</v>
      </c>
      <c r="Z131" s="17">
        <v>0.96085409252669041</v>
      </c>
      <c r="AA131" s="14">
        <v>9.7240473061760836E-7</v>
      </c>
      <c r="AB131" s="16">
        <v>1.7999999999999999E-2</v>
      </c>
      <c r="AC131" s="16">
        <v>1.0751403655477242E-2</v>
      </c>
      <c r="AD131" s="16">
        <v>11056.511056511055</v>
      </c>
    </row>
    <row r="132" spans="1:31" x14ac:dyDescent="0.2">
      <c r="A132" s="14" t="s">
        <v>50</v>
      </c>
      <c r="B132" s="15">
        <v>36.6</v>
      </c>
      <c r="C132" s="14">
        <v>13.634</v>
      </c>
      <c r="D132" s="14">
        <v>218.4</v>
      </c>
      <c r="E132" s="16">
        <v>2.5999999999999998E-5</v>
      </c>
      <c r="F132" s="16">
        <v>0.11904761904761904</v>
      </c>
      <c r="G132" s="16">
        <v>6.3300000000000004E-6</v>
      </c>
      <c r="H132" s="16">
        <v>2.8983516483516485E-2</v>
      </c>
      <c r="I132" s="16">
        <v>0.24346153846153848</v>
      </c>
      <c r="J132" s="14">
        <v>13.1</v>
      </c>
      <c r="K132" s="17">
        <v>36.536995251702841</v>
      </c>
      <c r="L132" s="17">
        <v>2.789083607000217</v>
      </c>
      <c r="M132" s="14">
        <v>0.34200000000000003</v>
      </c>
      <c r="N132" s="18" t="s">
        <v>334</v>
      </c>
      <c r="O132" s="17">
        <v>0.13</v>
      </c>
      <c r="P132" s="17">
        <v>-0.01</v>
      </c>
      <c r="Q132" s="17">
        <v>4.17</v>
      </c>
      <c r="R132" s="19">
        <v>1</v>
      </c>
      <c r="S132" s="20">
        <v>41.7</v>
      </c>
      <c r="T132" s="20" t="s">
        <v>335</v>
      </c>
      <c r="U132" s="18">
        <v>0.16</v>
      </c>
      <c r="V132" s="18">
        <v>-0.11</v>
      </c>
      <c r="W132" s="18">
        <v>-3.65</v>
      </c>
      <c r="X132" s="18">
        <v>1</v>
      </c>
      <c r="Y132" s="20">
        <v>-36.5</v>
      </c>
      <c r="Z132" s="17">
        <v>0.9376498800959232</v>
      </c>
      <c r="AA132" s="14">
        <v>1.4757224585594837E-6</v>
      </c>
      <c r="AB132" s="16">
        <v>0.21</v>
      </c>
      <c r="AC132" s="16">
        <v>0.15402669796097987</v>
      </c>
      <c r="AD132" s="16">
        <v>104373.75745526837</v>
      </c>
      <c r="AE132" s="14" t="s">
        <v>20</v>
      </c>
    </row>
    <row r="133" spans="1:31" x14ac:dyDescent="0.2">
      <c r="A133" s="14" t="s">
        <v>51</v>
      </c>
      <c r="B133" s="15">
        <v>36.700000000000003</v>
      </c>
      <c r="C133" s="14">
        <v>15.973000000000001</v>
      </c>
      <c r="D133" s="14">
        <v>291.8</v>
      </c>
      <c r="E133" s="16">
        <v>2.7900000000000001E-5</v>
      </c>
      <c r="F133" s="16">
        <v>9.5613433858807412E-2</v>
      </c>
      <c r="G133" s="16">
        <v>5.7599999999999999E-6</v>
      </c>
      <c r="H133" s="16">
        <v>1.9739547635366689E-2</v>
      </c>
      <c r="I133" s="16">
        <v>0.20645161290322578</v>
      </c>
      <c r="J133" s="14">
        <v>11.7</v>
      </c>
      <c r="K133" s="17">
        <v>31.464544208280152</v>
      </c>
      <c r="L133" s="17">
        <v>2.6892772827589875</v>
      </c>
      <c r="M133" s="14">
        <v>0.10199999999999999</v>
      </c>
      <c r="N133" s="18" t="s">
        <v>334</v>
      </c>
      <c r="O133" s="17">
        <v>0.06</v>
      </c>
      <c r="P133" s="17">
        <v>0.03</v>
      </c>
      <c r="Q133" s="17">
        <v>3.45</v>
      </c>
      <c r="R133" s="19">
        <v>1</v>
      </c>
      <c r="S133" s="20">
        <v>34.5</v>
      </c>
      <c r="T133" s="20" t="s">
        <v>335</v>
      </c>
      <c r="U133" s="18">
        <v>0.05</v>
      </c>
      <c r="V133" s="18">
        <v>-0.04</v>
      </c>
      <c r="W133" s="18">
        <v>-3.19</v>
      </c>
      <c r="X133" s="18">
        <v>1</v>
      </c>
      <c r="Y133" s="20">
        <v>-31.9</v>
      </c>
      <c r="Z133" s="17">
        <v>0.96231884057971007</v>
      </c>
      <c r="AA133" s="14">
        <v>1.1707255994490703E-6</v>
      </c>
      <c r="AB133" s="16">
        <v>7.0000000000000007E-2</v>
      </c>
      <c r="AC133" s="16">
        <v>4.3823952920553431E-2</v>
      </c>
      <c r="AD133" s="16">
        <v>37433.155080213903</v>
      </c>
    </row>
    <row r="134" spans="1:31" x14ac:dyDescent="0.2">
      <c r="A134" s="14" t="s">
        <v>52</v>
      </c>
      <c r="B134" s="15">
        <v>38.1</v>
      </c>
      <c r="C134" s="14">
        <v>13.429</v>
      </c>
      <c r="D134" s="14">
        <v>277.3</v>
      </c>
      <c r="E134" s="16">
        <v>4.5500000000000001E-5</v>
      </c>
      <c r="F134" s="16">
        <v>0.16408222142084383</v>
      </c>
      <c r="G134" s="16">
        <v>9.8099999999999992E-6</v>
      </c>
      <c r="H134" s="16">
        <v>3.5376848178867645E-2</v>
      </c>
      <c r="I134" s="16">
        <v>0.21560439560439559</v>
      </c>
      <c r="J134" s="14">
        <v>12</v>
      </c>
      <c r="K134" s="17">
        <v>31.464775909949783</v>
      </c>
      <c r="L134" s="17">
        <v>2.6220646591624819</v>
      </c>
      <c r="M134" s="14">
        <v>0.127</v>
      </c>
      <c r="N134" s="18" t="s">
        <v>334</v>
      </c>
      <c r="O134" s="17">
        <v>-0.11</v>
      </c>
      <c r="P134" s="17">
        <v>0.11</v>
      </c>
      <c r="Q134" s="17">
        <v>4.72</v>
      </c>
      <c r="R134" s="19">
        <v>1</v>
      </c>
      <c r="S134" s="20">
        <v>47.199999999999996</v>
      </c>
      <c r="T134" s="20" t="s">
        <v>335</v>
      </c>
      <c r="U134" s="18">
        <v>0.28000000000000003</v>
      </c>
      <c r="V134" s="18">
        <v>-0.28999999999999998</v>
      </c>
      <c r="W134" s="18">
        <v>-4.3499999999999996</v>
      </c>
      <c r="X134" s="18">
        <v>1</v>
      </c>
      <c r="Y134" s="20">
        <v>-43.5</v>
      </c>
      <c r="Z134" s="17">
        <v>0.96080508474576276</v>
      </c>
      <c r="AA134" s="14">
        <v>1.8668553131283046E-6</v>
      </c>
      <c r="AB134" s="16">
        <v>3.5999999999999997E-2</v>
      </c>
      <c r="AC134" s="16">
        <v>2.6807655074838035E-2</v>
      </c>
      <c r="AD134" s="16">
        <v>14359.79258077383</v>
      </c>
    </row>
    <row r="135" spans="1:31" x14ac:dyDescent="0.2">
      <c r="A135" s="14" t="s">
        <v>53</v>
      </c>
      <c r="B135" s="15">
        <v>38.9</v>
      </c>
      <c r="C135" s="14">
        <v>12.478999999999999</v>
      </c>
      <c r="D135" s="14">
        <v>259.60000000000002</v>
      </c>
      <c r="E135" s="16">
        <v>3.6600000000000002E-5</v>
      </c>
      <c r="F135" s="16">
        <v>0.14098613251155623</v>
      </c>
      <c r="G135" s="16">
        <v>7.1799999999999999E-6</v>
      </c>
      <c r="H135" s="16">
        <v>2.7657935285053926E-2</v>
      </c>
      <c r="I135" s="16">
        <v>0.19617486338797813</v>
      </c>
      <c r="J135" s="14">
        <v>10.5</v>
      </c>
      <c r="K135" s="17">
        <v>28.4210480825855</v>
      </c>
      <c r="L135" s="17">
        <v>2.7067664840557617</v>
      </c>
      <c r="M135" s="14">
        <v>3.7999999999999999E-2</v>
      </c>
      <c r="N135" s="18" t="s">
        <v>334</v>
      </c>
      <c r="O135" s="17">
        <v>0.17</v>
      </c>
      <c r="P135" s="17">
        <v>-0.11</v>
      </c>
      <c r="Q135" s="17">
        <v>3.44</v>
      </c>
      <c r="R135" s="19">
        <v>1</v>
      </c>
      <c r="S135" s="20">
        <v>34.4</v>
      </c>
      <c r="T135" s="20" t="s">
        <v>335</v>
      </c>
      <c r="U135" s="18">
        <v>0.1</v>
      </c>
      <c r="V135" s="18">
        <v>-0.01</v>
      </c>
      <c r="W135" s="18">
        <v>-3.25</v>
      </c>
      <c r="X135" s="18">
        <v>1</v>
      </c>
      <c r="Y135" s="20">
        <v>-32.5</v>
      </c>
      <c r="Z135" s="17">
        <v>0.97238372093023262</v>
      </c>
      <c r="AA135" s="14">
        <v>1.7413254267168847E-6</v>
      </c>
      <c r="AB135" s="16">
        <v>2.2999999999999998</v>
      </c>
      <c r="AC135" s="16">
        <v>1.8430964019552849</v>
      </c>
      <c r="AD135" s="16">
        <v>1058444.5467096178</v>
      </c>
      <c r="AE135" s="14" t="s">
        <v>20</v>
      </c>
    </row>
    <row r="136" spans="1:31" x14ac:dyDescent="0.2">
      <c r="A136" s="6" t="s">
        <v>347</v>
      </c>
      <c r="B136" s="8">
        <v>0</v>
      </c>
      <c r="C136" s="6">
        <v>12.653</v>
      </c>
      <c r="D136" s="6">
        <v>247.8</v>
      </c>
      <c r="E136" s="9">
        <v>2.5500000000000001E-6</v>
      </c>
      <c r="F136" s="9">
        <f t="shared" ref="F136:F167" si="0">E136/(D136/10^6)</f>
        <v>1.0290556900726392E-2</v>
      </c>
      <c r="G136" s="9">
        <v>4.7999999999999996E-7</v>
      </c>
      <c r="H136" s="9">
        <f t="shared" ref="H136:H167" si="1">G136/(D136/10^6)</f>
        <v>1.9370460048426148E-3</v>
      </c>
      <c r="I136" s="9">
        <f t="shared" ref="I136:I167" si="2">H136/F136</f>
        <v>0.18823529411764703</v>
      </c>
      <c r="J136" s="8">
        <v>12.5</v>
      </c>
      <c r="K136" s="17">
        <v>56.835781919952865</v>
      </c>
      <c r="L136" s="17">
        <v>4.5468625535962293</v>
      </c>
      <c r="M136" s="10">
        <v>0.20899999999999999</v>
      </c>
      <c r="N136" s="6" t="s">
        <v>334</v>
      </c>
      <c r="O136" s="25">
        <v>0.13</v>
      </c>
      <c r="P136" s="25">
        <v>-0.13</v>
      </c>
      <c r="Q136" s="25">
        <v>14.69</v>
      </c>
      <c r="R136" s="7">
        <v>-1</v>
      </c>
      <c r="S136" s="9">
        <f t="shared" ref="S136:S167" si="3">Q136*(10^(R136))</f>
        <v>1.4690000000000001</v>
      </c>
      <c r="T136" s="9" t="s">
        <v>335</v>
      </c>
      <c r="U136" s="6">
        <v>1.19</v>
      </c>
      <c r="V136" s="6">
        <v>-7.0000000000000007E-2</v>
      </c>
      <c r="W136" s="6">
        <v>-13.08</v>
      </c>
      <c r="X136" s="6">
        <v>-1</v>
      </c>
      <c r="Y136" s="9">
        <f t="shared" ref="Y136:Y167" si="4">W136*(10^(X136))</f>
        <v>-1.3080000000000001</v>
      </c>
      <c r="Z136" s="25">
        <f t="shared" ref="Z136:Z167" si="5">((-Y136/S136)+1)/2</f>
        <v>0.94520081688223279</v>
      </c>
      <c r="AA136" s="14">
        <v>1.3830712084090727E-7</v>
      </c>
      <c r="AB136" s="9">
        <v>9.5E-4</v>
      </c>
      <c r="AC136" s="16" t="e">
        <f>AB136*(#REF!/C136)</f>
        <v>#REF!</v>
      </c>
      <c r="AD136" s="16" t="e">
        <f t="shared" ref="AD136:AD167" si="6">AC136/AA136</f>
        <v>#REF!</v>
      </c>
      <c r="AE136" s="6"/>
    </row>
    <row r="137" spans="1:31" x14ac:dyDescent="0.2">
      <c r="A137" s="6" t="s">
        <v>54</v>
      </c>
      <c r="B137" s="8">
        <v>1.0912944725594635</v>
      </c>
      <c r="C137" s="6">
        <v>14.567</v>
      </c>
      <c r="D137" s="6">
        <v>293.20000000000005</v>
      </c>
      <c r="E137" s="9">
        <v>5.0100000000000003E-6</v>
      </c>
      <c r="F137" s="9">
        <f t="shared" si="0"/>
        <v>1.708731241473397E-2</v>
      </c>
      <c r="G137" s="9">
        <v>1.33E-6</v>
      </c>
      <c r="H137" s="9">
        <f t="shared" si="1"/>
        <v>4.5361527967257842E-3</v>
      </c>
      <c r="I137" s="9">
        <f t="shared" si="2"/>
        <v>0.26546906187624747</v>
      </c>
      <c r="J137" s="8">
        <v>19.2</v>
      </c>
      <c r="K137" s="17">
        <v>51.760248900564406</v>
      </c>
      <c r="L137" s="17">
        <v>2.6958462969043961</v>
      </c>
      <c r="M137" s="10">
        <v>8.3000000000000004E-2</v>
      </c>
      <c r="N137" s="6" t="s">
        <v>334</v>
      </c>
      <c r="O137" s="25">
        <v>-0.11</v>
      </c>
      <c r="P137" s="25">
        <v>0.2</v>
      </c>
      <c r="Q137" s="25">
        <v>7.35</v>
      </c>
      <c r="R137" s="7">
        <v>0</v>
      </c>
      <c r="S137" s="9">
        <f t="shared" si="3"/>
        <v>7.35</v>
      </c>
      <c r="T137" s="9" t="s">
        <v>335</v>
      </c>
      <c r="U137" s="6">
        <v>0.81</v>
      </c>
      <c r="V137" s="6">
        <v>0.9</v>
      </c>
      <c r="W137" s="6">
        <v>-6.58</v>
      </c>
      <c r="X137" s="6">
        <v>0</v>
      </c>
      <c r="Y137" s="9">
        <f t="shared" si="4"/>
        <v>-6.58</v>
      </c>
      <c r="Z137" s="25">
        <f t="shared" si="5"/>
        <v>0.94761904761904758</v>
      </c>
      <c r="AA137" s="14">
        <v>2.7184732614814308E-7</v>
      </c>
      <c r="AB137" s="9">
        <v>5.0000000000000001E-3</v>
      </c>
      <c r="AC137" s="16" t="e">
        <f>AB137*(#REF!/C137)</f>
        <v>#REF!</v>
      </c>
      <c r="AD137" s="16" t="e">
        <f t="shared" si="6"/>
        <v>#REF!</v>
      </c>
      <c r="AE137" s="6"/>
    </row>
    <row r="138" spans="1:31" x14ac:dyDescent="0.2">
      <c r="A138" s="6" t="s">
        <v>55</v>
      </c>
      <c r="B138" s="8">
        <v>5.3167591997415879</v>
      </c>
      <c r="C138" s="6">
        <v>12.616</v>
      </c>
      <c r="D138" s="6">
        <v>229.2</v>
      </c>
      <c r="E138" s="9">
        <v>2.04E-6</v>
      </c>
      <c r="F138" s="9">
        <f t="shared" si="0"/>
        <v>8.9005235602094245E-3</v>
      </c>
      <c r="G138" s="9">
        <v>4.8400000000000005E-7</v>
      </c>
      <c r="H138" s="9">
        <f t="shared" si="1"/>
        <v>2.1116928446771382E-3</v>
      </c>
      <c r="I138" s="9">
        <f t="shared" si="2"/>
        <v>0.23725490196078433</v>
      </c>
      <c r="J138" s="8">
        <v>15.1</v>
      </c>
      <c r="K138" s="17">
        <v>59.879684991171132</v>
      </c>
      <c r="L138" s="17">
        <v>3.9655420523954392</v>
      </c>
      <c r="M138" s="10">
        <v>0.38100000000000001</v>
      </c>
      <c r="N138" s="6" t="s">
        <v>334</v>
      </c>
      <c r="O138" s="25">
        <v>0.06</v>
      </c>
      <c r="P138" s="25">
        <v>-0.08</v>
      </c>
      <c r="Q138" s="25">
        <v>2.96</v>
      </c>
      <c r="R138" s="7">
        <v>0</v>
      </c>
      <c r="S138" s="9">
        <f t="shared" si="3"/>
        <v>2.96</v>
      </c>
      <c r="T138" s="9" t="s">
        <v>335</v>
      </c>
      <c r="U138" s="6">
        <v>0.05</v>
      </c>
      <c r="V138" s="6">
        <v>0.04</v>
      </c>
      <c r="W138" s="6">
        <v>-2.34</v>
      </c>
      <c r="X138" s="6">
        <v>0</v>
      </c>
      <c r="Y138" s="9">
        <f t="shared" si="4"/>
        <v>-2.34</v>
      </c>
      <c r="Z138" s="25">
        <f t="shared" si="5"/>
        <v>0.89527027027027017</v>
      </c>
      <c r="AA138" s="14">
        <v>1.9974635383639827E-7</v>
      </c>
      <c r="AB138" s="9">
        <v>1.4E-3</v>
      </c>
      <c r="AC138" s="16" t="e">
        <f>AB138*(#REF!/C138)</f>
        <v>#REF!</v>
      </c>
      <c r="AD138" s="16" t="e">
        <f t="shared" si="6"/>
        <v>#REF!</v>
      </c>
      <c r="AE138" s="6"/>
    </row>
    <row r="139" spans="1:31" x14ac:dyDescent="0.2">
      <c r="A139" s="6" t="s">
        <v>56</v>
      </c>
      <c r="B139" s="8">
        <v>7.5036489064083938</v>
      </c>
      <c r="C139" s="6">
        <v>9.2100000000000009</v>
      </c>
      <c r="D139" s="6">
        <v>276</v>
      </c>
      <c r="E139" s="9">
        <v>7.9099999999999998E-5</v>
      </c>
      <c r="F139" s="9">
        <f t="shared" si="0"/>
        <v>0.28659420289855075</v>
      </c>
      <c r="G139" s="9">
        <v>9.1900000000000001E-6</v>
      </c>
      <c r="H139" s="9">
        <f t="shared" si="1"/>
        <v>3.3297101449275363E-2</v>
      </c>
      <c r="I139" s="9">
        <f t="shared" si="2"/>
        <v>0.11618204804045511</v>
      </c>
      <c r="J139" s="8">
        <v>7.1</v>
      </c>
      <c r="K139" s="17">
        <v>25.374390388898881</v>
      </c>
      <c r="L139" s="17">
        <v>3.5738578012533635</v>
      </c>
      <c r="M139" s="10">
        <v>-6.3E-2</v>
      </c>
      <c r="N139" s="6" t="s">
        <v>334</v>
      </c>
      <c r="O139" s="25">
        <v>-0.28999999999999998</v>
      </c>
      <c r="P139" s="25">
        <v>-0.3</v>
      </c>
      <c r="Q139" s="25">
        <v>3.45</v>
      </c>
      <c r="R139" s="7">
        <v>1</v>
      </c>
      <c r="S139" s="9">
        <f t="shared" si="3"/>
        <v>34.5</v>
      </c>
      <c r="T139" s="9" t="s">
        <v>335</v>
      </c>
      <c r="U139" s="6">
        <v>0.1</v>
      </c>
      <c r="V139" s="6">
        <v>0.28999999999999998</v>
      </c>
      <c r="W139" s="6">
        <v>-3.31</v>
      </c>
      <c r="X139" s="6">
        <v>1</v>
      </c>
      <c r="Y139" s="9">
        <f t="shared" si="4"/>
        <v>-33.1</v>
      </c>
      <c r="Z139" s="25">
        <f t="shared" si="5"/>
        <v>0.97971014492753628</v>
      </c>
      <c r="AA139" s="14">
        <v>3.4799131378935935E-6</v>
      </c>
      <c r="AB139" s="9">
        <v>2.1000000000000001E-2</v>
      </c>
      <c r="AC139" s="16" t="e">
        <f>AB139*(#REF!/C139)</f>
        <v>#REF!</v>
      </c>
      <c r="AD139" s="16" t="e">
        <f t="shared" si="6"/>
        <v>#REF!</v>
      </c>
      <c r="AE139" s="6"/>
    </row>
    <row r="140" spans="1:31" x14ac:dyDescent="0.2">
      <c r="A140" s="6" t="s">
        <v>57</v>
      </c>
      <c r="B140" s="8">
        <v>9.4490393636253849</v>
      </c>
      <c r="C140" s="6">
        <v>12.558</v>
      </c>
      <c r="D140" s="6">
        <v>214.7</v>
      </c>
      <c r="E140" s="9">
        <v>1.6399999999999999E-5</v>
      </c>
      <c r="F140" s="9">
        <f t="shared" si="0"/>
        <v>7.6385654401490449E-2</v>
      </c>
      <c r="G140" s="9">
        <v>2.9799999999999998E-6</v>
      </c>
      <c r="H140" s="9">
        <f t="shared" si="1"/>
        <v>1.3879832324173265E-2</v>
      </c>
      <c r="I140" s="9">
        <f t="shared" si="2"/>
        <v>0.18170731707317073</v>
      </c>
      <c r="J140" s="8">
        <v>9.4</v>
      </c>
      <c r="K140" s="17">
        <v>28.419644398510634</v>
      </c>
      <c r="L140" s="17">
        <v>3.0233664253734718</v>
      </c>
      <c r="M140" s="10">
        <v>0.01</v>
      </c>
      <c r="N140" s="6" t="s">
        <v>334</v>
      </c>
      <c r="O140" s="25">
        <v>0.14000000000000001</v>
      </c>
      <c r="P140" s="25">
        <v>-0.02</v>
      </c>
      <c r="Q140" s="25">
        <v>2.2400000000000002</v>
      </c>
      <c r="R140" s="7">
        <v>1</v>
      </c>
      <c r="S140" s="9">
        <f t="shared" si="3"/>
        <v>22.400000000000002</v>
      </c>
      <c r="T140" s="9" t="s">
        <v>335</v>
      </c>
      <c r="U140" s="6">
        <v>0.11</v>
      </c>
      <c r="V140" s="6">
        <v>-0.02</v>
      </c>
      <c r="W140" s="6">
        <v>-2.11</v>
      </c>
      <c r="X140" s="6">
        <v>1</v>
      </c>
      <c r="Y140" s="9">
        <f t="shared" si="4"/>
        <v>-21.099999999999998</v>
      </c>
      <c r="Z140" s="25">
        <f t="shared" si="5"/>
        <v>0.97098214285714279</v>
      </c>
      <c r="AA140" s="14">
        <v>1.3792005096352924E-6</v>
      </c>
      <c r="AB140" s="9">
        <v>2.5000000000000001E-2</v>
      </c>
      <c r="AC140" s="16" t="e">
        <f>AB140*(#REF!/C140)</f>
        <v>#REF!</v>
      </c>
      <c r="AD140" s="16" t="e">
        <f t="shared" si="6"/>
        <v>#REF!</v>
      </c>
      <c r="AE140" s="6"/>
    </row>
    <row r="141" spans="1:31" x14ac:dyDescent="0.2">
      <c r="A141" s="6" t="s">
        <v>58</v>
      </c>
      <c r="B141" s="8">
        <v>10.625418249788664</v>
      </c>
      <c r="C141" s="6">
        <v>9.5410000000000004</v>
      </c>
      <c r="D141" s="6">
        <v>251.79999999999998</v>
      </c>
      <c r="E141" s="9">
        <v>1.29E-5</v>
      </c>
      <c r="F141" s="9">
        <f t="shared" si="0"/>
        <v>5.1231135822081018E-2</v>
      </c>
      <c r="G141" s="9">
        <v>2.2199999999999999E-6</v>
      </c>
      <c r="H141" s="9">
        <f t="shared" si="1"/>
        <v>8.8165210484511519E-3</v>
      </c>
      <c r="I141" s="9">
        <f t="shared" si="2"/>
        <v>0.17209302325581394</v>
      </c>
      <c r="J141" s="8">
        <v>9.9</v>
      </c>
      <c r="K141" s="17">
        <v>29.434295389429323</v>
      </c>
      <c r="L141" s="17">
        <v>2.9731611504474063</v>
      </c>
      <c r="M141" s="10">
        <v>1.7999999999999999E-2</v>
      </c>
      <c r="N141" s="6" t="s">
        <v>334</v>
      </c>
      <c r="O141" s="25">
        <v>-0.38</v>
      </c>
      <c r="P141" s="25">
        <v>-0.35</v>
      </c>
      <c r="Q141" s="25">
        <v>8.81</v>
      </c>
      <c r="R141" s="7">
        <v>0</v>
      </c>
      <c r="S141" s="9">
        <f t="shared" si="3"/>
        <v>8.81</v>
      </c>
      <c r="T141" s="9" t="s">
        <v>335</v>
      </c>
      <c r="U141" s="6">
        <v>0.47</v>
      </c>
      <c r="V141" s="6">
        <v>0.87</v>
      </c>
      <c r="W141" s="6">
        <v>-8.25</v>
      </c>
      <c r="X141" s="6">
        <v>0</v>
      </c>
      <c r="Y141" s="9">
        <f t="shared" si="4"/>
        <v>-8.25</v>
      </c>
      <c r="Z141" s="25">
        <f t="shared" si="5"/>
        <v>0.96821793416572077</v>
      </c>
      <c r="AA141" s="14">
        <v>6.8965517241379302E-7</v>
      </c>
      <c r="AB141" s="9">
        <v>4.1000000000000003E-3</v>
      </c>
      <c r="AC141" s="16" t="e">
        <f>AB141*(#REF!/C141)</f>
        <v>#REF!</v>
      </c>
      <c r="AD141" s="16" t="e">
        <f t="shared" si="6"/>
        <v>#REF!</v>
      </c>
      <c r="AE141" s="6"/>
    </row>
    <row r="142" spans="1:31" x14ac:dyDescent="0.2">
      <c r="A142" s="6" t="s">
        <v>59</v>
      </c>
      <c r="B142" s="8">
        <v>11.184650789251226</v>
      </c>
      <c r="C142" s="6">
        <v>22.172999999999998</v>
      </c>
      <c r="D142" s="6">
        <v>288.2</v>
      </c>
      <c r="E142" s="9">
        <v>8.5299999999999996E-6</v>
      </c>
      <c r="F142" s="9">
        <f t="shared" si="0"/>
        <v>2.9597501734906311E-2</v>
      </c>
      <c r="G142" s="9">
        <v>1.31E-6</v>
      </c>
      <c r="H142" s="9">
        <f t="shared" si="1"/>
        <v>4.5454545454545452E-3</v>
      </c>
      <c r="I142" s="9">
        <f t="shared" si="2"/>
        <v>0.15357561547479484</v>
      </c>
      <c r="J142" s="8">
        <v>8.3000000000000007</v>
      </c>
      <c r="K142" s="17">
        <v>27.404126656432439</v>
      </c>
      <c r="L142" s="17">
        <v>3.3017020067990885</v>
      </c>
      <c r="M142" s="10">
        <v>1.2E-2</v>
      </c>
      <c r="N142" s="6" t="s">
        <v>334</v>
      </c>
      <c r="O142" s="25">
        <v>0.24</v>
      </c>
      <c r="P142" s="25">
        <v>-0.27</v>
      </c>
      <c r="Q142" s="25">
        <v>10.6</v>
      </c>
      <c r="R142" s="7">
        <v>0</v>
      </c>
      <c r="S142" s="9">
        <f t="shared" si="3"/>
        <v>10.6</v>
      </c>
      <c r="T142" s="9" t="s">
        <v>335</v>
      </c>
      <c r="U142" s="6">
        <v>0.44</v>
      </c>
      <c r="V142" s="6">
        <v>0.39</v>
      </c>
      <c r="W142" s="6">
        <v>-9.83</v>
      </c>
      <c r="X142" s="6">
        <v>0</v>
      </c>
      <c r="Y142" s="9">
        <f t="shared" si="4"/>
        <v>-9.83</v>
      </c>
      <c r="Z142" s="25">
        <f t="shared" si="5"/>
        <v>0.96367924528301896</v>
      </c>
      <c r="AA142" s="14">
        <v>4.0048707887971867E-7</v>
      </c>
      <c r="AB142" s="9">
        <v>6.0000000000000001E-3</v>
      </c>
      <c r="AC142" s="16" t="e">
        <f>AB142*(#REF!/C142)</f>
        <v>#REF!</v>
      </c>
      <c r="AD142" s="16" t="e">
        <f t="shared" si="6"/>
        <v>#REF!</v>
      </c>
      <c r="AE142" s="6"/>
    </row>
    <row r="143" spans="1:31" x14ac:dyDescent="0.2">
      <c r="A143" s="6" t="s">
        <v>60</v>
      </c>
      <c r="B143" s="8">
        <v>12.303115868176349</v>
      </c>
      <c r="C143" s="6">
        <v>20.77</v>
      </c>
      <c r="D143" s="6">
        <v>286.10000000000002</v>
      </c>
      <c r="E143" s="9">
        <v>7.4000000000000003E-6</v>
      </c>
      <c r="F143" s="9">
        <f t="shared" si="0"/>
        <v>2.5865082139112199E-2</v>
      </c>
      <c r="G143" s="9">
        <v>8.5199999999999995E-7</v>
      </c>
      <c r="H143" s="9">
        <f t="shared" si="1"/>
        <v>2.9779797273680529E-3</v>
      </c>
      <c r="I143" s="9">
        <f t="shared" si="2"/>
        <v>0.11513513513513512</v>
      </c>
      <c r="J143" s="8">
        <v>7.7</v>
      </c>
      <c r="K143" s="17">
        <v>30.449008893045139</v>
      </c>
      <c r="L143" s="17">
        <v>3.9544167393565113</v>
      </c>
      <c r="M143" s="10">
        <v>-0.14599999999999999</v>
      </c>
      <c r="N143" s="6" t="s">
        <v>334</v>
      </c>
      <c r="O143" s="25">
        <v>0.09</v>
      </c>
      <c r="P143" s="25">
        <v>-0.49</v>
      </c>
      <c r="Q143" s="25">
        <v>8.11</v>
      </c>
      <c r="R143" s="7">
        <v>0</v>
      </c>
      <c r="S143" s="9">
        <f t="shared" si="3"/>
        <v>8.11</v>
      </c>
      <c r="T143" s="9" t="s">
        <v>335</v>
      </c>
      <c r="U143" s="6">
        <v>0.33</v>
      </c>
      <c r="V143" s="6">
        <v>0.11</v>
      </c>
      <c r="W143" s="6">
        <v>-7.46</v>
      </c>
      <c r="X143" s="6">
        <v>0</v>
      </c>
      <c r="Y143" s="9">
        <f t="shared" si="4"/>
        <v>-7.46</v>
      </c>
      <c r="Z143" s="25">
        <f t="shared" si="5"/>
        <v>0.95992601726263871</v>
      </c>
      <c r="AA143" s="14">
        <v>3.0861819932595093E-7</v>
      </c>
      <c r="AB143" s="9">
        <v>8.2000000000000007E-3</v>
      </c>
      <c r="AC143" s="16" t="e">
        <f>AB143*(#REF!/C143)</f>
        <v>#REF!</v>
      </c>
      <c r="AD143" s="16" t="e">
        <f t="shared" si="6"/>
        <v>#REF!</v>
      </c>
      <c r="AE143" s="6"/>
    </row>
    <row r="144" spans="1:31" x14ac:dyDescent="0.2">
      <c r="A144" s="6" t="s">
        <v>61</v>
      </c>
      <c r="B144" s="8">
        <v>13.980813486564031</v>
      </c>
      <c r="C144" s="6">
        <v>10.121</v>
      </c>
      <c r="D144" s="6">
        <v>290.8</v>
      </c>
      <c r="E144" s="9">
        <v>6.9199999999999998E-6</v>
      </c>
      <c r="F144" s="9">
        <f t="shared" si="0"/>
        <v>2.3796423658872076E-2</v>
      </c>
      <c r="G144" s="9">
        <v>1.02E-6</v>
      </c>
      <c r="H144" s="9">
        <f t="shared" si="1"/>
        <v>3.507565337001375E-3</v>
      </c>
      <c r="I144" s="9">
        <f t="shared" si="2"/>
        <v>0.14739884393063582</v>
      </c>
      <c r="J144" s="8">
        <v>8.4</v>
      </c>
      <c r="K144" s="17">
        <v>31.462004171651682</v>
      </c>
      <c r="L144" s="17">
        <v>3.7454766871013905</v>
      </c>
      <c r="M144" s="10">
        <v>7.6999999999999999E-2</v>
      </c>
      <c r="N144" s="6" t="s">
        <v>334</v>
      </c>
      <c r="O144" s="25">
        <v>-0.57999999999999996</v>
      </c>
      <c r="P144" s="25">
        <v>-0.26</v>
      </c>
      <c r="Q144" s="25">
        <v>4.53</v>
      </c>
      <c r="R144" s="7">
        <v>0</v>
      </c>
      <c r="S144" s="9">
        <f t="shared" si="3"/>
        <v>4.53</v>
      </c>
      <c r="T144" s="9" t="s">
        <v>335</v>
      </c>
      <c r="U144" s="6">
        <v>0.15</v>
      </c>
      <c r="V144" s="6">
        <v>0.14000000000000001</v>
      </c>
      <c r="W144" s="6">
        <v>-4.04</v>
      </c>
      <c r="X144" s="6">
        <v>0</v>
      </c>
      <c r="Y144" s="9">
        <f t="shared" si="4"/>
        <v>-4.04</v>
      </c>
      <c r="Z144" s="25">
        <f t="shared" si="5"/>
        <v>0.94591611479028703</v>
      </c>
      <c r="AA144" s="14">
        <v>3.9521786384744587E-7</v>
      </c>
      <c r="AB144" s="9">
        <v>1.4E-3</v>
      </c>
      <c r="AC144" s="16" t="e">
        <f>AB144*(#REF!/C144)</f>
        <v>#REF!</v>
      </c>
      <c r="AD144" s="16" t="e">
        <f t="shared" si="6"/>
        <v>#REF!</v>
      </c>
      <c r="AE144" s="6"/>
    </row>
    <row r="145" spans="1:31" x14ac:dyDescent="0.2">
      <c r="A145" s="6" t="s">
        <v>62</v>
      </c>
      <c r="B145" s="8">
        <v>15.979993041425281</v>
      </c>
      <c r="C145" s="6">
        <v>10.539</v>
      </c>
      <c r="D145" s="6">
        <v>296.8</v>
      </c>
      <c r="E145" s="9">
        <v>3.76E-6</v>
      </c>
      <c r="F145" s="9">
        <f t="shared" si="0"/>
        <v>1.2668463611859838E-2</v>
      </c>
      <c r="G145" s="9">
        <v>6.2099999999999996E-7</v>
      </c>
      <c r="H145" s="9">
        <f t="shared" si="1"/>
        <v>2.0923180592991911E-3</v>
      </c>
      <c r="I145" s="9">
        <f t="shared" si="2"/>
        <v>0.16515957446808507</v>
      </c>
      <c r="J145" s="8">
        <v>8.1999999999999993</v>
      </c>
      <c r="K145" s="17">
        <v>31.46352741189995</v>
      </c>
      <c r="L145" s="17">
        <v>3.8370155380365794</v>
      </c>
      <c r="M145" s="10">
        <v>0.14599999999999999</v>
      </c>
      <c r="N145" s="6" t="s">
        <v>334</v>
      </c>
      <c r="O145" s="25">
        <v>-0.19</v>
      </c>
      <c r="P145" s="25">
        <v>-0.15</v>
      </c>
      <c r="Q145" s="25">
        <v>3.68</v>
      </c>
      <c r="R145" s="7">
        <v>0</v>
      </c>
      <c r="S145" s="9">
        <f t="shared" si="3"/>
        <v>3.68</v>
      </c>
      <c r="T145" s="9" t="s">
        <v>335</v>
      </c>
      <c r="U145" s="6">
        <v>0.4</v>
      </c>
      <c r="V145" s="6">
        <v>0.25</v>
      </c>
      <c r="W145" s="6">
        <v>-3.24</v>
      </c>
      <c r="X145" s="6">
        <v>0</v>
      </c>
      <c r="Y145" s="9">
        <f t="shared" si="4"/>
        <v>-3.24</v>
      </c>
      <c r="Z145" s="25">
        <f t="shared" si="5"/>
        <v>0.94021739130434789</v>
      </c>
      <c r="AA145" s="14">
        <v>3.0363412088433441E-7</v>
      </c>
      <c r="AB145" s="9">
        <v>3.0999999999999999E-3</v>
      </c>
      <c r="AC145" s="16" t="e">
        <f>AB145*(#REF!/C145)</f>
        <v>#REF!</v>
      </c>
      <c r="AD145" s="16" t="e">
        <f t="shared" si="6"/>
        <v>#REF!</v>
      </c>
      <c r="AE145" s="6"/>
    </row>
    <row r="146" spans="1:31" x14ac:dyDescent="0.2">
      <c r="A146" s="6" t="s">
        <v>63</v>
      </c>
      <c r="B146" s="8">
        <v>17.786427037412487</v>
      </c>
      <c r="C146" s="6">
        <v>12.583</v>
      </c>
      <c r="D146" s="6">
        <v>289.2</v>
      </c>
      <c r="E146" s="9">
        <v>3.0000000000000001E-6</v>
      </c>
      <c r="F146" s="9">
        <f t="shared" si="0"/>
        <v>1.0373443983402491E-2</v>
      </c>
      <c r="G146" s="9">
        <v>5.7999999999999995E-7</v>
      </c>
      <c r="H146" s="9">
        <f t="shared" si="1"/>
        <v>2.0055325034578145E-3</v>
      </c>
      <c r="I146" s="9">
        <f t="shared" si="2"/>
        <v>0.1933333333333333</v>
      </c>
      <c r="J146" s="8">
        <v>10.3</v>
      </c>
      <c r="K146" s="17">
        <v>57.848519700516519</v>
      </c>
      <c r="L146" s="17">
        <v>5.6163611359724772</v>
      </c>
      <c r="M146" s="10">
        <v>0.39900000000000002</v>
      </c>
      <c r="N146" s="6" t="s">
        <v>334</v>
      </c>
      <c r="O146" s="25">
        <v>-0.24</v>
      </c>
      <c r="P146" s="25">
        <v>-0.05</v>
      </c>
      <c r="Q146" s="25">
        <v>3.01</v>
      </c>
      <c r="R146" s="7">
        <v>0</v>
      </c>
      <c r="S146" s="9">
        <f t="shared" si="3"/>
        <v>3.01</v>
      </c>
      <c r="T146" s="9" t="s">
        <v>335</v>
      </c>
      <c r="U146" s="6">
        <v>0.38</v>
      </c>
      <c r="V146" s="6">
        <v>0.08</v>
      </c>
      <c r="W146" s="6">
        <v>-2.31</v>
      </c>
      <c r="X146" s="6">
        <v>0</v>
      </c>
      <c r="Y146" s="9">
        <f t="shared" si="4"/>
        <v>-2.31</v>
      </c>
      <c r="Z146" s="25">
        <f t="shared" si="5"/>
        <v>0.88372093023255816</v>
      </c>
      <c r="AA146" s="14">
        <v>2.6623221807200195E-7</v>
      </c>
      <c r="AB146" s="9">
        <v>9.2000000000000003E-4</v>
      </c>
      <c r="AC146" s="16" t="e">
        <f>AB146*(#REF!/C146)</f>
        <v>#REF!</v>
      </c>
      <c r="AD146" s="16" t="e">
        <f t="shared" si="6"/>
        <v>#REF!</v>
      </c>
      <c r="AE146" s="6"/>
    </row>
    <row r="147" spans="1:31" x14ac:dyDescent="0.2">
      <c r="A147" s="6" t="s">
        <v>64</v>
      </c>
      <c r="B147" s="8">
        <v>20.50168688672812</v>
      </c>
      <c r="C147" s="6">
        <v>21.867000000000001</v>
      </c>
      <c r="D147" s="6">
        <v>300.09999999999997</v>
      </c>
      <c r="E147" s="9">
        <v>6.6699999999999997E-6</v>
      </c>
      <c r="F147" s="9">
        <f t="shared" si="0"/>
        <v>2.222592469176941E-2</v>
      </c>
      <c r="G147" s="9">
        <v>6.7299999999999995E-7</v>
      </c>
      <c r="H147" s="9">
        <f t="shared" si="1"/>
        <v>2.2425858047317561E-3</v>
      </c>
      <c r="I147" s="9">
        <f t="shared" si="2"/>
        <v>0.10089955022488756</v>
      </c>
      <c r="J147" s="8">
        <v>7.8</v>
      </c>
      <c r="K147" s="17">
        <v>32.478918193125097</v>
      </c>
      <c r="L147" s="17">
        <v>4.1639638709134736</v>
      </c>
      <c r="M147" s="10">
        <v>-0.128</v>
      </c>
      <c r="N147" s="6" t="s">
        <v>334</v>
      </c>
      <c r="O147" s="25">
        <v>-0.08</v>
      </c>
      <c r="P147" s="25">
        <v>-0.06</v>
      </c>
      <c r="Q147" s="25">
        <v>7.63</v>
      </c>
      <c r="R147" s="7">
        <v>0</v>
      </c>
      <c r="S147" s="9">
        <f t="shared" si="3"/>
        <v>7.63</v>
      </c>
      <c r="T147" s="9" t="s">
        <v>335</v>
      </c>
      <c r="U147" s="6">
        <v>0.26</v>
      </c>
      <c r="V147" s="6">
        <v>0.08</v>
      </c>
      <c r="W147" s="6">
        <v>-6.78</v>
      </c>
      <c r="X147" s="6">
        <v>0</v>
      </c>
      <c r="Y147" s="9">
        <f t="shared" si="4"/>
        <v>-6.78</v>
      </c>
      <c r="Z147" s="25">
        <f t="shared" si="5"/>
        <v>0.94429882044560953</v>
      </c>
      <c r="AA147" s="14">
        <v>2.9770887638907943E-7</v>
      </c>
      <c r="AB147" s="9">
        <v>1.4999999999999999E-2</v>
      </c>
      <c r="AC147" s="16" t="e">
        <f>AB147*(#REF!/C147)</f>
        <v>#REF!</v>
      </c>
      <c r="AD147" s="16" t="e">
        <f t="shared" si="6"/>
        <v>#REF!</v>
      </c>
      <c r="AE147" s="6"/>
    </row>
    <row r="148" spans="1:31" x14ac:dyDescent="0.2">
      <c r="A148" s="6" t="s">
        <v>65</v>
      </c>
      <c r="B148" s="8">
        <v>23.012097525919319</v>
      </c>
      <c r="C148" s="6">
        <v>22.747</v>
      </c>
      <c r="D148" s="6">
        <v>315.10000000000002</v>
      </c>
      <c r="E148" s="9">
        <v>7.4900000000000003E-6</v>
      </c>
      <c r="F148" s="9">
        <f t="shared" si="0"/>
        <v>2.3770231672484925E-2</v>
      </c>
      <c r="G148" s="9">
        <v>8.1200000000000002E-7</v>
      </c>
      <c r="H148" s="9">
        <f t="shared" si="1"/>
        <v>2.5769596953348142E-3</v>
      </c>
      <c r="I148" s="9">
        <f t="shared" si="2"/>
        <v>0.10841121495327102</v>
      </c>
      <c r="J148" s="8">
        <v>7.7</v>
      </c>
      <c r="K148" s="17">
        <v>29.434345658988946</v>
      </c>
      <c r="L148" s="17">
        <v>3.8226422933751878</v>
      </c>
      <c r="M148" s="10">
        <v>-0.16300000000000001</v>
      </c>
      <c r="N148" s="6" t="s">
        <v>334</v>
      </c>
      <c r="O148" s="25">
        <v>-0.01</v>
      </c>
      <c r="P148" s="25">
        <v>0.12</v>
      </c>
      <c r="Q148" s="25">
        <v>6.68</v>
      </c>
      <c r="R148" s="7">
        <v>0</v>
      </c>
      <c r="S148" s="9">
        <f t="shared" si="3"/>
        <v>6.68</v>
      </c>
      <c r="T148" s="9" t="s">
        <v>335</v>
      </c>
      <c r="U148" s="6">
        <v>0.21</v>
      </c>
      <c r="V148" s="6">
        <v>-0.15</v>
      </c>
      <c r="W148" s="6">
        <v>-5.98</v>
      </c>
      <c r="X148" s="6">
        <v>0</v>
      </c>
      <c r="Y148" s="9">
        <f t="shared" si="4"/>
        <v>-5.98</v>
      </c>
      <c r="Z148" s="25">
        <f t="shared" si="5"/>
        <v>0.94760479041916179</v>
      </c>
      <c r="AA148" s="14">
        <v>2.6201257308656086E-7</v>
      </c>
      <c r="AB148" s="9">
        <v>5.5999999999999999E-3</v>
      </c>
      <c r="AC148" s="16" t="e">
        <f>AB148*(#REF!/C148)</f>
        <v>#REF!</v>
      </c>
      <c r="AD148" s="16" t="e">
        <f t="shared" si="6"/>
        <v>#REF!</v>
      </c>
      <c r="AE148" s="6"/>
    </row>
    <row r="149" spans="1:31" x14ac:dyDescent="0.2">
      <c r="A149" s="6" t="s">
        <v>66</v>
      </c>
      <c r="B149" s="8">
        <v>25.801442680576205</v>
      </c>
      <c r="C149" s="6">
        <v>13.46</v>
      </c>
      <c r="D149" s="6">
        <v>296.60000000000002</v>
      </c>
      <c r="E149" s="9">
        <v>2.34E-6</v>
      </c>
      <c r="F149" s="9">
        <f t="shared" si="0"/>
        <v>7.8894133513149022E-3</v>
      </c>
      <c r="G149" s="9">
        <v>3.2300000000000002E-7</v>
      </c>
      <c r="H149" s="9">
        <f t="shared" si="1"/>
        <v>1.0890087660148349E-3</v>
      </c>
      <c r="I149" s="9">
        <f t="shared" si="2"/>
        <v>0.13803418803418804</v>
      </c>
      <c r="J149" s="8">
        <v>7.6</v>
      </c>
      <c r="K149" s="17">
        <v>37.553230550888998</v>
      </c>
      <c r="L149" s="17">
        <v>4.9412145461696051</v>
      </c>
      <c r="M149" s="10">
        <v>0.11700000000000001</v>
      </c>
      <c r="N149" s="6" t="s">
        <v>334</v>
      </c>
      <c r="O149" s="25">
        <v>-1.25</v>
      </c>
      <c r="P149" s="25">
        <v>-0.27</v>
      </c>
      <c r="Q149" s="25">
        <v>13.76</v>
      </c>
      <c r="R149" s="7">
        <v>-1</v>
      </c>
      <c r="S149" s="9">
        <f t="shared" si="3"/>
        <v>1.3760000000000001</v>
      </c>
      <c r="T149" s="9" t="s">
        <v>335</v>
      </c>
      <c r="U149" s="6">
        <v>0.06</v>
      </c>
      <c r="V149" s="6">
        <v>-0.09</v>
      </c>
      <c r="W149" s="6">
        <v>-10.37</v>
      </c>
      <c r="X149" s="6">
        <v>-1</v>
      </c>
      <c r="Y149" s="9">
        <f t="shared" si="4"/>
        <v>-1.0369999999999999</v>
      </c>
      <c r="Z149" s="25">
        <f t="shared" si="5"/>
        <v>0.8768168604651162</v>
      </c>
      <c r="AA149" s="14">
        <v>1.5453194650817235E-7</v>
      </c>
      <c r="AB149" s="9">
        <v>7.5000000000000002E-4</v>
      </c>
      <c r="AC149" s="16" t="e">
        <f>AB149*(#REF!/C149)</f>
        <v>#REF!</v>
      </c>
      <c r="AD149" s="16" t="e">
        <f t="shared" si="6"/>
        <v>#REF!</v>
      </c>
      <c r="AE149" s="6"/>
    </row>
    <row r="150" spans="1:31" x14ac:dyDescent="0.2">
      <c r="A150" s="6" t="s">
        <v>67</v>
      </c>
      <c r="B150" s="8">
        <v>26.917180742438958</v>
      </c>
      <c r="C150" s="6">
        <v>13.361000000000001</v>
      </c>
      <c r="D150" s="6">
        <v>238.6</v>
      </c>
      <c r="E150" s="9">
        <v>1.73E-5</v>
      </c>
      <c r="F150" s="9">
        <f t="shared" si="0"/>
        <v>7.2506286672254824E-2</v>
      </c>
      <c r="G150" s="9">
        <v>1.19E-6</v>
      </c>
      <c r="H150" s="9">
        <f t="shared" si="1"/>
        <v>4.9874266554903604E-3</v>
      </c>
      <c r="I150" s="9">
        <f t="shared" si="2"/>
        <v>6.8786127167630051E-2</v>
      </c>
      <c r="J150" s="8">
        <v>8.4</v>
      </c>
      <c r="K150" s="17">
        <v>52.775492674506538</v>
      </c>
      <c r="L150" s="17">
        <v>6.2827967469650634</v>
      </c>
      <c r="M150" s="10">
        <v>-0.30499999999999999</v>
      </c>
      <c r="N150" s="6" t="s">
        <v>334</v>
      </c>
      <c r="O150" s="25">
        <v>-0.04</v>
      </c>
      <c r="P150" s="25">
        <v>0.11</v>
      </c>
      <c r="Q150" s="25">
        <v>5.73</v>
      </c>
      <c r="R150" s="7">
        <v>0</v>
      </c>
      <c r="S150" s="9">
        <f t="shared" si="3"/>
        <v>5.73</v>
      </c>
      <c r="T150" s="9" t="s">
        <v>335</v>
      </c>
      <c r="U150" s="6">
        <v>0.26</v>
      </c>
      <c r="V150" s="6">
        <v>0.16</v>
      </c>
      <c r="W150" s="6">
        <v>-4.1399999999999997</v>
      </c>
      <c r="X150" s="6">
        <v>0</v>
      </c>
      <c r="Y150" s="9">
        <f t="shared" si="4"/>
        <v>-4.1399999999999997</v>
      </c>
      <c r="Z150" s="25">
        <f t="shared" si="5"/>
        <v>0.86125654450261768</v>
      </c>
      <c r="AA150" s="14">
        <v>3.7122969837587006E-7</v>
      </c>
      <c r="AB150" s="9">
        <v>3.8999999999999998E-3</v>
      </c>
      <c r="AC150" s="16" t="e">
        <f>AB150*(#REF!/C150)</f>
        <v>#REF!</v>
      </c>
      <c r="AD150" s="16" t="e">
        <f t="shared" si="6"/>
        <v>#REF!</v>
      </c>
      <c r="AE150" s="6"/>
    </row>
    <row r="151" spans="1:31" x14ac:dyDescent="0.2">
      <c r="A151" s="6" t="s">
        <v>68</v>
      </c>
      <c r="B151" s="8">
        <v>28.590787835233094</v>
      </c>
      <c r="C151" s="6">
        <v>15.339</v>
      </c>
      <c r="D151" s="6">
        <v>246.7</v>
      </c>
      <c r="E151" s="9">
        <v>5.13E-6</v>
      </c>
      <c r="F151" s="9">
        <f t="shared" si="0"/>
        <v>2.079448723145521E-2</v>
      </c>
      <c r="G151" s="9">
        <v>7.4499999999999996E-7</v>
      </c>
      <c r="H151" s="9">
        <f t="shared" si="1"/>
        <v>3.0198621807863801E-3</v>
      </c>
      <c r="I151" s="9">
        <f t="shared" si="2"/>
        <v>0.14522417153996101</v>
      </c>
      <c r="J151" s="8">
        <v>6.2</v>
      </c>
      <c r="K151" s="17">
        <v>22.330757206955877</v>
      </c>
      <c r="L151" s="17">
        <v>3.6017350333799798</v>
      </c>
      <c r="M151" s="10">
        <v>9.9000000000000005E-2</v>
      </c>
      <c r="N151" s="6" t="s">
        <v>334</v>
      </c>
      <c r="O151" s="25">
        <v>0.31</v>
      </c>
      <c r="P151" s="25">
        <v>0</v>
      </c>
      <c r="Q151" s="25">
        <v>4.82</v>
      </c>
      <c r="R151" s="7">
        <v>0</v>
      </c>
      <c r="S151" s="9">
        <f t="shared" si="3"/>
        <v>4.82</v>
      </c>
      <c r="T151" s="9" t="s">
        <v>335</v>
      </c>
      <c r="U151" s="6">
        <v>0.28999999999999998</v>
      </c>
      <c r="V151" s="6">
        <v>-0.06</v>
      </c>
      <c r="W151" s="6">
        <v>-4.21</v>
      </c>
      <c r="X151" s="6">
        <v>0</v>
      </c>
      <c r="Y151" s="9">
        <f t="shared" si="4"/>
        <v>-4.21</v>
      </c>
      <c r="Z151" s="25">
        <f t="shared" si="5"/>
        <v>0.93672199170124482</v>
      </c>
      <c r="AA151" s="14">
        <v>4.5504922094008732E-7</v>
      </c>
      <c r="AB151" s="9">
        <v>6.7000000000000002E-3</v>
      </c>
      <c r="AC151" s="16" t="e">
        <f>AB151*(#REF!/C151)</f>
        <v>#REF!</v>
      </c>
      <c r="AD151" s="16" t="e">
        <f t="shared" si="6"/>
        <v>#REF!</v>
      </c>
      <c r="AE151" s="6"/>
    </row>
    <row r="152" spans="1:31" x14ac:dyDescent="0.2">
      <c r="A152" s="6" t="s">
        <v>69</v>
      </c>
      <c r="B152" s="8">
        <v>29.706525897095847</v>
      </c>
      <c r="C152" s="6">
        <v>13.801</v>
      </c>
      <c r="D152" s="6">
        <v>214.1</v>
      </c>
      <c r="E152" s="9">
        <v>4.7099999999999998E-6</v>
      </c>
      <c r="F152" s="9">
        <f t="shared" si="0"/>
        <v>2.199906585707613E-2</v>
      </c>
      <c r="G152" s="9">
        <v>9.3099999999999996E-7</v>
      </c>
      <c r="H152" s="9">
        <f t="shared" si="1"/>
        <v>4.3484353106025223E-3</v>
      </c>
      <c r="I152" s="9">
        <f t="shared" si="2"/>
        <v>0.19766454352441618</v>
      </c>
      <c r="J152" s="8">
        <v>8.8000000000000007</v>
      </c>
      <c r="K152" s="17">
        <v>30.449377825012004</v>
      </c>
      <c r="L152" s="17">
        <v>3.4601565710240911</v>
      </c>
      <c r="M152" s="10">
        <v>0.24</v>
      </c>
      <c r="N152" s="6" t="s">
        <v>334</v>
      </c>
      <c r="O152" s="25">
        <v>0.21</v>
      </c>
      <c r="P152" s="25">
        <v>-0.1</v>
      </c>
      <c r="Q152" s="25">
        <v>7.65</v>
      </c>
      <c r="R152" s="7">
        <v>0</v>
      </c>
      <c r="S152" s="9">
        <f t="shared" si="3"/>
        <v>7.65</v>
      </c>
      <c r="T152" s="9" t="s">
        <v>335</v>
      </c>
      <c r="U152" s="6">
        <v>0.57999999999999996</v>
      </c>
      <c r="V152" s="6">
        <v>0.12</v>
      </c>
      <c r="W152" s="6">
        <v>-6.8</v>
      </c>
      <c r="X152" s="6">
        <v>0</v>
      </c>
      <c r="Y152" s="9">
        <f t="shared" si="4"/>
        <v>-6.8</v>
      </c>
      <c r="Z152" s="25">
        <f t="shared" si="5"/>
        <v>0.94444444444444442</v>
      </c>
      <c r="AA152" s="14">
        <v>5.7894355481486856E-7</v>
      </c>
      <c r="AB152" s="9">
        <v>1.4999999999999999E-2</v>
      </c>
      <c r="AC152" s="16" t="e">
        <f>AB152*(#REF!/C152)</f>
        <v>#REF!</v>
      </c>
      <c r="AD152" s="16" t="e">
        <f t="shared" si="6"/>
        <v>#REF!</v>
      </c>
      <c r="AE152" s="6"/>
    </row>
    <row r="153" spans="1:31" x14ac:dyDescent="0.2">
      <c r="A153" s="6" t="s">
        <v>70</v>
      </c>
      <c r="B153" s="8">
        <v>34.86681443321109</v>
      </c>
      <c r="C153" s="6">
        <v>13.773999999999999</v>
      </c>
      <c r="D153" s="6">
        <v>238.29999999999998</v>
      </c>
      <c r="E153" s="9">
        <v>6.3499999999999999E-5</v>
      </c>
      <c r="F153" s="9">
        <f t="shared" si="0"/>
        <v>0.26647083508182962</v>
      </c>
      <c r="G153" s="9">
        <v>9.9899999999999992E-6</v>
      </c>
      <c r="H153" s="9">
        <f t="shared" si="1"/>
        <v>4.1921947125472092E-2</v>
      </c>
      <c r="I153" s="9">
        <f t="shared" si="2"/>
        <v>0.15732283464566929</v>
      </c>
      <c r="J153" s="8">
        <v>7.7</v>
      </c>
      <c r="K153" s="17">
        <v>22.330263361266312</v>
      </c>
      <c r="L153" s="17">
        <v>2.9000342027618586</v>
      </c>
      <c r="M153" s="10">
        <v>0.126</v>
      </c>
      <c r="N153" s="6" t="s">
        <v>334</v>
      </c>
      <c r="O153" s="25">
        <v>0.27</v>
      </c>
      <c r="P153" s="25">
        <v>0.04</v>
      </c>
      <c r="Q153" s="25">
        <v>6.78</v>
      </c>
      <c r="R153" s="7">
        <v>1</v>
      </c>
      <c r="S153" s="9">
        <f t="shared" si="3"/>
        <v>67.8</v>
      </c>
      <c r="T153" s="9" t="s">
        <v>335</v>
      </c>
      <c r="U153" s="6">
        <v>0.21</v>
      </c>
      <c r="V153" s="6">
        <v>0.15</v>
      </c>
      <c r="W153" s="6">
        <v>-6.22</v>
      </c>
      <c r="X153" s="6">
        <v>1</v>
      </c>
      <c r="Y153" s="9">
        <f t="shared" si="4"/>
        <v>-62.199999999999996</v>
      </c>
      <c r="Z153" s="25">
        <f t="shared" si="5"/>
        <v>0.95870206489675514</v>
      </c>
      <c r="AA153" s="14">
        <v>3.640191665456658E-6</v>
      </c>
      <c r="AB153" s="9">
        <v>0.04</v>
      </c>
      <c r="AC153" s="16" t="e">
        <f>AB153*(#REF!/C153)</f>
        <v>#REF!</v>
      </c>
      <c r="AD153" s="16" t="e">
        <f t="shared" si="6"/>
        <v>#REF!</v>
      </c>
      <c r="AE153" s="6"/>
    </row>
    <row r="154" spans="1:31" x14ac:dyDescent="0.2">
      <c r="A154" s="6" t="s">
        <v>71</v>
      </c>
      <c r="B154" s="8">
        <v>35.564150721875308</v>
      </c>
      <c r="C154" s="6">
        <v>11.734999999999999</v>
      </c>
      <c r="D154" s="6">
        <v>214</v>
      </c>
      <c r="E154" s="9">
        <v>3.4300000000000002E-6</v>
      </c>
      <c r="F154" s="9">
        <f t="shared" si="0"/>
        <v>1.6028037383177571E-2</v>
      </c>
      <c r="G154" s="9">
        <v>8.2600000000000001E-7</v>
      </c>
      <c r="H154" s="9">
        <f t="shared" si="1"/>
        <v>3.8598130841121497E-3</v>
      </c>
      <c r="I154" s="9">
        <f t="shared" si="2"/>
        <v>0.24081632653061225</v>
      </c>
      <c r="J154" s="8">
        <v>12.6</v>
      </c>
      <c r="K154" s="17">
        <v>76.117636343387417</v>
      </c>
      <c r="L154" s="17">
        <v>6.0410822494751919</v>
      </c>
      <c r="M154" s="10">
        <v>0.77800000000000002</v>
      </c>
      <c r="N154" s="6" t="s">
        <v>334</v>
      </c>
      <c r="O154" s="25">
        <v>-0.01</v>
      </c>
      <c r="P154" s="25">
        <v>-0.06</v>
      </c>
      <c r="Q154" s="25">
        <v>4.57</v>
      </c>
      <c r="R154" s="7">
        <v>0</v>
      </c>
      <c r="S154" s="9">
        <f t="shared" si="3"/>
        <v>4.57</v>
      </c>
      <c r="T154" s="9" t="s">
        <v>335</v>
      </c>
      <c r="U154" s="6">
        <v>0.19</v>
      </c>
      <c r="V154" s="6">
        <v>0.37</v>
      </c>
      <c r="W154" s="6">
        <v>-3.16</v>
      </c>
      <c r="X154" s="6">
        <v>0</v>
      </c>
      <c r="Y154" s="9">
        <f t="shared" si="4"/>
        <v>-3.16</v>
      </c>
      <c r="Z154" s="25">
        <f t="shared" si="5"/>
        <v>0.84573304157549234</v>
      </c>
      <c r="AA154" s="14">
        <v>4.0732850447379641E-7</v>
      </c>
      <c r="AB154" s="9">
        <v>6.1000000000000004E-3</v>
      </c>
      <c r="AC154" s="16" t="e">
        <f>AB154*(#REF!/C154)</f>
        <v>#REF!</v>
      </c>
      <c r="AD154" s="16" t="e">
        <f t="shared" si="6"/>
        <v>#REF!</v>
      </c>
      <c r="AE154" s="6"/>
    </row>
    <row r="155" spans="1:31" x14ac:dyDescent="0.2">
      <c r="A155" s="6" t="s">
        <v>72</v>
      </c>
      <c r="B155" s="8">
        <v>38.632430391997886</v>
      </c>
      <c r="C155" s="6">
        <v>18.423999999999999</v>
      </c>
      <c r="D155" s="6">
        <v>260.89999999999998</v>
      </c>
      <c r="E155" s="9">
        <v>2.9799999999999998E-6</v>
      </c>
      <c r="F155" s="9">
        <f t="shared" si="0"/>
        <v>1.1422000766577232E-2</v>
      </c>
      <c r="G155" s="9">
        <v>6.7000000000000004E-7</v>
      </c>
      <c r="H155" s="9">
        <f t="shared" si="1"/>
        <v>2.5680337293982371E-3</v>
      </c>
      <c r="I155" s="9">
        <f t="shared" si="2"/>
        <v>0.22483221476510071</v>
      </c>
      <c r="J155" s="8">
        <v>12.9</v>
      </c>
      <c r="K155" s="17">
        <v>78.147748647783729</v>
      </c>
      <c r="L155" s="17">
        <v>6.057965011456103</v>
      </c>
      <c r="M155" s="10">
        <v>0.71</v>
      </c>
      <c r="N155" s="6" t="s">
        <v>334</v>
      </c>
      <c r="O155" s="25">
        <v>-0.15</v>
      </c>
      <c r="P155" s="25">
        <v>-0.19</v>
      </c>
      <c r="Q155" s="25">
        <v>5.32</v>
      </c>
      <c r="R155" s="7">
        <v>0</v>
      </c>
      <c r="S155" s="9">
        <f t="shared" si="3"/>
        <v>5.32</v>
      </c>
      <c r="T155" s="9" t="s">
        <v>335</v>
      </c>
      <c r="U155" s="6">
        <v>0.27</v>
      </c>
      <c r="V155" s="6">
        <v>0.21</v>
      </c>
      <c r="W155" s="6">
        <v>-3.68</v>
      </c>
      <c r="X155" s="6">
        <v>0</v>
      </c>
      <c r="Y155" s="9">
        <f t="shared" si="4"/>
        <v>-3.68</v>
      </c>
      <c r="Z155" s="25">
        <f t="shared" si="5"/>
        <v>0.84586466165413532</v>
      </c>
      <c r="AA155" s="14">
        <v>2.5998697351280943E-7</v>
      </c>
      <c r="AB155" s="9">
        <v>3.8999999999999998E-3</v>
      </c>
      <c r="AC155" s="16" t="e">
        <f>AB155*(#REF!/C155)</f>
        <v>#REF!</v>
      </c>
      <c r="AD155" s="16" t="e">
        <f t="shared" si="6"/>
        <v>#REF!</v>
      </c>
      <c r="AE155" s="6"/>
    </row>
    <row r="156" spans="1:31" x14ac:dyDescent="0.2">
      <c r="A156" s="6" t="s">
        <v>73</v>
      </c>
      <c r="B156" s="8">
        <v>41.142841031189079</v>
      </c>
      <c r="C156" s="6">
        <v>20.925000000000001</v>
      </c>
      <c r="D156" s="6">
        <v>282</v>
      </c>
      <c r="E156" s="9">
        <v>6.8600000000000004E-6</v>
      </c>
      <c r="F156" s="9">
        <f t="shared" si="0"/>
        <v>2.4326241134751771E-2</v>
      </c>
      <c r="G156" s="9">
        <v>1.5099999999999999E-6</v>
      </c>
      <c r="H156" s="9">
        <f t="shared" si="1"/>
        <v>5.3546099290780139E-3</v>
      </c>
      <c r="I156" s="9">
        <f t="shared" si="2"/>
        <v>0.22011661807580177</v>
      </c>
      <c r="J156" s="8">
        <v>10.5</v>
      </c>
      <c r="K156" s="17">
        <v>30.449448352756757</v>
      </c>
      <c r="L156" s="17">
        <v>2.8999474621673103</v>
      </c>
      <c r="M156" s="10">
        <v>0.38200000000000001</v>
      </c>
      <c r="N156" s="6" t="s">
        <v>334</v>
      </c>
      <c r="O156" s="25">
        <v>0.42</v>
      </c>
      <c r="P156" s="25">
        <v>0.12</v>
      </c>
      <c r="Q156" s="25">
        <v>13.57</v>
      </c>
      <c r="R156" s="7">
        <v>0</v>
      </c>
      <c r="S156" s="9">
        <f t="shared" si="3"/>
        <v>13.57</v>
      </c>
      <c r="T156" s="9" t="s">
        <v>335</v>
      </c>
      <c r="U156" s="6">
        <v>0.54</v>
      </c>
      <c r="V156" s="6">
        <v>-0.14000000000000001</v>
      </c>
      <c r="W156" s="6">
        <v>-11.96</v>
      </c>
      <c r="X156" s="6">
        <v>0</v>
      </c>
      <c r="Y156" s="9">
        <f t="shared" si="4"/>
        <v>-11.96</v>
      </c>
      <c r="Z156" s="25">
        <f t="shared" si="5"/>
        <v>0.94067796610169496</v>
      </c>
      <c r="AA156" s="14">
        <v>5.1135005973715645E-7</v>
      </c>
      <c r="AB156" s="9">
        <v>1.6E-2</v>
      </c>
      <c r="AC156" s="16" t="e">
        <f>AB156*(#REF!/C156)</f>
        <v>#REF!</v>
      </c>
      <c r="AD156" s="16" t="e">
        <f t="shared" si="6"/>
        <v>#REF!</v>
      </c>
      <c r="AE156" s="6"/>
    </row>
    <row r="157" spans="1:31" x14ac:dyDescent="0.2">
      <c r="A157" s="6" t="s">
        <v>74</v>
      </c>
      <c r="B157" s="8">
        <v>43.653251670380278</v>
      </c>
      <c r="C157" s="6">
        <v>20.263000000000002</v>
      </c>
      <c r="D157" s="6">
        <v>293.7</v>
      </c>
      <c r="E157" s="9">
        <v>7.5000000000000002E-6</v>
      </c>
      <c r="F157" s="9">
        <f t="shared" si="0"/>
        <v>2.5536261491317672E-2</v>
      </c>
      <c r="G157" s="9">
        <v>1.3400000000000001E-6</v>
      </c>
      <c r="H157" s="9">
        <f t="shared" si="1"/>
        <v>4.5624787197820907E-3</v>
      </c>
      <c r="I157" s="9">
        <f t="shared" si="2"/>
        <v>0.17866666666666667</v>
      </c>
      <c r="J157" s="8">
        <v>7.9</v>
      </c>
      <c r="K157" s="17">
        <v>23.345932038646655</v>
      </c>
      <c r="L157" s="17">
        <v>2.9551812707147662</v>
      </c>
      <c r="M157" s="10">
        <v>8.0000000000000002E-3</v>
      </c>
      <c r="N157" s="6" t="s">
        <v>334</v>
      </c>
      <c r="O157" s="25">
        <v>0.08</v>
      </c>
      <c r="P157" s="25">
        <v>-0.24</v>
      </c>
      <c r="Q157" s="25">
        <v>10.81</v>
      </c>
      <c r="R157" s="7">
        <v>0</v>
      </c>
      <c r="S157" s="9">
        <f t="shared" si="3"/>
        <v>10.81</v>
      </c>
      <c r="T157" s="9" t="s">
        <v>335</v>
      </c>
      <c r="U157" s="6">
        <v>1.02</v>
      </c>
      <c r="V157" s="6">
        <v>0.01</v>
      </c>
      <c r="W157" s="6">
        <v>-10.050000000000001</v>
      </c>
      <c r="X157" s="6">
        <v>0</v>
      </c>
      <c r="Y157" s="9">
        <f t="shared" si="4"/>
        <v>-10.050000000000001</v>
      </c>
      <c r="Z157" s="25">
        <f t="shared" si="5"/>
        <v>0.96484736355226641</v>
      </c>
      <c r="AA157" s="14">
        <v>5.7839411735675862E-7</v>
      </c>
      <c r="AB157" s="9">
        <v>1.2999999999999999E-2</v>
      </c>
      <c r="AC157" s="16" t="e">
        <f>AB157*(#REF!/C157)</f>
        <v>#REF!</v>
      </c>
      <c r="AD157" s="16" t="e">
        <f t="shared" si="6"/>
        <v>#REF!</v>
      </c>
      <c r="AE157" s="6"/>
    </row>
    <row r="158" spans="1:31" x14ac:dyDescent="0.2">
      <c r="A158" s="6" t="s">
        <v>75</v>
      </c>
      <c r="B158" s="8">
        <v>45.52882325385837</v>
      </c>
      <c r="C158" s="6">
        <v>22.196999999999999</v>
      </c>
      <c r="D158" s="6">
        <v>290</v>
      </c>
      <c r="E158" s="9">
        <v>3.3100000000000001E-6</v>
      </c>
      <c r="F158" s="9">
        <f t="shared" si="0"/>
        <v>1.1413793103448276E-2</v>
      </c>
      <c r="G158" s="9">
        <v>7.9599999999999998E-7</v>
      </c>
      <c r="H158" s="9">
        <f t="shared" si="1"/>
        <v>2.7448275862068964E-3</v>
      </c>
      <c r="I158" s="9">
        <f t="shared" si="2"/>
        <v>0.24048338368580058</v>
      </c>
      <c r="J158" s="8">
        <v>9.9</v>
      </c>
      <c r="K158" s="17">
        <v>31.464027111975934</v>
      </c>
      <c r="L158" s="17">
        <v>3.1781845567652458</v>
      </c>
      <c r="M158" s="10">
        <v>0.49399999999999999</v>
      </c>
      <c r="N158" s="6" t="s">
        <v>334</v>
      </c>
      <c r="O158" s="25">
        <v>0</v>
      </c>
      <c r="P158" s="25">
        <v>-0.2</v>
      </c>
      <c r="Q158" s="25">
        <v>7.62</v>
      </c>
      <c r="R158" s="7">
        <v>0</v>
      </c>
      <c r="S158" s="9">
        <f t="shared" si="3"/>
        <v>7.62</v>
      </c>
      <c r="T158" s="9" t="s">
        <v>335</v>
      </c>
      <c r="U158" s="6">
        <v>0.7</v>
      </c>
      <c r="V158" s="6">
        <v>0.14000000000000001</v>
      </c>
      <c r="W158" s="6">
        <v>-6.47</v>
      </c>
      <c r="X158" s="6">
        <v>0</v>
      </c>
      <c r="Y158" s="9">
        <f t="shared" si="4"/>
        <v>-6.47</v>
      </c>
      <c r="Z158" s="25">
        <f t="shared" si="5"/>
        <v>0.92454068241469822</v>
      </c>
      <c r="AA158" s="14">
        <v>3.284227598324098E-7</v>
      </c>
      <c r="AB158" s="9">
        <v>1.0999999999999999E-2</v>
      </c>
      <c r="AC158" s="16" t="e">
        <f>AB158*(#REF!/C158)</f>
        <v>#REF!</v>
      </c>
      <c r="AD158" s="16" t="e">
        <f t="shared" si="6"/>
        <v>#REF!</v>
      </c>
      <c r="AE158" s="6"/>
    </row>
    <row r="159" spans="1:31" x14ac:dyDescent="0.2">
      <c r="A159" s="6" t="s">
        <v>76</v>
      </c>
      <c r="B159" s="8">
        <v>48.46166156162225</v>
      </c>
      <c r="C159" s="6">
        <v>23.14</v>
      </c>
      <c r="D159" s="6">
        <v>287.2</v>
      </c>
      <c r="E159" s="9">
        <v>1.01E-5</v>
      </c>
      <c r="F159" s="9">
        <f t="shared" si="0"/>
        <v>3.5167130919220059E-2</v>
      </c>
      <c r="G159" s="9">
        <v>2.2400000000000002E-6</v>
      </c>
      <c r="H159" s="9">
        <f t="shared" si="1"/>
        <v>7.7994428969359337E-3</v>
      </c>
      <c r="I159" s="9">
        <f t="shared" si="2"/>
        <v>0.22178217821782178</v>
      </c>
      <c r="J159" s="8">
        <v>10.3</v>
      </c>
      <c r="K159" s="17">
        <v>28.419828025887938</v>
      </c>
      <c r="L159" s="17">
        <v>2.7592066044551395</v>
      </c>
      <c r="M159" s="10">
        <v>0.29099999999999998</v>
      </c>
      <c r="N159" s="6" t="s">
        <v>334</v>
      </c>
      <c r="O159" s="25">
        <v>-0.02</v>
      </c>
      <c r="P159" s="25">
        <v>-0.05</v>
      </c>
      <c r="Q159" s="25">
        <v>2.5499999999999998</v>
      </c>
      <c r="R159" s="7">
        <v>1</v>
      </c>
      <c r="S159" s="9">
        <f t="shared" si="3"/>
        <v>25.5</v>
      </c>
      <c r="T159" s="9" t="s">
        <v>335</v>
      </c>
      <c r="U159" s="6">
        <v>0.21</v>
      </c>
      <c r="V159" s="6">
        <v>0.01</v>
      </c>
      <c r="W159" s="6">
        <v>-2.2400000000000002</v>
      </c>
      <c r="X159" s="6">
        <v>1</v>
      </c>
      <c r="Y159" s="9">
        <f t="shared" si="4"/>
        <v>-22.400000000000002</v>
      </c>
      <c r="Z159" s="25">
        <f t="shared" si="5"/>
        <v>0.9392156862745098</v>
      </c>
      <c r="AA159" s="14">
        <v>7.5885911840968028E-7</v>
      </c>
      <c r="AB159" s="9">
        <v>2.1999999999999999E-2</v>
      </c>
      <c r="AC159" s="16" t="e">
        <f>AB159*(#REF!/C159)</f>
        <v>#REF!</v>
      </c>
      <c r="AD159" s="16" t="e">
        <f t="shared" si="6"/>
        <v>#REF!</v>
      </c>
      <c r="AE159" s="6"/>
    </row>
    <row r="160" spans="1:31" x14ac:dyDescent="0.2">
      <c r="A160" s="6" t="s">
        <v>77</v>
      </c>
      <c r="B160" s="8">
        <v>50.696205034204255</v>
      </c>
      <c r="C160" s="6">
        <v>23.786999999999999</v>
      </c>
      <c r="D160" s="6">
        <v>297.2</v>
      </c>
      <c r="E160" s="9">
        <v>1.03E-5</v>
      </c>
      <c r="F160" s="9">
        <f t="shared" si="0"/>
        <v>3.465679676985195E-2</v>
      </c>
      <c r="G160" s="9">
        <v>2.7E-6</v>
      </c>
      <c r="H160" s="9">
        <f t="shared" si="1"/>
        <v>9.0847913862718704E-3</v>
      </c>
      <c r="I160" s="9">
        <f t="shared" si="2"/>
        <v>0.26213592233009708</v>
      </c>
      <c r="J160" s="8">
        <v>11.7</v>
      </c>
      <c r="K160" s="17">
        <v>30.449858955621689</v>
      </c>
      <c r="L160" s="17">
        <v>2.6025520474890333</v>
      </c>
      <c r="M160" s="10">
        <v>0.4</v>
      </c>
      <c r="N160" s="6" t="s">
        <v>334</v>
      </c>
      <c r="O160" s="25">
        <v>0.06</v>
      </c>
      <c r="P160" s="25">
        <v>0.01</v>
      </c>
      <c r="Q160" s="25">
        <v>2.42</v>
      </c>
      <c r="R160" s="7">
        <v>1</v>
      </c>
      <c r="S160" s="9">
        <f t="shared" si="3"/>
        <v>24.2</v>
      </c>
      <c r="T160" s="9" t="s">
        <v>335</v>
      </c>
      <c r="U160" s="6">
        <v>0.1</v>
      </c>
      <c r="V160" s="6">
        <v>-0.05</v>
      </c>
      <c r="W160" s="6">
        <v>-2.12</v>
      </c>
      <c r="X160" s="6">
        <v>1</v>
      </c>
      <c r="Y160" s="9">
        <f t="shared" si="4"/>
        <v>-21.200000000000003</v>
      </c>
      <c r="Z160" s="25">
        <f t="shared" si="5"/>
        <v>0.93801652892561993</v>
      </c>
      <c r="AA160" s="14">
        <v>7.1425568587884153E-7</v>
      </c>
      <c r="AB160" s="9">
        <v>1.9E-2</v>
      </c>
      <c r="AC160" s="16" t="e">
        <f>AB160*(#REF!/C160)</f>
        <v>#REF!</v>
      </c>
      <c r="AD160" s="16" t="e">
        <f t="shared" si="6"/>
        <v>#REF!</v>
      </c>
      <c r="AE160" s="6"/>
    </row>
    <row r="161" spans="1:31" x14ac:dyDescent="0.2">
      <c r="A161" s="6" t="s">
        <v>78</v>
      </c>
      <c r="B161" s="8">
        <v>53.489384374931753</v>
      </c>
      <c r="C161" s="6">
        <v>20.638000000000002</v>
      </c>
      <c r="D161" s="6">
        <v>280.89999999999998</v>
      </c>
      <c r="E161" s="9">
        <v>1.1399999999999999E-5</v>
      </c>
      <c r="F161" s="9">
        <f t="shared" si="0"/>
        <v>4.058383766464934E-2</v>
      </c>
      <c r="G161" s="9">
        <v>1.99E-6</v>
      </c>
      <c r="H161" s="9">
        <f t="shared" si="1"/>
        <v>7.0843716625133496E-3</v>
      </c>
      <c r="I161" s="9">
        <f t="shared" si="2"/>
        <v>0.17456140350877192</v>
      </c>
      <c r="J161" s="8">
        <v>8.8000000000000007</v>
      </c>
      <c r="K161" s="17">
        <v>24.360584570120135</v>
      </c>
      <c r="L161" s="17">
        <v>2.7682482466045606</v>
      </c>
      <c r="M161" s="10">
        <v>3.2000000000000001E-2</v>
      </c>
      <c r="N161" s="6" t="s">
        <v>334</v>
      </c>
      <c r="O161" s="25">
        <v>0.42</v>
      </c>
      <c r="P161" s="25">
        <v>-0.24</v>
      </c>
      <c r="Q161" s="25">
        <v>17.23</v>
      </c>
      <c r="R161" s="7">
        <v>0</v>
      </c>
      <c r="S161" s="9">
        <f t="shared" si="3"/>
        <v>17.23</v>
      </c>
      <c r="T161" s="9" t="s">
        <v>335</v>
      </c>
      <c r="U161" s="6">
        <v>0.88</v>
      </c>
      <c r="V161" s="6">
        <v>0.38</v>
      </c>
      <c r="W161" s="6">
        <v>-16.13</v>
      </c>
      <c r="X161" s="6">
        <v>0</v>
      </c>
      <c r="Y161" s="9">
        <f t="shared" si="4"/>
        <v>-16.13</v>
      </c>
      <c r="Z161" s="25">
        <f t="shared" si="5"/>
        <v>0.96807893209518281</v>
      </c>
      <c r="AA161" s="14">
        <v>6.4105048938850655E-7</v>
      </c>
      <c r="AB161" s="9">
        <v>7.7999999999999996E-3</v>
      </c>
      <c r="AC161" s="16" t="e">
        <f>AB161*(#REF!/C161)</f>
        <v>#REF!</v>
      </c>
      <c r="AD161" s="16" t="e">
        <f t="shared" si="6"/>
        <v>#REF!</v>
      </c>
      <c r="AE161" s="6"/>
    </row>
    <row r="162" spans="1:31" x14ac:dyDescent="0.2">
      <c r="A162" s="6" t="s">
        <v>79</v>
      </c>
      <c r="B162" s="8">
        <v>55.863586814550146</v>
      </c>
      <c r="C162" s="6">
        <v>21.867000000000001</v>
      </c>
      <c r="D162" s="6">
        <v>283.7</v>
      </c>
      <c r="E162" s="9">
        <v>1.24E-5</v>
      </c>
      <c r="F162" s="9">
        <f t="shared" si="0"/>
        <v>4.3708142403947832E-2</v>
      </c>
      <c r="G162" s="9">
        <v>2.2400000000000002E-6</v>
      </c>
      <c r="H162" s="9">
        <f t="shared" si="1"/>
        <v>7.8956644342615435E-3</v>
      </c>
      <c r="I162" s="9">
        <f t="shared" si="2"/>
        <v>0.18064516129032257</v>
      </c>
      <c r="J162" s="8">
        <v>8.9</v>
      </c>
      <c r="K162" s="17">
        <v>24.36105259301813</v>
      </c>
      <c r="L162" s="17">
        <v>2.7371969205638349</v>
      </c>
      <c r="M162" s="10">
        <v>9.4E-2</v>
      </c>
      <c r="N162" s="6" t="s">
        <v>334</v>
      </c>
      <c r="O162" s="25">
        <v>0.11</v>
      </c>
      <c r="P162" s="25">
        <v>0.18</v>
      </c>
      <c r="Q162" s="25">
        <v>19.14</v>
      </c>
      <c r="R162" s="7">
        <v>0</v>
      </c>
      <c r="S162" s="9">
        <f t="shared" si="3"/>
        <v>19.14</v>
      </c>
      <c r="T162" s="9" t="s">
        <v>335</v>
      </c>
      <c r="U162" s="6">
        <v>1.63</v>
      </c>
      <c r="V162" s="6">
        <v>-0.39</v>
      </c>
      <c r="W162" s="6">
        <v>-17.739999999999998</v>
      </c>
      <c r="X162" s="6">
        <v>0</v>
      </c>
      <c r="Y162" s="9">
        <f t="shared" si="4"/>
        <v>-17.739999999999998</v>
      </c>
      <c r="Z162" s="25">
        <f t="shared" si="5"/>
        <v>0.96342737722048066</v>
      </c>
      <c r="AA162" s="14">
        <v>6.3154525083459092E-7</v>
      </c>
      <c r="AB162" s="9">
        <v>1.0999999999999999E-2</v>
      </c>
      <c r="AC162" s="16" t="e">
        <f>AB162*(#REF!/C162)</f>
        <v>#REF!</v>
      </c>
      <c r="AD162" s="16" t="e">
        <f t="shared" si="6"/>
        <v>#REF!</v>
      </c>
      <c r="AE162" s="6"/>
    </row>
    <row r="163" spans="1:31" x14ac:dyDescent="0.2">
      <c r="A163" s="6" t="s">
        <v>80</v>
      </c>
      <c r="B163" s="8">
        <v>58.656766155277644</v>
      </c>
      <c r="C163" s="6">
        <v>24.640999999999998</v>
      </c>
      <c r="D163" s="6">
        <v>311.10000000000002</v>
      </c>
      <c r="E163" s="9">
        <v>1.3499999999999999E-5</v>
      </c>
      <c r="F163" s="9">
        <f t="shared" si="0"/>
        <v>4.3394406943105104E-2</v>
      </c>
      <c r="G163" s="9">
        <v>2.5100000000000001E-6</v>
      </c>
      <c r="H163" s="9">
        <f t="shared" si="1"/>
        <v>8.0681452909032465E-3</v>
      </c>
      <c r="I163" s="9">
        <f t="shared" si="2"/>
        <v>0.18592592592592594</v>
      </c>
      <c r="J163" s="8">
        <v>9.4</v>
      </c>
      <c r="K163" s="17">
        <v>23.346071057185114</v>
      </c>
      <c r="L163" s="17">
        <v>2.483624580551608</v>
      </c>
      <c r="M163" s="10">
        <v>3.6999999999999998E-2</v>
      </c>
      <c r="N163" s="6" t="s">
        <v>334</v>
      </c>
      <c r="O163" s="25">
        <v>0.5</v>
      </c>
      <c r="P163" s="25">
        <v>0.06</v>
      </c>
      <c r="Q163" s="25">
        <v>17.670000000000002</v>
      </c>
      <c r="R163" s="7">
        <v>0</v>
      </c>
      <c r="S163" s="9">
        <f t="shared" si="3"/>
        <v>17.670000000000002</v>
      </c>
      <c r="T163" s="9" t="s">
        <v>335</v>
      </c>
      <c r="U163" s="6">
        <v>0.61</v>
      </c>
      <c r="V163" s="6">
        <v>-0.38</v>
      </c>
      <c r="W163" s="6">
        <v>-16.75</v>
      </c>
      <c r="X163" s="6">
        <v>0</v>
      </c>
      <c r="Y163" s="9">
        <f t="shared" si="4"/>
        <v>-16.75</v>
      </c>
      <c r="Z163" s="25">
        <f t="shared" si="5"/>
        <v>0.97396717600452742</v>
      </c>
      <c r="AA163" s="14">
        <v>4.4884542023456847E-7</v>
      </c>
      <c r="AB163" s="9">
        <v>0.02</v>
      </c>
      <c r="AC163" s="16" t="e">
        <f>AB163*(#REF!/C163)</f>
        <v>#REF!</v>
      </c>
      <c r="AD163" s="16" t="e">
        <f t="shared" si="6"/>
        <v>#REF!</v>
      </c>
      <c r="AE163" s="6"/>
    </row>
    <row r="164" spans="1:31" x14ac:dyDescent="0.2">
      <c r="A164" s="6" t="s">
        <v>81</v>
      </c>
      <c r="B164" s="8">
        <v>62.42755826525979</v>
      </c>
      <c r="C164" s="6">
        <v>10.616</v>
      </c>
      <c r="D164" s="6">
        <v>244.29999999999998</v>
      </c>
      <c r="E164" s="9">
        <v>2.2099999999999998E-5</v>
      </c>
      <c r="F164" s="9">
        <f t="shared" si="0"/>
        <v>9.04625460499386E-2</v>
      </c>
      <c r="G164" s="9">
        <v>4.2400000000000001E-6</v>
      </c>
      <c r="H164" s="9">
        <f t="shared" si="1"/>
        <v>1.7355710192386412E-2</v>
      </c>
      <c r="I164" s="9">
        <f t="shared" si="2"/>
        <v>0.19185520361990951</v>
      </c>
      <c r="J164" s="8">
        <v>9.4</v>
      </c>
      <c r="K164" s="17">
        <v>25.376063134558645</v>
      </c>
      <c r="L164" s="17">
        <v>2.6995811845275153</v>
      </c>
      <c r="M164" s="10">
        <v>0.14499999999999999</v>
      </c>
      <c r="N164" s="6" t="s">
        <v>334</v>
      </c>
      <c r="O164" s="25">
        <v>-7.0000000000000007E-2</v>
      </c>
      <c r="P164" s="25">
        <v>-0.16</v>
      </c>
      <c r="Q164" s="25">
        <v>2.2599999999999998</v>
      </c>
      <c r="R164" s="7">
        <v>1</v>
      </c>
      <c r="S164" s="9">
        <f t="shared" si="3"/>
        <v>22.599999999999998</v>
      </c>
      <c r="T164" s="9" t="s">
        <v>335</v>
      </c>
      <c r="U164" s="6">
        <v>0.21</v>
      </c>
      <c r="V164" s="6">
        <v>7.0000000000000007E-2</v>
      </c>
      <c r="W164" s="6">
        <v>-2.1</v>
      </c>
      <c r="X164" s="6">
        <v>1</v>
      </c>
      <c r="Y164" s="9">
        <f t="shared" si="4"/>
        <v>-21</v>
      </c>
      <c r="Z164" s="25">
        <f t="shared" si="5"/>
        <v>0.96460176991150448</v>
      </c>
      <c r="AA164" s="14">
        <v>1.3658628485305201E-6</v>
      </c>
      <c r="AB164" s="9">
        <v>1.4E-2</v>
      </c>
      <c r="AC164" s="16" t="e">
        <f>AB164*(#REF!/C164)</f>
        <v>#REF!</v>
      </c>
      <c r="AD164" s="16" t="e">
        <f t="shared" si="6"/>
        <v>#REF!</v>
      </c>
      <c r="AE164" s="6"/>
    </row>
    <row r="165" spans="1:31" x14ac:dyDescent="0.2">
      <c r="A165" s="6" t="s">
        <v>82</v>
      </c>
      <c r="B165" s="8">
        <v>65.360396573023664</v>
      </c>
      <c r="C165" s="6">
        <v>23.498000000000001</v>
      </c>
      <c r="D165" s="6">
        <v>285</v>
      </c>
      <c r="E165" s="9">
        <v>1.66E-5</v>
      </c>
      <c r="F165" s="9">
        <f t="shared" si="0"/>
        <v>5.8245614035087726E-2</v>
      </c>
      <c r="G165" s="9">
        <v>3.1499999999999999E-6</v>
      </c>
      <c r="H165" s="9">
        <f t="shared" si="1"/>
        <v>1.1052631578947368E-2</v>
      </c>
      <c r="I165" s="9">
        <f t="shared" si="2"/>
        <v>0.18975903614457829</v>
      </c>
      <c r="J165" s="8">
        <v>9.5</v>
      </c>
      <c r="K165" s="17">
        <v>25.375492904190278</v>
      </c>
      <c r="L165" s="17">
        <v>2.6711045162305553</v>
      </c>
      <c r="M165" s="10">
        <v>0.13</v>
      </c>
      <c r="N165" s="6" t="s">
        <v>334</v>
      </c>
      <c r="O165" s="25">
        <v>0.04</v>
      </c>
      <c r="P165" s="25">
        <v>-0.02</v>
      </c>
      <c r="Q165" s="25">
        <v>2.78</v>
      </c>
      <c r="R165" s="7">
        <v>1</v>
      </c>
      <c r="S165" s="9">
        <f t="shared" si="3"/>
        <v>27.799999999999997</v>
      </c>
      <c r="T165" s="9" t="s">
        <v>335</v>
      </c>
      <c r="U165" s="6">
        <v>0.11</v>
      </c>
      <c r="V165" s="6">
        <v>-0.02</v>
      </c>
      <c r="W165" s="6">
        <v>-2.59</v>
      </c>
      <c r="X165" s="6">
        <v>1</v>
      </c>
      <c r="Y165" s="9">
        <f t="shared" si="4"/>
        <v>-25.9</v>
      </c>
      <c r="Z165" s="25">
        <f t="shared" si="5"/>
        <v>0.96582733812949639</v>
      </c>
      <c r="AA165" s="14">
        <v>7.0559196527364028E-7</v>
      </c>
      <c r="AB165" s="9">
        <v>1.9E-3</v>
      </c>
      <c r="AC165" s="16" t="e">
        <f>AB165*(#REF!/C165)</f>
        <v>#REF!</v>
      </c>
      <c r="AD165" s="16" t="e">
        <f t="shared" si="6"/>
        <v>#REF!</v>
      </c>
      <c r="AE165" s="6"/>
    </row>
    <row r="166" spans="1:31" x14ac:dyDescent="0.2">
      <c r="A166" s="6" t="s">
        <v>83</v>
      </c>
      <c r="B166" s="8">
        <v>69.829483518187686</v>
      </c>
      <c r="C166" s="6">
        <v>23.637</v>
      </c>
      <c r="D166" s="6">
        <v>284</v>
      </c>
      <c r="E166" s="9">
        <v>1.4600000000000001E-5</v>
      </c>
      <c r="F166" s="9">
        <f t="shared" si="0"/>
        <v>5.1408450704225353E-2</v>
      </c>
      <c r="G166" s="9">
        <v>3.1700000000000001E-6</v>
      </c>
      <c r="H166" s="9">
        <f t="shared" si="1"/>
        <v>1.1161971830985915E-2</v>
      </c>
      <c r="I166" s="9">
        <f t="shared" si="2"/>
        <v>0.21712328767123287</v>
      </c>
      <c r="J166" s="8">
        <v>9.9</v>
      </c>
      <c r="K166" s="17">
        <v>24.361033726576608</v>
      </c>
      <c r="L166" s="17">
        <v>2.4607104774319803</v>
      </c>
      <c r="M166" s="10">
        <v>0.129</v>
      </c>
      <c r="N166" s="6" t="s">
        <v>334</v>
      </c>
      <c r="O166" s="25">
        <v>0.05</v>
      </c>
      <c r="P166" s="25">
        <v>0.02</v>
      </c>
      <c r="Q166" s="25">
        <v>3.01</v>
      </c>
      <c r="R166" s="7">
        <v>1</v>
      </c>
      <c r="S166" s="9">
        <f t="shared" si="3"/>
        <v>30.099999999999998</v>
      </c>
      <c r="T166" s="9" t="s">
        <v>335</v>
      </c>
      <c r="U166" s="6">
        <v>0.12</v>
      </c>
      <c r="V166" s="6">
        <v>-0.1</v>
      </c>
      <c r="W166" s="6">
        <v>-2.79</v>
      </c>
      <c r="X166" s="6">
        <v>1</v>
      </c>
      <c r="Y166" s="9">
        <f t="shared" si="4"/>
        <v>-27.9</v>
      </c>
      <c r="Z166" s="25">
        <f t="shared" si="5"/>
        <v>0.96345514950166111</v>
      </c>
      <c r="AA166" s="14">
        <v>7.2598045437238231E-7</v>
      </c>
      <c r="AB166" s="9">
        <v>1.6E-2</v>
      </c>
      <c r="AC166" s="16" t="e">
        <f>AB166*(#REF!/C166)</f>
        <v>#REF!</v>
      </c>
      <c r="AD166" s="16" t="e">
        <f t="shared" si="6"/>
        <v>#REF!</v>
      </c>
      <c r="AE166" s="6"/>
    </row>
    <row r="167" spans="1:31" x14ac:dyDescent="0.2">
      <c r="A167" s="6" t="s">
        <v>84</v>
      </c>
      <c r="B167" s="8">
        <v>235.41517687755777</v>
      </c>
      <c r="C167" s="6">
        <v>19.36</v>
      </c>
      <c r="D167" s="6">
        <v>284.39999999999998</v>
      </c>
      <c r="E167" s="9">
        <v>1.3200000000000001E-5</v>
      </c>
      <c r="F167" s="9">
        <f t="shared" si="0"/>
        <v>4.641350210970465E-2</v>
      </c>
      <c r="G167" s="9">
        <v>1.61E-6</v>
      </c>
      <c r="H167" s="9">
        <f t="shared" si="1"/>
        <v>5.6610407876230666E-3</v>
      </c>
      <c r="I167" s="9">
        <f t="shared" si="2"/>
        <v>0.12196969696969695</v>
      </c>
      <c r="J167" s="8">
        <v>7.8</v>
      </c>
      <c r="K167" s="17">
        <v>22.331262184679623</v>
      </c>
      <c r="L167" s="17">
        <v>2.8629823313691825</v>
      </c>
      <c r="M167" s="10">
        <v>-0.26600000000000001</v>
      </c>
      <c r="N167" s="6" t="s">
        <v>334</v>
      </c>
      <c r="O167" s="25">
        <v>-0.1</v>
      </c>
      <c r="P167" s="25">
        <v>0.27</v>
      </c>
      <c r="Q167" s="25">
        <v>12.64</v>
      </c>
      <c r="R167" s="7">
        <v>0</v>
      </c>
      <c r="S167" s="9">
        <f t="shared" si="3"/>
        <v>12.64</v>
      </c>
      <c r="T167" s="9" t="s">
        <v>335</v>
      </c>
      <c r="U167" s="6">
        <v>0.75</v>
      </c>
      <c r="V167" s="6">
        <v>0.01</v>
      </c>
      <c r="W167" s="6">
        <v>-12.36</v>
      </c>
      <c r="X167" s="6">
        <v>0</v>
      </c>
      <c r="Y167" s="9">
        <f t="shared" si="4"/>
        <v>-12.36</v>
      </c>
      <c r="Z167" s="25">
        <f t="shared" si="5"/>
        <v>0.98892405063291133</v>
      </c>
      <c r="AA167" s="14">
        <v>4.3440082644628107E-7</v>
      </c>
      <c r="AB167" s="9">
        <v>2.7E-2</v>
      </c>
      <c r="AC167" s="16" t="e">
        <f>AB167*(#REF!/C167)</f>
        <v>#REF!</v>
      </c>
      <c r="AD167" s="16" t="e">
        <f t="shared" si="6"/>
        <v>#REF!</v>
      </c>
      <c r="AE167" s="6"/>
    </row>
    <row r="168" spans="1:31" x14ac:dyDescent="0.2">
      <c r="A168" s="6" t="s">
        <v>85</v>
      </c>
      <c r="B168" s="8">
        <v>238.11702787755777</v>
      </c>
      <c r="C168" s="6">
        <v>18.077999999999999</v>
      </c>
      <c r="D168" s="6">
        <v>305.09999999999997</v>
      </c>
      <c r="E168" s="9">
        <v>5.8400000000000004E-7</v>
      </c>
      <c r="F168" s="9">
        <f t="shared" ref="F168:F193" si="7">E168/(D168/10^6)</f>
        <v>1.9141265158964275E-3</v>
      </c>
      <c r="G168" s="9">
        <v>9.16E-8</v>
      </c>
      <c r="H168" s="9">
        <f t="shared" ref="H168:H193" si="8">G168/(D168/10^6)</f>
        <v>3.002294329727958E-4</v>
      </c>
      <c r="I168" s="9">
        <f t="shared" ref="I168:I193" si="9">H168/F168</f>
        <v>0.15684931506849314</v>
      </c>
      <c r="J168" s="8">
        <v>10.1</v>
      </c>
      <c r="K168" s="17">
        <v>30.450179351047989</v>
      </c>
      <c r="L168" s="17">
        <v>3.014869242678019</v>
      </c>
      <c r="M168" s="10">
        <v>1.4999999999999999E-2</v>
      </c>
      <c r="N168" s="6" t="s">
        <v>334</v>
      </c>
      <c r="O168" s="25">
        <v>7.0000000000000007E-2</v>
      </c>
      <c r="P168" s="25">
        <v>0.1</v>
      </c>
      <c r="Q168" s="25">
        <v>3.84</v>
      </c>
      <c r="R168" s="7">
        <v>-1</v>
      </c>
      <c r="S168" s="9">
        <f t="shared" ref="S168:S193" si="10">Q168*(10^(R168))</f>
        <v>0.38400000000000001</v>
      </c>
      <c r="T168" s="9" t="s">
        <v>335</v>
      </c>
      <c r="U168" s="6">
        <v>0.12</v>
      </c>
      <c r="V168" s="6">
        <v>-0.08</v>
      </c>
      <c r="W168" s="6">
        <v>-3.45</v>
      </c>
      <c r="X168" s="6">
        <v>-1</v>
      </c>
      <c r="Y168" s="9">
        <f t="shared" ref="Y168:Y193" si="11">W168*(10^(X168))</f>
        <v>-0.34500000000000003</v>
      </c>
      <c r="Z168" s="25">
        <f t="shared" ref="Z168:Z193" si="12">((-Y168/S168)+1)/2</f>
        <v>0.94921875</v>
      </c>
      <c r="AA168" s="14">
        <v>2.2679499944684151E-8</v>
      </c>
      <c r="AB168" s="9">
        <v>1.1999999999999999E-3</v>
      </c>
      <c r="AC168" s="16" t="e">
        <f>AB168*(#REF!/C168)</f>
        <v>#REF!</v>
      </c>
      <c r="AD168" s="16" t="e">
        <f t="shared" ref="AD168:AD193" si="13">AC168/AA168</f>
        <v>#REF!</v>
      </c>
      <c r="AE168" s="6"/>
    </row>
    <row r="169" spans="1:31" x14ac:dyDescent="0.2">
      <c r="A169" s="6" t="s">
        <v>86</v>
      </c>
      <c r="B169" s="8">
        <v>242.95296687755777</v>
      </c>
      <c r="C169" s="6">
        <v>21.443999999999999</v>
      </c>
      <c r="D169" s="6">
        <v>278.09999999999997</v>
      </c>
      <c r="E169" s="9">
        <v>6.8800000000000002E-6</v>
      </c>
      <c r="F169" s="9">
        <f t="shared" si="7"/>
        <v>2.4739302409205324E-2</v>
      </c>
      <c r="G169" s="9">
        <v>1.37E-6</v>
      </c>
      <c r="H169" s="9">
        <f t="shared" si="8"/>
        <v>4.9262855088097806E-3</v>
      </c>
      <c r="I169" s="9">
        <f t="shared" si="9"/>
        <v>0.19912790697674418</v>
      </c>
      <c r="J169" s="8">
        <v>10.3</v>
      </c>
      <c r="K169" s="17">
        <v>25.375595507839964</v>
      </c>
      <c r="L169" s="17">
        <v>2.4636500493048508</v>
      </c>
      <c r="M169" s="10">
        <v>-9.5000000000000001E-2</v>
      </c>
      <c r="N169" s="6" t="s">
        <v>334</v>
      </c>
      <c r="O169" s="25">
        <v>0.5</v>
      </c>
      <c r="P169" s="25">
        <v>-0.28999999999999998</v>
      </c>
      <c r="Q169" s="25">
        <v>9.2899999999999991</v>
      </c>
      <c r="R169" s="7">
        <v>0</v>
      </c>
      <c r="S169" s="9">
        <f t="shared" si="10"/>
        <v>9.2899999999999991</v>
      </c>
      <c r="T169" s="9" t="s">
        <v>335</v>
      </c>
      <c r="U169" s="6">
        <v>-0.24</v>
      </c>
      <c r="V169" s="6">
        <v>-0.2</v>
      </c>
      <c r="W169" s="6">
        <v>-8.91</v>
      </c>
      <c r="X169" s="6">
        <v>0</v>
      </c>
      <c r="Y169" s="9">
        <f t="shared" si="11"/>
        <v>-8.91</v>
      </c>
      <c r="Z169" s="25">
        <f t="shared" si="12"/>
        <v>0.97954790096878375</v>
      </c>
      <c r="AA169" s="14">
        <v>2.5601566871852269E-7</v>
      </c>
      <c r="AB169" s="9">
        <v>0.4</v>
      </c>
      <c r="AC169" s="16" t="e">
        <f>AB169*(#REF!/C169)</f>
        <v>#REF!</v>
      </c>
      <c r="AD169" s="16" t="e">
        <f t="shared" si="13"/>
        <v>#REF!</v>
      </c>
      <c r="AE169" s="14" t="s">
        <v>20</v>
      </c>
    </row>
    <row r="170" spans="1:31" x14ac:dyDescent="0.2">
      <c r="A170" s="6" t="s">
        <v>87</v>
      </c>
      <c r="B170" s="8">
        <v>244.91542987755776</v>
      </c>
      <c r="C170" s="6">
        <v>18.89</v>
      </c>
      <c r="D170" s="6">
        <v>274.3</v>
      </c>
      <c r="E170" s="9">
        <v>6.4999999999999996E-6</v>
      </c>
      <c r="F170" s="9">
        <f t="shared" si="7"/>
        <v>2.3696682464454975E-2</v>
      </c>
      <c r="G170" s="9">
        <v>2.6299999999999998E-6</v>
      </c>
      <c r="H170" s="9">
        <f t="shared" si="8"/>
        <v>9.5880422894640896E-3</v>
      </c>
      <c r="I170" s="9">
        <f t="shared" si="9"/>
        <v>0.4046153846153846</v>
      </c>
      <c r="J170" s="8">
        <v>16.7</v>
      </c>
      <c r="K170" s="17">
        <v>24.360127263588495</v>
      </c>
      <c r="L170" s="17">
        <v>1.4586902553047003</v>
      </c>
      <c r="M170" s="10">
        <v>-0.111</v>
      </c>
      <c r="N170" s="6" t="s">
        <v>334</v>
      </c>
      <c r="O170" s="25">
        <v>0.04</v>
      </c>
      <c r="P170" s="25">
        <v>-0.04</v>
      </c>
      <c r="Q170" s="25">
        <v>2.2799999999999998</v>
      </c>
      <c r="R170" s="7">
        <v>1</v>
      </c>
      <c r="S170" s="9">
        <f t="shared" si="10"/>
        <v>22.799999999999997</v>
      </c>
      <c r="T170" s="9" t="s">
        <v>335</v>
      </c>
      <c r="U170" s="6">
        <v>0.13</v>
      </c>
      <c r="V170" s="6">
        <v>0.01</v>
      </c>
      <c r="W170" s="6">
        <v>-2.25</v>
      </c>
      <c r="X170" s="6">
        <v>1</v>
      </c>
      <c r="Y170" s="9">
        <f t="shared" si="11"/>
        <v>-22.5</v>
      </c>
      <c r="Z170" s="25">
        <f t="shared" si="12"/>
        <v>0.99342105263157898</v>
      </c>
      <c r="AA170" s="14">
        <v>2.1122286924298571E-7</v>
      </c>
      <c r="AB170" s="9">
        <v>2.4E-2</v>
      </c>
      <c r="AC170" s="16" t="e">
        <f>AB170*(#REF!/C170)</f>
        <v>#REF!</v>
      </c>
      <c r="AD170" s="16" t="e">
        <f t="shared" si="13"/>
        <v>#REF!</v>
      </c>
      <c r="AE170" s="6"/>
    </row>
    <row r="171" spans="1:31" x14ac:dyDescent="0.2">
      <c r="A171" s="6" t="s">
        <v>88</v>
      </c>
      <c r="B171" s="8">
        <v>249.48314587755777</v>
      </c>
      <c r="C171" s="6">
        <v>11.675000000000001</v>
      </c>
      <c r="D171" s="6">
        <v>206.89999999999998</v>
      </c>
      <c r="E171" s="9">
        <v>5.7899999999999996E-6</v>
      </c>
      <c r="F171" s="9">
        <f t="shared" si="7"/>
        <v>2.7984533591106815E-2</v>
      </c>
      <c r="G171" s="9">
        <v>1.75E-6</v>
      </c>
      <c r="H171" s="9">
        <f t="shared" si="8"/>
        <v>8.4581923634606086E-3</v>
      </c>
      <c r="I171" s="9">
        <f t="shared" si="9"/>
        <v>0.30224525043177891</v>
      </c>
      <c r="J171" s="8">
        <v>13.8</v>
      </c>
      <c r="K171" s="17">
        <v>25.375378205551581</v>
      </c>
      <c r="L171" s="17">
        <v>1.8387955221414187</v>
      </c>
      <c r="M171" s="10">
        <v>-7.8E-2</v>
      </c>
      <c r="N171" s="6" t="s">
        <v>334</v>
      </c>
      <c r="O171" s="25">
        <v>-0.5</v>
      </c>
      <c r="P171" s="25">
        <v>-0.64</v>
      </c>
      <c r="Q171" s="25">
        <v>11.6</v>
      </c>
      <c r="R171" s="7">
        <v>0</v>
      </c>
      <c r="S171" s="9">
        <f t="shared" si="10"/>
        <v>11.6</v>
      </c>
      <c r="T171" s="9" t="s">
        <v>335</v>
      </c>
      <c r="U171" s="6">
        <v>0.78</v>
      </c>
      <c r="V171" s="6">
        <v>0.83</v>
      </c>
      <c r="W171" s="6">
        <v>-11.41</v>
      </c>
      <c r="X171" s="6">
        <v>0</v>
      </c>
      <c r="Y171" s="9">
        <f t="shared" si="11"/>
        <v>-11.41</v>
      </c>
      <c r="Z171" s="25">
        <f t="shared" si="12"/>
        <v>0.99181034482758623</v>
      </c>
      <c r="AA171" s="14">
        <v>3.0406852248394003E-7</v>
      </c>
      <c r="AB171" s="9">
        <v>1.7000000000000001E-2</v>
      </c>
      <c r="AC171" s="16" t="e">
        <f>AB171*(#REF!/C171)</f>
        <v>#REF!</v>
      </c>
      <c r="AD171" s="16" t="e">
        <f t="shared" si="13"/>
        <v>#REF!</v>
      </c>
      <c r="AE171" s="6"/>
    </row>
    <row r="172" spans="1:31" x14ac:dyDescent="0.2">
      <c r="A172" s="6" t="s">
        <v>89</v>
      </c>
      <c r="B172" s="8">
        <v>253.67827187755776</v>
      </c>
      <c r="C172" s="6">
        <v>12.750999999999999</v>
      </c>
      <c r="D172" s="6">
        <v>196.1</v>
      </c>
      <c r="E172" s="9">
        <v>6.7599999999999997E-6</v>
      </c>
      <c r="F172" s="9">
        <f t="shared" si="7"/>
        <v>3.4472208057113714E-2</v>
      </c>
      <c r="G172" s="9">
        <v>2.7599999999999998E-6</v>
      </c>
      <c r="H172" s="9">
        <f t="shared" si="8"/>
        <v>1.4074451810300866E-2</v>
      </c>
      <c r="I172" s="9">
        <f t="shared" si="9"/>
        <v>0.40828402366863908</v>
      </c>
      <c r="J172" s="8">
        <v>17.8</v>
      </c>
      <c r="K172" s="17">
        <v>27.405526733297215</v>
      </c>
      <c r="L172" s="17">
        <v>1.5396363333313041</v>
      </c>
      <c r="M172" s="10">
        <v>-3.2000000000000001E-2</v>
      </c>
      <c r="N172" s="6" t="s">
        <v>334</v>
      </c>
      <c r="O172" s="25">
        <v>0.56999999999999995</v>
      </c>
      <c r="P172" s="25">
        <v>0.06</v>
      </c>
      <c r="Q172" s="25">
        <v>16.73</v>
      </c>
      <c r="R172" s="7">
        <v>0</v>
      </c>
      <c r="S172" s="9">
        <f t="shared" si="10"/>
        <v>16.73</v>
      </c>
      <c r="T172" s="9" t="s">
        <v>335</v>
      </c>
      <c r="U172" s="6">
        <v>-0.03</v>
      </c>
      <c r="V172" s="6">
        <v>-0.33</v>
      </c>
      <c r="W172" s="6">
        <v>-16.510000000000002</v>
      </c>
      <c r="X172" s="6">
        <v>0</v>
      </c>
      <c r="Y172" s="9">
        <f t="shared" si="11"/>
        <v>-16.510000000000002</v>
      </c>
      <c r="Z172" s="25">
        <f t="shared" si="12"/>
        <v>0.99342498505678423</v>
      </c>
      <c r="AA172" s="14">
        <v>2.2978589914516511E-7</v>
      </c>
      <c r="AB172" s="9">
        <v>9.7999999999999997E-3</v>
      </c>
      <c r="AC172" s="16" t="e">
        <f>AB172*(#REF!/C172)</f>
        <v>#REF!</v>
      </c>
      <c r="AD172" s="16" t="e">
        <f t="shared" si="13"/>
        <v>#REF!</v>
      </c>
      <c r="AE172" s="6"/>
    </row>
    <row r="173" spans="1:31" x14ac:dyDescent="0.2">
      <c r="A173" s="6" t="s">
        <v>90</v>
      </c>
      <c r="B173" s="8">
        <v>266.50601087755774</v>
      </c>
      <c r="C173" s="6">
        <v>21.785</v>
      </c>
      <c r="D173" s="6">
        <v>291.39999999999998</v>
      </c>
      <c r="E173" s="9">
        <v>6.6000000000000003E-6</v>
      </c>
      <c r="F173" s="9">
        <f t="shared" si="7"/>
        <v>2.2649279341111876E-2</v>
      </c>
      <c r="G173" s="9">
        <v>1.02E-6</v>
      </c>
      <c r="H173" s="9">
        <f t="shared" si="8"/>
        <v>3.5003431708991077E-3</v>
      </c>
      <c r="I173" s="9">
        <f t="shared" si="9"/>
        <v>0.15454545454545454</v>
      </c>
      <c r="J173" s="8">
        <v>8.1999999999999993</v>
      </c>
      <c r="K173" s="17">
        <v>23.345731999535491</v>
      </c>
      <c r="L173" s="17">
        <v>2.8470404877482309</v>
      </c>
      <c r="M173" s="10">
        <v>-9.8000000000000004E-2</v>
      </c>
      <c r="N173" s="6" t="s">
        <v>334</v>
      </c>
      <c r="O173" s="25">
        <v>0.28999999999999998</v>
      </c>
      <c r="P173" s="25">
        <v>-0.05</v>
      </c>
      <c r="Q173" s="25">
        <v>8.7899999999999991</v>
      </c>
      <c r="R173" s="7">
        <v>0</v>
      </c>
      <c r="S173" s="9">
        <f t="shared" si="10"/>
        <v>8.7899999999999991</v>
      </c>
      <c r="T173" s="9" t="s">
        <v>335</v>
      </c>
      <c r="U173" s="6">
        <v>0.39</v>
      </c>
      <c r="V173" s="6">
        <v>-0.61</v>
      </c>
      <c r="W173" s="6">
        <v>-8.3699999999999992</v>
      </c>
      <c r="X173" s="6">
        <v>0</v>
      </c>
      <c r="Y173" s="9">
        <f t="shared" si="11"/>
        <v>-8.3699999999999992</v>
      </c>
      <c r="Z173" s="25">
        <f t="shared" si="12"/>
        <v>0.97610921501706482</v>
      </c>
      <c r="AA173" s="14">
        <v>2.9653431260041321E-7</v>
      </c>
      <c r="AB173" s="9">
        <v>4.4999999999999997E-3</v>
      </c>
      <c r="AC173" s="16" t="e">
        <f>AB173*(#REF!/C173)</f>
        <v>#REF!</v>
      </c>
      <c r="AD173" s="16" t="e">
        <f t="shared" si="13"/>
        <v>#REF!</v>
      </c>
      <c r="AE173" s="6"/>
    </row>
    <row r="174" spans="1:31" x14ac:dyDescent="0.2">
      <c r="A174" s="6" t="s">
        <v>91</v>
      </c>
      <c r="B174" s="8">
        <v>271.49271237755778</v>
      </c>
      <c r="C174" s="6">
        <v>20.920999999999999</v>
      </c>
      <c r="D174" s="6">
        <v>256.60000000000002</v>
      </c>
      <c r="E174" s="9">
        <v>2.7700000000000002E-6</v>
      </c>
      <c r="F174" s="9">
        <f t="shared" si="7"/>
        <v>1.0795011691348402E-2</v>
      </c>
      <c r="G174" s="9">
        <v>4.1800000000000001E-7</v>
      </c>
      <c r="H174" s="9">
        <f t="shared" si="8"/>
        <v>1.6289945440374123E-3</v>
      </c>
      <c r="I174" s="9">
        <f t="shared" si="9"/>
        <v>0.15090252707581228</v>
      </c>
      <c r="J174" s="8">
        <v>8.8000000000000007</v>
      </c>
      <c r="K174" s="17">
        <v>28.420014267157121</v>
      </c>
      <c r="L174" s="17">
        <v>3.2295470758133091</v>
      </c>
      <c r="M174" s="10">
        <v>-2.5000000000000001E-2</v>
      </c>
      <c r="N174" s="6" t="s">
        <v>334</v>
      </c>
      <c r="O174" s="25">
        <v>0.09</v>
      </c>
      <c r="P174" s="25">
        <v>-0.02</v>
      </c>
      <c r="Q174" s="25">
        <v>4</v>
      </c>
      <c r="R174" s="7">
        <v>0</v>
      </c>
      <c r="S174" s="9">
        <f t="shared" si="10"/>
        <v>4</v>
      </c>
      <c r="T174" s="9" t="s">
        <v>335</v>
      </c>
      <c r="U174" s="6">
        <v>0.14000000000000001</v>
      </c>
      <c r="V174" s="6">
        <v>-0.23</v>
      </c>
      <c r="W174" s="6">
        <v>-3.79</v>
      </c>
      <c r="X174" s="6">
        <v>0</v>
      </c>
      <c r="Y174" s="9">
        <f t="shared" si="11"/>
        <v>-3.79</v>
      </c>
      <c r="Z174" s="25">
        <f t="shared" si="12"/>
        <v>0.97375</v>
      </c>
      <c r="AA174" s="14">
        <v>1.3192486018832754E-7</v>
      </c>
      <c r="AB174" s="9">
        <v>5.7999999999999996E-3</v>
      </c>
      <c r="AC174" s="16" t="e">
        <f>AB174*(#REF!/C174)</f>
        <v>#REF!</v>
      </c>
      <c r="AD174" s="16" t="e">
        <f t="shared" si="13"/>
        <v>#REF!</v>
      </c>
      <c r="AE174" s="6"/>
    </row>
    <row r="175" spans="1:31" x14ac:dyDescent="0.2">
      <c r="A175" s="6" t="s">
        <v>92</v>
      </c>
      <c r="B175" s="8">
        <v>276.20351287755778</v>
      </c>
      <c r="C175" s="6">
        <v>19.146999999999998</v>
      </c>
      <c r="D175" s="6">
        <v>282.10000000000002</v>
      </c>
      <c r="E175" s="9">
        <v>4.5700000000000003E-6</v>
      </c>
      <c r="F175" s="9">
        <f t="shared" si="7"/>
        <v>1.619992910315491E-2</v>
      </c>
      <c r="G175" s="9">
        <v>4.63E-7</v>
      </c>
      <c r="H175" s="9">
        <f t="shared" si="8"/>
        <v>1.6412619638426088E-3</v>
      </c>
      <c r="I175" s="9">
        <f t="shared" si="9"/>
        <v>0.10131291028446388</v>
      </c>
      <c r="J175" s="8">
        <v>7.3</v>
      </c>
      <c r="K175" s="17">
        <v>26.390864044925966</v>
      </c>
      <c r="L175" s="17">
        <v>3.6151868554693105</v>
      </c>
      <c r="M175" s="10">
        <v>-0.3</v>
      </c>
      <c r="N175" s="6" t="s">
        <v>334</v>
      </c>
      <c r="O175" s="25">
        <v>-0.01</v>
      </c>
      <c r="P175" s="25">
        <v>-0.02</v>
      </c>
      <c r="Q175" s="25">
        <v>3.72</v>
      </c>
      <c r="R175" s="7">
        <v>0</v>
      </c>
      <c r="S175" s="9">
        <f t="shared" si="10"/>
        <v>3.72</v>
      </c>
      <c r="T175" s="9" t="s">
        <v>335</v>
      </c>
      <c r="U175" s="6">
        <v>0.17</v>
      </c>
      <c r="V175" s="6">
        <v>-0.04</v>
      </c>
      <c r="W175" s="6">
        <v>-3.5</v>
      </c>
      <c r="X175" s="6">
        <v>0</v>
      </c>
      <c r="Y175" s="9">
        <f t="shared" si="11"/>
        <v>-3.5</v>
      </c>
      <c r="Z175" s="25">
        <f t="shared" si="12"/>
        <v>0.97043010752688175</v>
      </c>
      <c r="AA175" s="14">
        <v>1.8227398548075418E-7</v>
      </c>
      <c r="AB175" s="9">
        <v>9.7999999999999997E-3</v>
      </c>
      <c r="AC175" s="16" t="e">
        <f>AB175*(#REF!/C175)</f>
        <v>#REF!</v>
      </c>
      <c r="AD175" s="16" t="e">
        <f t="shared" si="13"/>
        <v>#REF!</v>
      </c>
      <c r="AE175" s="6"/>
    </row>
    <row r="176" spans="1:31" x14ac:dyDescent="0.2">
      <c r="A176" s="6" t="s">
        <v>93</v>
      </c>
      <c r="B176" s="8">
        <v>277.15362437755778</v>
      </c>
      <c r="C176" s="6">
        <v>20.137</v>
      </c>
      <c r="D176" s="6">
        <v>277.89999999999998</v>
      </c>
      <c r="E176" s="9">
        <v>7.5000000000000002E-6</v>
      </c>
      <c r="F176" s="9">
        <f t="shared" si="7"/>
        <v>2.6988125224901047E-2</v>
      </c>
      <c r="G176" s="9">
        <v>9.78E-7</v>
      </c>
      <c r="H176" s="9">
        <f t="shared" si="8"/>
        <v>3.5192515293270962E-3</v>
      </c>
      <c r="I176" s="9">
        <f t="shared" si="9"/>
        <v>0.13039999999999999</v>
      </c>
      <c r="J176" s="8">
        <v>7.8</v>
      </c>
      <c r="K176" s="17">
        <v>25.375855975381278</v>
      </c>
      <c r="L176" s="17">
        <v>3.2533148686386255</v>
      </c>
      <c r="M176" s="10">
        <v>-5.3999999999999999E-2</v>
      </c>
      <c r="N176" s="6" t="s">
        <v>334</v>
      </c>
      <c r="O176" s="25">
        <v>0.19</v>
      </c>
      <c r="P176" s="25">
        <v>-0.21</v>
      </c>
      <c r="Q176" s="25">
        <v>7.09</v>
      </c>
      <c r="R176" s="7">
        <v>0</v>
      </c>
      <c r="S176" s="9">
        <f t="shared" si="10"/>
        <v>7.09</v>
      </c>
      <c r="T176" s="9" t="s">
        <v>335</v>
      </c>
      <c r="U176" s="6">
        <v>0.46</v>
      </c>
      <c r="V176" s="6">
        <v>0.19</v>
      </c>
      <c r="W176" s="6">
        <v>-6.76</v>
      </c>
      <c r="X176" s="6">
        <v>0</v>
      </c>
      <c r="Y176" s="9">
        <f t="shared" si="11"/>
        <v>-6.76</v>
      </c>
      <c r="Z176" s="25">
        <f t="shared" si="12"/>
        <v>0.97672778561354012</v>
      </c>
      <c r="AA176" s="14">
        <v>2.5773451854794656E-7</v>
      </c>
      <c r="AB176" s="9">
        <v>4.7000000000000002E-3</v>
      </c>
      <c r="AC176" s="16" t="e">
        <f>AB176*(#REF!/C176)</f>
        <v>#REF!</v>
      </c>
      <c r="AD176" s="16" t="e">
        <f t="shared" si="13"/>
        <v>#REF!</v>
      </c>
      <c r="AE176" s="6"/>
    </row>
    <row r="177" spans="1:31" x14ac:dyDescent="0.2">
      <c r="A177" s="6" t="s">
        <v>94</v>
      </c>
      <c r="B177" s="8">
        <v>280.45607737755779</v>
      </c>
      <c r="C177" s="6">
        <v>18.259</v>
      </c>
      <c r="D177" s="6">
        <v>282.2</v>
      </c>
      <c r="E177" s="9">
        <v>1.36E-5</v>
      </c>
      <c r="F177" s="9">
        <f t="shared" si="7"/>
        <v>4.8192771084337352E-2</v>
      </c>
      <c r="G177" s="9">
        <v>1.9999999999999999E-6</v>
      </c>
      <c r="H177" s="9">
        <f t="shared" si="8"/>
        <v>7.087172218284905E-3</v>
      </c>
      <c r="I177" s="9">
        <f t="shared" si="9"/>
        <v>0.14705882352941177</v>
      </c>
      <c r="J177" s="8">
        <v>8.6</v>
      </c>
      <c r="K177" s="17">
        <v>24.361132264789866</v>
      </c>
      <c r="L177" s="17">
        <v>2.8326897982313799</v>
      </c>
      <c r="M177" s="10">
        <v>1.7999999999999999E-2</v>
      </c>
      <c r="N177" s="6" t="s">
        <v>334</v>
      </c>
      <c r="O177" s="25">
        <v>7.0000000000000007E-2</v>
      </c>
      <c r="P177" s="25">
        <v>-0.12</v>
      </c>
      <c r="Q177" s="25">
        <v>13.84</v>
      </c>
      <c r="R177" s="7">
        <v>0</v>
      </c>
      <c r="S177" s="9">
        <f t="shared" si="10"/>
        <v>13.84</v>
      </c>
      <c r="T177" s="9" t="s">
        <v>335</v>
      </c>
      <c r="U177" s="6">
        <v>1.24</v>
      </c>
      <c r="V177" s="6">
        <v>-0.35</v>
      </c>
      <c r="W177" s="6">
        <v>-13.37</v>
      </c>
      <c r="X177" s="6">
        <v>0</v>
      </c>
      <c r="Y177" s="9">
        <f t="shared" si="11"/>
        <v>-13.37</v>
      </c>
      <c r="Z177" s="25">
        <f t="shared" si="12"/>
        <v>0.98302023121387283</v>
      </c>
      <c r="AA177" s="14">
        <v>3.8830165945561101E-7</v>
      </c>
      <c r="AB177" s="9">
        <v>8.0999999999999996E-3</v>
      </c>
      <c r="AC177" s="16" t="e">
        <f>AB177*(#REF!/C177)</f>
        <v>#REF!</v>
      </c>
      <c r="AD177" s="16" t="e">
        <f t="shared" si="13"/>
        <v>#REF!</v>
      </c>
      <c r="AE177" s="6"/>
    </row>
    <row r="178" spans="1:31" x14ac:dyDescent="0.2">
      <c r="A178" s="6" t="s">
        <v>95</v>
      </c>
      <c r="B178" s="8">
        <v>286.17913687755777</v>
      </c>
      <c r="C178" s="6">
        <v>22.446000000000002</v>
      </c>
      <c r="D178" s="6">
        <v>294.7</v>
      </c>
      <c r="E178" s="9">
        <v>1.31E-5</v>
      </c>
      <c r="F178" s="9">
        <f t="shared" si="7"/>
        <v>4.4451985069562265E-2</v>
      </c>
      <c r="G178" s="9">
        <v>1.5400000000000001E-6</v>
      </c>
      <c r="H178" s="9">
        <f t="shared" si="8"/>
        <v>5.2256532066508312E-3</v>
      </c>
      <c r="I178" s="9">
        <f t="shared" si="9"/>
        <v>0.11755725190839694</v>
      </c>
      <c r="J178" s="8">
        <v>8.4</v>
      </c>
      <c r="K178" s="17">
        <v>25.377084608032007</v>
      </c>
      <c r="L178" s="17">
        <v>3.0210815009561913</v>
      </c>
      <c r="M178" s="10">
        <v>-0.218</v>
      </c>
      <c r="N178" s="6" t="s">
        <v>334</v>
      </c>
      <c r="O178" s="25">
        <v>0.51</v>
      </c>
      <c r="P178" s="25">
        <v>-0.18</v>
      </c>
      <c r="Q178" s="25">
        <v>10.029999999999999</v>
      </c>
      <c r="R178" s="7">
        <v>0</v>
      </c>
      <c r="S178" s="9">
        <f t="shared" si="10"/>
        <v>10.029999999999999</v>
      </c>
      <c r="T178" s="9" t="s">
        <v>335</v>
      </c>
      <c r="U178" s="6">
        <v>0.14000000000000001</v>
      </c>
      <c r="V178" s="6">
        <v>0.06</v>
      </c>
      <c r="W178" s="6">
        <v>-9.57</v>
      </c>
      <c r="X178" s="6">
        <v>0</v>
      </c>
      <c r="Y178" s="9">
        <f t="shared" si="11"/>
        <v>-9.57</v>
      </c>
      <c r="Z178" s="25">
        <f t="shared" si="12"/>
        <v>0.97706879361914267</v>
      </c>
      <c r="AA178" s="14">
        <v>3.2433395705248147E-7</v>
      </c>
      <c r="AB178" s="9">
        <v>1.7000000000000001E-2</v>
      </c>
      <c r="AC178" s="16" t="e">
        <f>AB178*(#REF!/C178)</f>
        <v>#REF!</v>
      </c>
      <c r="AD178" s="16" t="e">
        <f t="shared" si="13"/>
        <v>#REF!</v>
      </c>
      <c r="AE178" s="6"/>
    </row>
    <row r="179" spans="1:31" x14ac:dyDescent="0.2">
      <c r="A179" s="6" t="s">
        <v>96</v>
      </c>
      <c r="B179" s="8">
        <v>290.4490483775578</v>
      </c>
      <c r="C179" s="6">
        <v>14.465</v>
      </c>
      <c r="D179" s="6">
        <v>324.20000000000005</v>
      </c>
      <c r="E179" s="9">
        <v>2.55E-5</v>
      </c>
      <c r="F179" s="9">
        <f t="shared" si="7"/>
        <v>7.8655151141270821E-2</v>
      </c>
      <c r="G179" s="9">
        <v>5.5899999999999998E-6</v>
      </c>
      <c r="H179" s="9">
        <f t="shared" si="8"/>
        <v>1.7242442936458973E-2</v>
      </c>
      <c r="I179" s="9">
        <f t="shared" si="9"/>
        <v>0.21921568627450977</v>
      </c>
      <c r="J179" s="8">
        <v>13.6</v>
      </c>
      <c r="K179" s="17">
        <v>33.495619910378302</v>
      </c>
      <c r="L179" s="17">
        <v>2.462913228704287</v>
      </c>
      <c r="M179" s="10">
        <v>5.0000000000000001E-3</v>
      </c>
      <c r="N179" s="6" t="s">
        <v>334</v>
      </c>
      <c r="O179" s="25">
        <v>0.23</v>
      </c>
      <c r="P179" s="25">
        <v>-0.11</v>
      </c>
      <c r="Q179" s="25">
        <v>2.48</v>
      </c>
      <c r="R179" s="7">
        <v>1</v>
      </c>
      <c r="S179" s="9">
        <f t="shared" si="10"/>
        <v>24.8</v>
      </c>
      <c r="T179" s="9" t="s">
        <v>335</v>
      </c>
      <c r="U179" s="6">
        <v>0.36</v>
      </c>
      <c r="V179" s="6">
        <v>0.03</v>
      </c>
      <c r="W179" s="6">
        <v>-2.38</v>
      </c>
      <c r="X179" s="6">
        <v>1</v>
      </c>
      <c r="Y179" s="9">
        <f t="shared" si="11"/>
        <v>-23.799999999999997</v>
      </c>
      <c r="Z179" s="25">
        <f t="shared" si="12"/>
        <v>0.97983870967741926</v>
      </c>
      <c r="AA179" s="14">
        <v>7.1552022122364333E-7</v>
      </c>
      <c r="AB179" s="9">
        <v>0.03</v>
      </c>
      <c r="AC179" s="16" t="e">
        <f>AB179*(#REF!/C179)</f>
        <v>#REF!</v>
      </c>
      <c r="AD179" s="16" t="e">
        <f t="shared" si="13"/>
        <v>#REF!</v>
      </c>
      <c r="AE179" s="6"/>
    </row>
    <row r="180" spans="1:31" x14ac:dyDescent="0.2">
      <c r="A180" s="6" t="s">
        <v>97</v>
      </c>
      <c r="B180" s="8">
        <v>292.92776637755776</v>
      </c>
      <c r="C180" s="6">
        <v>23.707000000000001</v>
      </c>
      <c r="D180" s="6">
        <v>337.8</v>
      </c>
      <c r="E180" s="9">
        <v>2.7699999999999999E-5</v>
      </c>
      <c r="F180" s="9">
        <f t="shared" si="7"/>
        <v>8.2001184132622848E-2</v>
      </c>
      <c r="G180" s="9">
        <v>5.1800000000000004E-6</v>
      </c>
      <c r="H180" s="9">
        <f t="shared" si="8"/>
        <v>1.5334517465956187E-2</v>
      </c>
      <c r="I180" s="9">
        <f t="shared" si="9"/>
        <v>0.18700361010830327</v>
      </c>
      <c r="J180" s="8">
        <v>12.3</v>
      </c>
      <c r="K180" s="17">
        <v>32.480329731420454</v>
      </c>
      <c r="L180" s="17">
        <v>2.6406772139366224</v>
      </c>
      <c r="M180" s="10">
        <v>-0.06</v>
      </c>
      <c r="N180" s="6" t="s">
        <v>334</v>
      </c>
      <c r="O180" s="25">
        <v>7.0000000000000007E-2</v>
      </c>
      <c r="P180" s="25">
        <v>-0.1</v>
      </c>
      <c r="Q180" s="25">
        <v>4.22</v>
      </c>
      <c r="R180" s="7">
        <v>1</v>
      </c>
      <c r="S180" s="9">
        <f t="shared" si="10"/>
        <v>42.199999999999996</v>
      </c>
      <c r="T180" s="9" t="s">
        <v>335</v>
      </c>
      <c r="U180" s="6">
        <v>0.28000000000000003</v>
      </c>
      <c r="V180" s="6">
        <v>-0.05</v>
      </c>
      <c r="W180" s="6">
        <v>-4.0599999999999996</v>
      </c>
      <c r="X180" s="6">
        <v>1</v>
      </c>
      <c r="Y180" s="9">
        <f t="shared" si="11"/>
        <v>-40.599999999999994</v>
      </c>
      <c r="Z180" s="25">
        <f t="shared" si="12"/>
        <v>0.98104265402843605</v>
      </c>
      <c r="AA180" s="14">
        <v>6.9641877926350872E-7</v>
      </c>
      <c r="AB180" s="9">
        <v>4.3999999999999997E-2</v>
      </c>
      <c r="AC180" s="16" t="e">
        <f>AB180*(#REF!/C180)</f>
        <v>#REF!</v>
      </c>
      <c r="AD180" s="16" t="e">
        <f t="shared" si="13"/>
        <v>#REF!</v>
      </c>
      <c r="AE180" s="6"/>
    </row>
    <row r="181" spans="1:31" x14ac:dyDescent="0.2">
      <c r="A181" s="6" t="s">
        <v>98</v>
      </c>
      <c r="B181" s="8">
        <v>294.94739987755776</v>
      </c>
      <c r="C181" s="6">
        <v>21.654</v>
      </c>
      <c r="D181" s="6">
        <v>305.09999999999997</v>
      </c>
      <c r="E181" s="9">
        <v>7.08E-6</v>
      </c>
      <c r="F181" s="9">
        <f t="shared" si="7"/>
        <v>2.3205506391347101E-2</v>
      </c>
      <c r="G181" s="9">
        <v>1.1400000000000001E-6</v>
      </c>
      <c r="H181" s="9">
        <f t="shared" si="8"/>
        <v>3.7364798426745335E-3</v>
      </c>
      <c r="I181" s="9">
        <f t="shared" si="9"/>
        <v>0.16101694915254239</v>
      </c>
      <c r="J181" s="8">
        <v>8.6</v>
      </c>
      <c r="K181" s="17">
        <v>24.361521017417399</v>
      </c>
      <c r="L181" s="17">
        <v>2.8327350020252791</v>
      </c>
      <c r="M181" s="10">
        <v>-5.3999999999999999E-2</v>
      </c>
      <c r="N181" s="6" t="s">
        <v>334</v>
      </c>
      <c r="O181" s="25">
        <v>0.13</v>
      </c>
      <c r="P181" s="25">
        <v>-0.18</v>
      </c>
      <c r="Q181" s="25">
        <v>9.17</v>
      </c>
      <c r="R181" s="7">
        <v>0</v>
      </c>
      <c r="S181" s="9">
        <f t="shared" si="10"/>
        <v>9.17</v>
      </c>
      <c r="T181" s="9" t="s">
        <v>335</v>
      </c>
      <c r="U181" s="6">
        <v>0.44</v>
      </c>
      <c r="V181" s="6">
        <v>-0.17</v>
      </c>
      <c r="W181" s="6">
        <v>-8.74</v>
      </c>
      <c r="X181" s="6">
        <v>0</v>
      </c>
      <c r="Y181" s="9">
        <f t="shared" si="11"/>
        <v>-8.74</v>
      </c>
      <c r="Z181" s="25">
        <f t="shared" si="12"/>
        <v>0.97655398037077434</v>
      </c>
      <c r="AA181" s="14">
        <v>3.1957144176595546E-7</v>
      </c>
      <c r="AB181" s="9">
        <v>2.5999999999999999E-2</v>
      </c>
      <c r="AC181" s="16" t="e">
        <f>AB181*(#REF!/C181)</f>
        <v>#REF!</v>
      </c>
      <c r="AD181" s="16" t="e">
        <f t="shared" si="13"/>
        <v>#REF!</v>
      </c>
      <c r="AE181" s="6"/>
    </row>
    <row r="182" spans="1:31" x14ac:dyDescent="0.2">
      <c r="A182" s="6" t="s">
        <v>99</v>
      </c>
      <c r="B182" s="8">
        <v>295.78261887755775</v>
      </c>
      <c r="C182" s="6">
        <v>17.902999999999999</v>
      </c>
      <c r="D182" s="6">
        <v>306.2</v>
      </c>
      <c r="E182" s="9">
        <v>8.0299999999999994E-6</v>
      </c>
      <c r="F182" s="9">
        <f t="shared" si="7"/>
        <v>2.6224689745264533E-2</v>
      </c>
      <c r="G182" s="9">
        <v>1.08E-6</v>
      </c>
      <c r="H182" s="9">
        <f t="shared" si="8"/>
        <v>3.5271064663618557E-3</v>
      </c>
      <c r="I182" s="9">
        <f t="shared" si="9"/>
        <v>0.13449564134495645</v>
      </c>
      <c r="J182" s="8">
        <v>8.4</v>
      </c>
      <c r="K182" s="17">
        <v>30.450780868759853</v>
      </c>
      <c r="L182" s="17">
        <v>3.6250929605666489</v>
      </c>
      <c r="M182" s="10">
        <v>0.108</v>
      </c>
      <c r="N182" s="6" t="s">
        <v>334</v>
      </c>
      <c r="O182" s="25">
        <v>0.05</v>
      </c>
      <c r="P182" s="25">
        <v>-0.04</v>
      </c>
      <c r="Q182" s="25">
        <v>5.16</v>
      </c>
      <c r="R182" s="7">
        <v>0</v>
      </c>
      <c r="S182" s="9">
        <f t="shared" si="10"/>
        <v>5.16</v>
      </c>
      <c r="T182" s="9" t="s">
        <v>335</v>
      </c>
      <c r="U182" s="6">
        <v>0.38</v>
      </c>
      <c r="V182" s="6">
        <v>0.09</v>
      </c>
      <c r="W182" s="6">
        <v>-4.82</v>
      </c>
      <c r="X182" s="6">
        <v>0</v>
      </c>
      <c r="Y182" s="9">
        <f t="shared" si="11"/>
        <v>-4.82</v>
      </c>
      <c r="Z182" s="25">
        <f t="shared" si="12"/>
        <v>0.96705426356589141</v>
      </c>
      <c r="AA182" s="14">
        <v>2.3180472546500588E-7</v>
      </c>
      <c r="AB182" s="9">
        <v>4.2999999999999997E-2</v>
      </c>
      <c r="AC182" s="16" t="e">
        <f>AB182*(#REF!/C182)</f>
        <v>#REF!</v>
      </c>
      <c r="AD182" s="16" t="e">
        <f t="shared" si="13"/>
        <v>#REF!</v>
      </c>
      <c r="AE182" s="14" t="s">
        <v>20</v>
      </c>
    </row>
    <row r="183" spans="1:31" x14ac:dyDescent="0.2">
      <c r="A183" s="6" t="s">
        <v>100</v>
      </c>
      <c r="B183" s="8">
        <v>297.29959187755776</v>
      </c>
      <c r="C183" s="6">
        <v>19.908000000000001</v>
      </c>
      <c r="D183" s="6">
        <v>322.29999999999995</v>
      </c>
      <c r="E183" s="9">
        <v>2.1100000000000001E-5</v>
      </c>
      <c r="F183" s="9">
        <f t="shared" si="7"/>
        <v>6.5466956251939198E-2</v>
      </c>
      <c r="G183" s="9">
        <v>3.9400000000000004E-6</v>
      </c>
      <c r="H183" s="9">
        <f t="shared" si="8"/>
        <v>1.2224635432826562E-2</v>
      </c>
      <c r="I183" s="9">
        <f t="shared" si="9"/>
        <v>0.18672985781990523</v>
      </c>
      <c r="J183" s="8">
        <v>11.4</v>
      </c>
      <c r="K183" s="17">
        <v>31.466314904232242</v>
      </c>
      <c r="L183" s="17">
        <v>2.7602030617747579</v>
      </c>
      <c r="M183" s="10">
        <v>1.9E-2</v>
      </c>
      <c r="N183" s="6" t="s">
        <v>334</v>
      </c>
      <c r="O183" s="25">
        <v>-0.1</v>
      </c>
      <c r="P183" s="25">
        <v>-7.0000000000000007E-2</v>
      </c>
      <c r="Q183" s="25">
        <v>2.4900000000000002</v>
      </c>
      <c r="R183" s="7">
        <v>1</v>
      </c>
      <c r="S183" s="9">
        <f t="shared" si="10"/>
        <v>24.900000000000002</v>
      </c>
      <c r="T183" s="9" t="s">
        <v>335</v>
      </c>
      <c r="U183" s="6">
        <v>0.15</v>
      </c>
      <c r="V183" s="6">
        <v>0.06</v>
      </c>
      <c r="W183" s="6">
        <v>-2.41</v>
      </c>
      <c r="X183" s="6">
        <v>1</v>
      </c>
      <c r="Y183" s="9">
        <f t="shared" si="11"/>
        <v>-24.1</v>
      </c>
      <c r="Z183" s="25">
        <f t="shared" si="12"/>
        <v>0.98393574297188757</v>
      </c>
      <c r="AA183" s="14">
        <v>6.1382358850713278E-7</v>
      </c>
      <c r="AB183" s="9">
        <v>6.7000000000000004E-2</v>
      </c>
      <c r="AC183" s="16" t="e">
        <f>AB183*(#REF!/C183)</f>
        <v>#REF!</v>
      </c>
      <c r="AD183" s="16" t="e">
        <f t="shared" si="13"/>
        <v>#REF!</v>
      </c>
      <c r="AE183" s="6"/>
    </row>
    <row r="184" spans="1:31" x14ac:dyDescent="0.2">
      <c r="A184" s="6" t="s">
        <v>101</v>
      </c>
      <c r="B184" s="8">
        <v>300.46042987755777</v>
      </c>
      <c r="C184" s="6">
        <v>21.678999999999998</v>
      </c>
      <c r="D184" s="6">
        <v>336.4</v>
      </c>
      <c r="E184" s="9">
        <v>3.68E-5</v>
      </c>
      <c r="F184" s="9">
        <f t="shared" si="7"/>
        <v>0.10939357907253271</v>
      </c>
      <c r="G184" s="9">
        <v>9.4599999999999992E-6</v>
      </c>
      <c r="H184" s="9">
        <f t="shared" si="8"/>
        <v>2.8121284185493457E-2</v>
      </c>
      <c r="I184" s="9">
        <f t="shared" si="9"/>
        <v>0.25706521739130428</v>
      </c>
      <c r="J184" s="8">
        <v>20.2</v>
      </c>
      <c r="K184" s="17">
        <v>62.927555398936796</v>
      </c>
      <c r="L184" s="17">
        <v>3.1152255147988512</v>
      </c>
      <c r="M184" s="10">
        <v>0.38400000000000001</v>
      </c>
      <c r="N184" s="6" t="s">
        <v>334</v>
      </c>
      <c r="O184" s="25">
        <v>7.0000000000000007E-2</v>
      </c>
      <c r="P184" s="25">
        <v>-0.09</v>
      </c>
      <c r="Q184" s="25">
        <v>6.8</v>
      </c>
      <c r="R184" s="7">
        <v>1</v>
      </c>
      <c r="S184" s="9">
        <f t="shared" si="10"/>
        <v>68</v>
      </c>
      <c r="T184" s="9" t="s">
        <v>335</v>
      </c>
      <c r="U184" s="6">
        <v>0.4</v>
      </c>
      <c r="V184" s="6">
        <v>0.04</v>
      </c>
      <c r="W184" s="6">
        <v>-5.52</v>
      </c>
      <c r="X184" s="6">
        <v>1</v>
      </c>
      <c r="Y184" s="9">
        <f t="shared" si="11"/>
        <v>-55.199999999999996</v>
      </c>
      <c r="Z184" s="25">
        <f t="shared" si="12"/>
        <v>0.90588235294117636</v>
      </c>
      <c r="AA184" s="14">
        <v>9.5022833156510924E-7</v>
      </c>
      <c r="AB184" s="9">
        <v>0.18</v>
      </c>
      <c r="AC184" s="16" t="e">
        <f>AB184*(#REF!/C184)</f>
        <v>#REF!</v>
      </c>
      <c r="AD184" s="16" t="e">
        <f t="shared" si="13"/>
        <v>#REF!</v>
      </c>
      <c r="AE184" s="6"/>
    </row>
    <row r="185" spans="1:31" x14ac:dyDescent="0.2">
      <c r="A185" s="6" t="s">
        <v>102</v>
      </c>
      <c r="B185" s="8">
        <v>305.80956587755776</v>
      </c>
      <c r="C185" s="6">
        <v>22.928000000000001</v>
      </c>
      <c r="D185" s="6">
        <v>346.1</v>
      </c>
      <c r="E185" s="9">
        <v>2.1100000000000001E-5</v>
      </c>
      <c r="F185" s="9">
        <f t="shared" si="7"/>
        <v>6.096503900606761E-2</v>
      </c>
      <c r="G185" s="9">
        <v>4.4299999999999999E-6</v>
      </c>
      <c r="H185" s="9">
        <f t="shared" si="8"/>
        <v>1.2799768852932677E-2</v>
      </c>
      <c r="I185" s="9">
        <f t="shared" si="9"/>
        <v>0.20995260663507107</v>
      </c>
      <c r="J185" s="8">
        <v>14</v>
      </c>
      <c r="K185" s="17">
        <v>37.554980219629662</v>
      </c>
      <c r="L185" s="17">
        <v>2.6824985871164047</v>
      </c>
      <c r="M185" s="10">
        <v>7.8E-2</v>
      </c>
      <c r="N185" s="6" t="s">
        <v>334</v>
      </c>
      <c r="O185" s="25">
        <v>0.01</v>
      </c>
      <c r="P185" s="25">
        <v>0</v>
      </c>
      <c r="Q185" s="25">
        <v>3.72</v>
      </c>
      <c r="R185" s="7">
        <v>1</v>
      </c>
      <c r="S185" s="9">
        <f t="shared" si="10"/>
        <v>37.200000000000003</v>
      </c>
      <c r="T185" s="9" t="s">
        <v>335</v>
      </c>
      <c r="U185" s="6">
        <v>0.31</v>
      </c>
      <c r="V185" s="6">
        <v>0.06</v>
      </c>
      <c r="W185" s="6">
        <v>-3.48</v>
      </c>
      <c r="X185" s="6">
        <v>1</v>
      </c>
      <c r="Y185" s="9">
        <f t="shared" si="11"/>
        <v>-34.799999999999997</v>
      </c>
      <c r="Z185" s="25">
        <f t="shared" si="12"/>
        <v>0.96774193548387089</v>
      </c>
      <c r="AA185" s="14">
        <v>6.5204117236566637E-7</v>
      </c>
      <c r="AB185" s="9">
        <v>4.7E-2</v>
      </c>
      <c r="AC185" s="16" t="e">
        <f>AB185*(#REF!/C185)</f>
        <v>#REF!</v>
      </c>
      <c r="AD185" s="16" t="e">
        <f t="shared" si="13"/>
        <v>#REF!</v>
      </c>
      <c r="AE185" s="6"/>
    </row>
    <row r="186" spans="1:31" x14ac:dyDescent="0.2">
      <c r="A186" s="6" t="s">
        <v>103</v>
      </c>
      <c r="B186" s="8">
        <v>306.69268087755779</v>
      </c>
      <c r="C186" s="6">
        <v>13.348000000000001</v>
      </c>
      <c r="D186" s="6">
        <v>318.3</v>
      </c>
      <c r="E186" s="9">
        <v>2.5599999999999999E-5</v>
      </c>
      <c r="F186" s="9">
        <f t="shared" si="7"/>
        <v>8.0427269871190699E-2</v>
      </c>
      <c r="G186" s="9">
        <v>4.5299999999999998E-6</v>
      </c>
      <c r="H186" s="9">
        <f t="shared" si="8"/>
        <v>1.4231856738925542E-2</v>
      </c>
      <c r="I186" s="9">
        <f t="shared" si="9"/>
        <v>0.17695312499999999</v>
      </c>
      <c r="J186" s="8">
        <v>11.1</v>
      </c>
      <c r="K186" s="17">
        <v>33.495218872084067</v>
      </c>
      <c r="L186" s="17">
        <v>3.0175872857733395</v>
      </c>
      <c r="M186" s="10">
        <v>7.0000000000000007E-2</v>
      </c>
      <c r="N186" s="6" t="s">
        <v>334</v>
      </c>
      <c r="O186" s="25">
        <v>-7.0000000000000007E-2</v>
      </c>
      <c r="P186" s="25">
        <v>0</v>
      </c>
      <c r="Q186" s="25">
        <v>2.2599999999999998</v>
      </c>
      <c r="R186" s="7">
        <v>1</v>
      </c>
      <c r="S186" s="9">
        <f t="shared" si="10"/>
        <v>22.599999999999998</v>
      </c>
      <c r="T186" s="9" t="s">
        <v>335</v>
      </c>
      <c r="U186" s="6">
        <v>0.21</v>
      </c>
      <c r="V186" s="6">
        <v>-0.01</v>
      </c>
      <c r="W186" s="6">
        <v>-2.11</v>
      </c>
      <c r="X186" s="6">
        <v>1</v>
      </c>
      <c r="Y186" s="9">
        <f t="shared" si="11"/>
        <v>-21.099999999999998</v>
      </c>
      <c r="Z186" s="25">
        <f t="shared" si="12"/>
        <v>0.9668141592920354</v>
      </c>
      <c r="AA186" s="14">
        <v>8.3383278393766863E-7</v>
      </c>
      <c r="AB186" s="9">
        <v>6.8000000000000005E-2</v>
      </c>
      <c r="AC186" s="16" t="e">
        <f>AB186*(#REF!/C186)</f>
        <v>#REF!</v>
      </c>
      <c r="AD186" s="16" t="e">
        <f t="shared" si="13"/>
        <v>#REF!</v>
      </c>
      <c r="AE186" s="6"/>
    </row>
    <row r="187" spans="1:31" x14ac:dyDescent="0.2">
      <c r="A187" s="6" t="s">
        <v>104</v>
      </c>
      <c r="B187" s="8">
        <v>308.59985837755778</v>
      </c>
      <c r="C187" s="6">
        <v>23.652999999999999</v>
      </c>
      <c r="D187" s="6">
        <v>349.5</v>
      </c>
      <c r="E187" s="9">
        <v>4.9900000000000001E-7</v>
      </c>
      <c r="F187" s="9">
        <f t="shared" si="7"/>
        <v>1.4277539341917024E-3</v>
      </c>
      <c r="G187" s="9">
        <v>1.1300000000000001E-7</v>
      </c>
      <c r="H187" s="9">
        <f t="shared" si="8"/>
        <v>3.2331902718168813E-4</v>
      </c>
      <c r="I187" s="9">
        <f t="shared" si="9"/>
        <v>0.22645290581162325</v>
      </c>
      <c r="J187" s="8">
        <v>13.9</v>
      </c>
      <c r="K187" s="17">
        <v>29.436030305695638</v>
      </c>
      <c r="L187" s="17">
        <v>2.117700021992492</v>
      </c>
      <c r="M187" s="10">
        <v>-4.3999999999999997E-2</v>
      </c>
      <c r="N187" s="6" t="s">
        <v>334</v>
      </c>
      <c r="O187" s="25">
        <v>0.09</v>
      </c>
      <c r="P187" s="25">
        <v>0</v>
      </c>
      <c r="Q187" s="25">
        <v>7.67</v>
      </c>
      <c r="R187" s="7">
        <v>-1</v>
      </c>
      <c r="S187" s="9">
        <f t="shared" si="10"/>
        <v>0.76700000000000002</v>
      </c>
      <c r="T187" s="9" t="s">
        <v>335</v>
      </c>
      <c r="U187" s="6">
        <v>0.46</v>
      </c>
      <c r="V187" s="6">
        <v>0.22</v>
      </c>
      <c r="W187" s="6">
        <v>-7.23</v>
      </c>
      <c r="X187" s="6">
        <v>-1</v>
      </c>
      <c r="Y187" s="9">
        <f t="shared" si="11"/>
        <v>-0.72300000000000009</v>
      </c>
      <c r="Z187" s="25">
        <f t="shared" si="12"/>
        <v>0.97131681877444587</v>
      </c>
      <c r="AA187" s="14">
        <v>2.4098423033019069E-8</v>
      </c>
      <c r="AB187" s="9">
        <v>0.02</v>
      </c>
      <c r="AC187" s="16" t="e">
        <f>AB187*(#REF!/C187)</f>
        <v>#REF!</v>
      </c>
      <c r="AD187" s="16" t="e">
        <f t="shared" si="13"/>
        <v>#REF!</v>
      </c>
      <c r="AE187" s="14" t="s">
        <v>20</v>
      </c>
    </row>
    <row r="188" spans="1:31" x14ac:dyDescent="0.2">
      <c r="A188" s="6" t="s">
        <v>105</v>
      </c>
      <c r="B188" s="8">
        <v>309.02371037755779</v>
      </c>
      <c r="C188" s="6">
        <v>23.704999999999998</v>
      </c>
      <c r="D188" s="6">
        <v>347.4</v>
      </c>
      <c r="E188" s="9">
        <v>1.24E-6</v>
      </c>
      <c r="F188" s="9">
        <f t="shared" si="7"/>
        <v>3.5693724812895797E-3</v>
      </c>
      <c r="G188" s="9">
        <v>1.9299999999999999E-7</v>
      </c>
      <c r="H188" s="9">
        <f t="shared" si="8"/>
        <v>5.5555555555555556E-4</v>
      </c>
      <c r="I188" s="9">
        <f t="shared" si="9"/>
        <v>0.15564516129032258</v>
      </c>
      <c r="J188" s="8">
        <v>9.6999999999999993</v>
      </c>
      <c r="K188" s="17">
        <v>24.361721173498442</v>
      </c>
      <c r="L188" s="17">
        <v>2.511517646752417</v>
      </c>
      <c r="M188" s="10">
        <v>-0.02</v>
      </c>
      <c r="N188" s="6" t="s">
        <v>334</v>
      </c>
      <c r="O188" s="25">
        <v>0.46</v>
      </c>
      <c r="P188" s="25">
        <v>-0.2</v>
      </c>
      <c r="Q188" s="25">
        <v>13.45</v>
      </c>
      <c r="R188" s="7">
        <v>-1</v>
      </c>
      <c r="S188" s="9">
        <f t="shared" si="10"/>
        <v>1.345</v>
      </c>
      <c r="T188" s="9" t="s">
        <v>335</v>
      </c>
      <c r="U188" s="6">
        <v>0.35</v>
      </c>
      <c r="V188" s="6">
        <v>0.52</v>
      </c>
      <c r="W188" s="6">
        <v>-12.93</v>
      </c>
      <c r="X188" s="6">
        <v>-1</v>
      </c>
      <c r="Y188" s="9">
        <f t="shared" si="11"/>
        <v>-1.2930000000000001</v>
      </c>
      <c r="Z188" s="25">
        <f t="shared" si="12"/>
        <v>0.98066914498141267</v>
      </c>
      <c r="AA188" s="14">
        <v>3.1217042817970897E-8</v>
      </c>
      <c r="AB188" s="9">
        <v>0.2</v>
      </c>
      <c r="AC188" s="16" t="e">
        <f>AB188*(#REF!/C188)</f>
        <v>#REF!</v>
      </c>
      <c r="AD188" s="16" t="e">
        <f t="shared" si="13"/>
        <v>#REF!</v>
      </c>
      <c r="AE188" s="14" t="s">
        <v>20</v>
      </c>
    </row>
    <row r="189" spans="1:31" x14ac:dyDescent="0.2">
      <c r="A189" s="6" t="s">
        <v>106</v>
      </c>
      <c r="B189" s="8">
        <v>322.50501737755781</v>
      </c>
      <c r="C189" s="6">
        <v>16.895</v>
      </c>
      <c r="D189" s="6">
        <v>336.3</v>
      </c>
      <c r="E189" s="9">
        <v>1.5699999999999999E-5</v>
      </c>
      <c r="F189" s="9">
        <f t="shared" si="7"/>
        <v>4.6684507879869164E-2</v>
      </c>
      <c r="G189" s="9">
        <v>2.1299999999999999E-6</v>
      </c>
      <c r="H189" s="9">
        <f t="shared" si="8"/>
        <v>6.3336306868867079E-3</v>
      </c>
      <c r="I189" s="9">
        <f t="shared" si="9"/>
        <v>0.1356687898089172</v>
      </c>
      <c r="J189" s="8">
        <v>9.1</v>
      </c>
      <c r="K189" s="17">
        <v>26.389499659836837</v>
      </c>
      <c r="L189" s="17">
        <v>2.8999450175644879</v>
      </c>
      <c r="M189" s="10">
        <v>-9.6000000000000002E-2</v>
      </c>
      <c r="N189" s="6" t="s">
        <v>334</v>
      </c>
      <c r="O189" s="25">
        <v>0.65</v>
      </c>
      <c r="P189" s="25">
        <v>-0.01</v>
      </c>
      <c r="Q189" s="25">
        <v>14.41</v>
      </c>
      <c r="R189" s="7">
        <v>0</v>
      </c>
      <c r="S189" s="9">
        <f t="shared" si="10"/>
        <v>14.41</v>
      </c>
      <c r="T189" s="9" t="s">
        <v>335</v>
      </c>
      <c r="U189" s="6">
        <v>0.67</v>
      </c>
      <c r="V189" s="6">
        <v>0.02</v>
      </c>
      <c r="W189" s="6">
        <v>-13.71</v>
      </c>
      <c r="X189" s="6">
        <v>0</v>
      </c>
      <c r="Y189" s="9">
        <f t="shared" si="11"/>
        <v>-13.71</v>
      </c>
      <c r="Z189" s="25">
        <f t="shared" si="12"/>
        <v>0.97571131158917423</v>
      </c>
      <c r="AA189" s="14">
        <v>4.971885173128145E-7</v>
      </c>
      <c r="AB189" s="9">
        <v>2.9000000000000001E-2</v>
      </c>
      <c r="AC189" s="16" t="e">
        <f>AB189*(#REF!/C189)</f>
        <v>#REF!</v>
      </c>
      <c r="AD189" s="16" t="e">
        <f t="shared" si="13"/>
        <v>#REF!</v>
      </c>
      <c r="AE189" s="6"/>
    </row>
    <row r="190" spans="1:31" x14ac:dyDescent="0.2">
      <c r="A190" s="6" t="s">
        <v>107</v>
      </c>
      <c r="B190" s="8">
        <v>326.28633737755774</v>
      </c>
      <c r="C190" s="6">
        <v>21.213999999999999</v>
      </c>
      <c r="D190" s="6">
        <v>357.70000000000005</v>
      </c>
      <c r="E190" s="9">
        <v>1.36E-5</v>
      </c>
      <c r="F190" s="9">
        <f t="shared" si="7"/>
        <v>3.8020687727145654E-2</v>
      </c>
      <c r="G190" s="9">
        <v>2.12E-6</v>
      </c>
      <c r="H190" s="9">
        <f t="shared" si="8"/>
        <v>5.9267542633491752E-3</v>
      </c>
      <c r="I190" s="9">
        <f t="shared" si="9"/>
        <v>0.15588235294117647</v>
      </c>
      <c r="J190" s="8">
        <v>8.8000000000000007</v>
      </c>
      <c r="K190" s="17">
        <v>23.34546327695708</v>
      </c>
      <c r="L190" s="17">
        <v>2.6528935541996681</v>
      </c>
      <c r="M190" s="10">
        <v>-0.10299999999999999</v>
      </c>
      <c r="N190" s="6" t="s">
        <v>334</v>
      </c>
      <c r="O190" s="25">
        <v>0.59</v>
      </c>
      <c r="P190" s="25">
        <v>-0.39</v>
      </c>
      <c r="Q190" s="25">
        <v>13.91</v>
      </c>
      <c r="R190" s="7">
        <v>0</v>
      </c>
      <c r="S190" s="9">
        <f t="shared" si="10"/>
        <v>13.91</v>
      </c>
      <c r="T190" s="9" t="s">
        <v>335</v>
      </c>
      <c r="U190" s="6">
        <v>0.73</v>
      </c>
      <c r="V190" s="6">
        <v>0.53</v>
      </c>
      <c r="W190" s="6">
        <v>-13.4</v>
      </c>
      <c r="X190" s="6">
        <v>0</v>
      </c>
      <c r="Y190" s="9">
        <f t="shared" si="11"/>
        <v>-13.4</v>
      </c>
      <c r="Z190" s="25">
        <f t="shared" si="12"/>
        <v>0.98166786484543489</v>
      </c>
      <c r="AA190" s="14">
        <v>3.9737908928066379E-7</v>
      </c>
      <c r="AB190" s="9">
        <v>2.9000000000000001E-2</v>
      </c>
      <c r="AC190" s="16" t="e">
        <f>AB190*(#REF!/C190)</f>
        <v>#REF!</v>
      </c>
      <c r="AD190" s="16" t="e">
        <f t="shared" si="13"/>
        <v>#REF!</v>
      </c>
      <c r="AE190" s="6"/>
    </row>
    <row r="191" spans="1:31" s="1" customFormat="1" x14ac:dyDescent="0.2">
      <c r="A191" s="6" t="s">
        <v>108</v>
      </c>
      <c r="B191" s="8">
        <v>329.16339737755777</v>
      </c>
      <c r="C191" s="6">
        <v>22.548999999999999</v>
      </c>
      <c r="D191" s="6">
        <v>340.29999999999995</v>
      </c>
      <c r="E191" s="9">
        <v>1.0499999999999999E-5</v>
      </c>
      <c r="F191" s="9">
        <f t="shared" si="7"/>
        <v>3.0855127828386716E-2</v>
      </c>
      <c r="G191" s="9">
        <v>1.2899999999999999E-6</v>
      </c>
      <c r="H191" s="9">
        <f t="shared" si="8"/>
        <v>3.7907728474875111E-3</v>
      </c>
      <c r="I191" s="9">
        <f t="shared" si="9"/>
        <v>0.12285714285714286</v>
      </c>
      <c r="J191" s="8">
        <v>8</v>
      </c>
      <c r="K191" s="17">
        <v>22.330445985650591</v>
      </c>
      <c r="L191" s="17">
        <v>2.7913057482063239</v>
      </c>
      <c r="M191" s="10">
        <v>-0.25900000000000001</v>
      </c>
      <c r="N191" s="6" t="s">
        <v>334</v>
      </c>
      <c r="O191" s="25">
        <v>0.17</v>
      </c>
      <c r="P191" s="25">
        <v>0.02</v>
      </c>
      <c r="Q191" s="25">
        <v>6.46</v>
      </c>
      <c r="R191" s="7">
        <v>0</v>
      </c>
      <c r="S191" s="9">
        <f t="shared" si="10"/>
        <v>6.46</v>
      </c>
      <c r="T191" s="9" t="s">
        <v>335</v>
      </c>
      <c r="U191" s="6">
        <v>0.32</v>
      </c>
      <c r="V191" s="6">
        <v>-0.06</v>
      </c>
      <c r="W191" s="6">
        <v>-6.16</v>
      </c>
      <c r="X191" s="6">
        <v>0</v>
      </c>
      <c r="Y191" s="9">
        <f t="shared" si="11"/>
        <v>-6.16</v>
      </c>
      <c r="Z191" s="25">
        <f t="shared" si="12"/>
        <v>0.97678018575851389</v>
      </c>
      <c r="AA191" s="14">
        <v>2.2129584460508232E-7</v>
      </c>
      <c r="AB191" s="9">
        <v>1.98</v>
      </c>
      <c r="AC191" s="16" t="e">
        <f>AB191*(#REF!/C191)</f>
        <v>#REF!</v>
      </c>
      <c r="AD191" s="16" t="e">
        <f t="shared" si="13"/>
        <v>#REF!</v>
      </c>
      <c r="AE191" s="14" t="s">
        <v>20</v>
      </c>
    </row>
    <row r="192" spans="1:31" s="1" customFormat="1" x14ac:dyDescent="0.2">
      <c r="A192" s="6" t="s">
        <v>109</v>
      </c>
      <c r="B192" s="8">
        <v>330.99719687755777</v>
      </c>
      <c r="C192" s="6">
        <v>18.391999999999999</v>
      </c>
      <c r="D192" s="6">
        <v>324.40000000000003</v>
      </c>
      <c r="E192" s="9">
        <v>8.8599999999999999E-6</v>
      </c>
      <c r="F192" s="9">
        <f t="shared" si="7"/>
        <v>2.7311960542540072E-2</v>
      </c>
      <c r="G192" s="9">
        <v>1.0300000000000001E-6</v>
      </c>
      <c r="H192" s="9">
        <f t="shared" si="8"/>
        <v>3.1750924784217016E-3</v>
      </c>
      <c r="I192" s="9">
        <f t="shared" si="9"/>
        <v>0.1162528216704289</v>
      </c>
      <c r="J192" s="8">
        <v>6.5</v>
      </c>
      <c r="K192" s="17">
        <v>18.271434655459441</v>
      </c>
      <c r="L192" s="17">
        <v>2.81098994699376</v>
      </c>
      <c r="M192" s="10">
        <v>-0.17399999999999999</v>
      </c>
      <c r="N192" s="6" t="s">
        <v>334</v>
      </c>
      <c r="O192" s="25">
        <v>0.11</v>
      </c>
      <c r="P192" s="25">
        <v>0.05</v>
      </c>
      <c r="Q192" s="25">
        <v>7.57</v>
      </c>
      <c r="R192" s="7">
        <v>0</v>
      </c>
      <c r="S192" s="9">
        <f t="shared" si="10"/>
        <v>7.57</v>
      </c>
      <c r="T192" s="9" t="s">
        <v>335</v>
      </c>
      <c r="U192" s="6">
        <v>0.46</v>
      </c>
      <c r="V192" s="6">
        <v>0.04</v>
      </c>
      <c r="W192" s="6">
        <v>-7.33</v>
      </c>
      <c r="X192" s="6">
        <v>0</v>
      </c>
      <c r="Y192" s="9">
        <f t="shared" si="11"/>
        <v>-7.33</v>
      </c>
      <c r="Z192" s="25">
        <f t="shared" si="12"/>
        <v>0.98414795244385733</v>
      </c>
      <c r="AA192" s="14">
        <v>3.1589821661592001E-7</v>
      </c>
      <c r="AB192" s="9">
        <v>4.4999999999999998E-2</v>
      </c>
      <c r="AC192" s="16" t="e">
        <f>AB192*(#REF!/C192)</f>
        <v>#REF!</v>
      </c>
      <c r="AD192" s="16" t="e">
        <f t="shared" si="13"/>
        <v>#REF!</v>
      </c>
      <c r="AE192" s="6"/>
    </row>
    <row r="193" spans="1:31" s="1" customFormat="1" x14ac:dyDescent="0.2">
      <c r="A193" s="6" t="s">
        <v>110</v>
      </c>
      <c r="B193" s="8">
        <v>338.8761453775578</v>
      </c>
      <c r="C193" s="6">
        <v>18.48</v>
      </c>
      <c r="D193" s="6">
        <v>311.29999999999995</v>
      </c>
      <c r="E193" s="9">
        <v>6.9199999999999998E-6</v>
      </c>
      <c r="F193" s="9">
        <f t="shared" si="7"/>
        <v>2.2229360745261807E-2</v>
      </c>
      <c r="G193" s="9">
        <v>1.3799999999999999E-6</v>
      </c>
      <c r="H193" s="9">
        <f t="shared" si="8"/>
        <v>4.4330228075811114E-3</v>
      </c>
      <c r="I193" s="9">
        <f t="shared" si="9"/>
        <v>0.19942196531791906</v>
      </c>
      <c r="J193" s="8">
        <v>7.9</v>
      </c>
      <c r="K193" s="17">
        <v>16.241881973526606</v>
      </c>
      <c r="L193" s="17">
        <v>2.0559344270286841</v>
      </c>
      <c r="M193" s="10">
        <v>-0.123</v>
      </c>
      <c r="N193" s="6" t="s">
        <v>334</v>
      </c>
      <c r="O193" s="25">
        <v>0.62</v>
      </c>
      <c r="P193" s="25">
        <v>-0.03</v>
      </c>
      <c r="Q193" s="25">
        <v>8.32</v>
      </c>
      <c r="R193" s="7">
        <v>0</v>
      </c>
      <c r="S193" s="9">
        <f t="shared" si="10"/>
        <v>8.32</v>
      </c>
      <c r="T193" s="9" t="s">
        <v>335</v>
      </c>
      <c r="U193" s="6">
        <v>0.1</v>
      </c>
      <c r="V193" s="6">
        <v>0.18</v>
      </c>
      <c r="W193" s="6">
        <v>-8.25</v>
      </c>
      <c r="X193" s="6">
        <v>0</v>
      </c>
      <c r="Y193" s="9">
        <f t="shared" si="11"/>
        <v>-8.25</v>
      </c>
      <c r="Z193" s="25">
        <f t="shared" si="12"/>
        <v>0.99579326923076916</v>
      </c>
      <c r="AA193" s="14">
        <v>1.9534632034632036E-7</v>
      </c>
      <c r="AB193" s="9">
        <v>2.5999999999999999E-2</v>
      </c>
      <c r="AC193" s="16" t="e">
        <f>AB193*(#REF!/C193)</f>
        <v>#REF!</v>
      </c>
      <c r="AD193" s="16" t="e">
        <f t="shared" si="13"/>
        <v>#REF!</v>
      </c>
      <c r="AE193" s="6"/>
    </row>
    <row r="194" spans="1:31" s="1" customFormat="1" x14ac:dyDescent="0.2">
      <c r="A194" s="18" t="s">
        <v>185</v>
      </c>
      <c r="B194" s="15">
        <v>193.07576</v>
      </c>
      <c r="C194" s="18">
        <v>13.731999999999999</v>
      </c>
      <c r="D194" s="18">
        <v>349.09999999999997</v>
      </c>
      <c r="E194" s="20">
        <v>2.3799999999999999E-5</v>
      </c>
      <c r="F194" s="20">
        <v>6.8175307934689205E-2</v>
      </c>
      <c r="G194" s="20">
        <v>4.6E-6</v>
      </c>
      <c r="H194" s="20">
        <v>1.3176740189057578E-2</v>
      </c>
      <c r="I194" s="20">
        <v>0.19327731092436976</v>
      </c>
      <c r="J194" s="18">
        <v>10.199999999999999</v>
      </c>
      <c r="K194" s="17">
        <v>28.419842734759726</v>
      </c>
      <c r="L194" s="17">
        <v>2.7862590916431107</v>
      </c>
      <c r="M194" s="18">
        <v>0.185</v>
      </c>
      <c r="N194" s="18" t="s">
        <v>334</v>
      </c>
      <c r="O194" s="14">
        <v>0.13</v>
      </c>
      <c r="P194" s="14">
        <v>-0.73</v>
      </c>
      <c r="Q194" s="14">
        <v>15.98</v>
      </c>
      <c r="R194" s="14">
        <v>0</v>
      </c>
      <c r="S194" s="20">
        <v>15.98</v>
      </c>
      <c r="T194" s="20" t="s">
        <v>335</v>
      </c>
      <c r="U194" s="18">
        <v>-0.4</v>
      </c>
      <c r="V194" s="18">
        <v>-0.86</v>
      </c>
      <c r="W194" s="18">
        <v>-14.24</v>
      </c>
      <c r="X194" s="18">
        <v>0</v>
      </c>
      <c r="Y194" s="20">
        <v>-14.24</v>
      </c>
      <c r="Z194" s="17">
        <v>0.94555694618272845</v>
      </c>
      <c r="AA194" s="14">
        <v>7.8065831634139248E-7</v>
      </c>
      <c r="AB194" s="16">
        <v>1.2E-2</v>
      </c>
      <c r="AC194" s="16">
        <v>8.7387124963588698E-3</v>
      </c>
      <c r="AD194" s="16">
        <v>11194.029850746267</v>
      </c>
      <c r="AE194" s="14"/>
    </row>
    <row r="195" spans="1:31" s="1" customFormat="1" x14ac:dyDescent="0.2">
      <c r="A195" s="18" t="s">
        <v>186</v>
      </c>
      <c r="B195" s="15">
        <v>198.93364099999999</v>
      </c>
      <c r="C195" s="18">
        <v>13.009</v>
      </c>
      <c r="D195" s="18">
        <v>342.8</v>
      </c>
      <c r="E195" s="20">
        <v>1.56E-5</v>
      </c>
      <c r="F195" s="20">
        <v>4.5507584597432899E-2</v>
      </c>
      <c r="G195" s="20">
        <v>2.8700000000000001E-6</v>
      </c>
      <c r="H195" s="20">
        <v>8.3722287047841293E-3</v>
      </c>
      <c r="I195" s="20">
        <v>0.18397435897435896</v>
      </c>
      <c r="J195" s="18">
        <v>10.8</v>
      </c>
      <c r="K195" s="17">
        <v>38.56806500886978</v>
      </c>
      <c r="L195" s="17">
        <v>3.5711171304509053</v>
      </c>
      <c r="M195" s="18">
        <v>0.33500000000000002</v>
      </c>
      <c r="N195" s="18" t="s">
        <v>334</v>
      </c>
      <c r="O195" s="14">
        <v>0.15</v>
      </c>
      <c r="P195" s="14">
        <v>-0.35</v>
      </c>
      <c r="Q195" s="14">
        <v>11.94</v>
      </c>
      <c r="R195" s="14">
        <v>0</v>
      </c>
      <c r="S195" s="20">
        <v>11.94</v>
      </c>
      <c r="T195" s="20" t="s">
        <v>335</v>
      </c>
      <c r="U195" s="18">
        <v>-0.51</v>
      </c>
      <c r="V195" s="18">
        <v>-0.03</v>
      </c>
      <c r="W195" s="18">
        <v>-9.93</v>
      </c>
      <c r="X195" s="18">
        <v>0</v>
      </c>
      <c r="Y195" s="20">
        <v>-9.93</v>
      </c>
      <c r="Z195" s="17">
        <v>0.91582914572864316</v>
      </c>
      <c r="AA195" s="14">
        <v>6.164962718118226E-7</v>
      </c>
      <c r="AB195" s="16">
        <v>1.6E-2</v>
      </c>
      <c r="AC195" s="16">
        <v>1.2299177492505189E-2</v>
      </c>
      <c r="AD195" s="16">
        <v>19950.124688279302</v>
      </c>
      <c r="AE195" s="14"/>
    </row>
    <row r="196" spans="1:31" s="1" customFormat="1" x14ac:dyDescent="0.2">
      <c r="A196" s="18" t="s">
        <v>187</v>
      </c>
      <c r="B196" s="15">
        <v>203.57272599999999</v>
      </c>
      <c r="C196" s="18">
        <v>13.053000000000001</v>
      </c>
      <c r="D196" s="18">
        <v>351.20000000000005</v>
      </c>
      <c r="E196" s="20">
        <v>2.9899999999999998E-5</v>
      </c>
      <c r="F196" s="20">
        <v>8.5136674259681078E-2</v>
      </c>
      <c r="G196" s="20">
        <v>5.3399999999999997E-6</v>
      </c>
      <c r="H196" s="20">
        <v>1.5205011389521638E-2</v>
      </c>
      <c r="I196" s="20">
        <v>0.17859531772575252</v>
      </c>
      <c r="J196" s="18">
        <v>9.4</v>
      </c>
      <c r="K196" s="17">
        <v>26.389863549291292</v>
      </c>
      <c r="L196" s="17">
        <v>2.807432292477797</v>
      </c>
      <c r="M196" s="18">
        <v>0.105</v>
      </c>
      <c r="N196" s="18" t="s">
        <v>334</v>
      </c>
      <c r="O196" s="14">
        <v>-0.01</v>
      </c>
      <c r="P196" s="14">
        <v>-0.08</v>
      </c>
      <c r="Q196" s="14">
        <v>2.12</v>
      </c>
      <c r="R196" s="14">
        <v>1</v>
      </c>
      <c r="S196" s="20">
        <v>21.200000000000003</v>
      </c>
      <c r="T196" s="20" t="s">
        <v>335</v>
      </c>
      <c r="U196" s="18">
        <v>-0.19</v>
      </c>
      <c r="V196" s="18">
        <v>-1.22</v>
      </c>
      <c r="W196" s="18">
        <v>-19.38</v>
      </c>
      <c r="X196" s="18">
        <v>0</v>
      </c>
      <c r="Y196" s="20">
        <v>-19.38</v>
      </c>
      <c r="Z196" s="17">
        <v>0.95707547169811313</v>
      </c>
      <c r="AA196" s="14">
        <v>1.1422661457136288E-6</v>
      </c>
      <c r="AB196" s="16">
        <v>7.9000000000000008E-3</v>
      </c>
      <c r="AC196" s="16">
        <v>6.0522485252432392E-3</v>
      </c>
      <c r="AD196" s="16">
        <v>5298.4574111334687</v>
      </c>
      <c r="AE196" s="14"/>
    </row>
    <row r="197" spans="1:31" s="1" customFormat="1" x14ac:dyDescent="0.2">
      <c r="A197" s="18" t="s">
        <v>188</v>
      </c>
      <c r="B197" s="15">
        <v>213.05584400000001</v>
      </c>
      <c r="C197" s="18">
        <v>12.713000000000001</v>
      </c>
      <c r="D197" s="18">
        <v>337.6</v>
      </c>
      <c r="E197" s="20">
        <v>1.52E-5</v>
      </c>
      <c r="F197" s="20">
        <v>4.5023696682464455E-2</v>
      </c>
      <c r="G197" s="20">
        <v>2.8399999999999999E-6</v>
      </c>
      <c r="H197" s="20">
        <v>8.412322274881515E-3</v>
      </c>
      <c r="I197" s="20">
        <v>0.18684210526315786</v>
      </c>
      <c r="J197" s="18">
        <v>11</v>
      </c>
      <c r="K197" s="17">
        <v>33.493938473789676</v>
      </c>
      <c r="L197" s="17">
        <v>3.0449034976172431</v>
      </c>
      <c r="M197" s="18">
        <v>0.22700000000000001</v>
      </c>
      <c r="N197" s="18" t="s">
        <v>334</v>
      </c>
      <c r="O197" s="14">
        <v>0.12</v>
      </c>
      <c r="P197" s="14">
        <v>-7.0000000000000007E-2</v>
      </c>
      <c r="Q197" s="14">
        <v>10.56</v>
      </c>
      <c r="R197" s="14">
        <v>0</v>
      </c>
      <c r="S197" s="20">
        <v>10.56</v>
      </c>
      <c r="T197" s="20" t="s">
        <v>335</v>
      </c>
      <c r="U197" s="18">
        <v>-0.08</v>
      </c>
      <c r="V197" s="18">
        <v>-0.3</v>
      </c>
      <c r="W197" s="18">
        <v>-8.93</v>
      </c>
      <c r="X197" s="18">
        <v>0</v>
      </c>
      <c r="Y197" s="20">
        <v>-8.93</v>
      </c>
      <c r="Z197" s="17">
        <v>0.92282196969696972</v>
      </c>
      <c r="AA197" s="14">
        <v>5.0814127271297098E-7</v>
      </c>
      <c r="AB197" s="16">
        <v>6.4000000000000001E-2</v>
      </c>
      <c r="AC197" s="16">
        <v>5.0342169432863994E-2</v>
      </c>
      <c r="AD197" s="16">
        <v>99071.207430340553</v>
      </c>
      <c r="AE197" s="14"/>
    </row>
    <row r="198" spans="1:31" s="1" customFormat="1" x14ac:dyDescent="0.2">
      <c r="A198" s="18" t="s">
        <v>189</v>
      </c>
      <c r="B198" s="15">
        <v>216.378533</v>
      </c>
      <c r="C198" s="18">
        <v>11.454999999999998</v>
      </c>
      <c r="D198" s="18">
        <v>354.2</v>
      </c>
      <c r="E198" s="20">
        <v>1.33E-5</v>
      </c>
      <c r="F198" s="20">
        <v>3.7549407114624504E-2</v>
      </c>
      <c r="G198" s="20">
        <v>2.5299999999999999E-6</v>
      </c>
      <c r="H198" s="20">
        <v>7.1428571428571426E-3</v>
      </c>
      <c r="I198" s="20">
        <v>0.19022556390977444</v>
      </c>
      <c r="J198" s="18">
        <v>11.1</v>
      </c>
      <c r="K198" s="17">
        <v>35.523891854514659</v>
      </c>
      <c r="L198" s="17">
        <v>3.2003506175238434</v>
      </c>
      <c r="M198" s="18">
        <v>0.28799999999999998</v>
      </c>
      <c r="N198" s="18" t="s">
        <v>334</v>
      </c>
      <c r="O198" s="14">
        <v>0.28999999999999998</v>
      </c>
      <c r="P198" s="14">
        <v>-0.06</v>
      </c>
      <c r="Q198" s="14">
        <v>9.3699999999999992</v>
      </c>
      <c r="R198" s="14">
        <v>0</v>
      </c>
      <c r="S198" s="20">
        <v>9.3699999999999992</v>
      </c>
      <c r="T198" s="20" t="s">
        <v>335</v>
      </c>
      <c r="U198" s="18">
        <v>0.15</v>
      </c>
      <c r="V198" s="18">
        <v>-0.19</v>
      </c>
      <c r="W198" s="18">
        <v>-7.76</v>
      </c>
      <c r="X198" s="18">
        <v>0</v>
      </c>
      <c r="Y198" s="20">
        <v>-7.76</v>
      </c>
      <c r="Z198" s="17">
        <v>0.91408751334044824</v>
      </c>
      <c r="AA198" s="14">
        <v>5.4474028808380637E-7</v>
      </c>
      <c r="AB198" s="16">
        <v>1.2E-2</v>
      </c>
      <c r="AC198" s="16">
        <v>1.0475774770842428E-2</v>
      </c>
      <c r="AD198" s="16">
        <v>19230.769230769227</v>
      </c>
      <c r="AE198" s="14"/>
    </row>
    <row r="199" spans="1:31" s="1" customFormat="1" x14ac:dyDescent="0.2">
      <c r="A199" s="18" t="s">
        <v>190</v>
      </c>
      <c r="B199" s="15">
        <v>223.85472300000001</v>
      </c>
      <c r="C199" s="18">
        <v>11.641999999999999</v>
      </c>
      <c r="D199" s="18">
        <v>346.8</v>
      </c>
      <c r="E199" s="20">
        <v>2.4300000000000001E-5</v>
      </c>
      <c r="F199" s="20">
        <v>7.0069204152249126E-2</v>
      </c>
      <c r="G199" s="20">
        <v>4.95E-6</v>
      </c>
      <c r="H199" s="20">
        <v>1.4273356401384081E-2</v>
      </c>
      <c r="I199" s="20">
        <v>0.20370370370370372</v>
      </c>
      <c r="J199" s="18">
        <v>17.5</v>
      </c>
      <c r="K199" s="17">
        <v>55.819912264520546</v>
      </c>
      <c r="L199" s="17">
        <v>3.1897092722583169</v>
      </c>
      <c r="M199" s="18">
        <v>0.125</v>
      </c>
      <c r="N199" s="18" t="s">
        <v>334</v>
      </c>
      <c r="O199" s="14">
        <v>-0.09</v>
      </c>
      <c r="P199" s="14">
        <v>-0.59</v>
      </c>
      <c r="Q199" s="14">
        <v>15.07</v>
      </c>
      <c r="R199" s="14">
        <v>0</v>
      </c>
      <c r="S199" s="20">
        <v>15.07</v>
      </c>
      <c r="T199" s="20" t="s">
        <v>335</v>
      </c>
      <c r="U199" s="18">
        <v>0.02</v>
      </c>
      <c r="V199" s="18">
        <v>-0.44</v>
      </c>
      <c r="W199" s="18">
        <v>-12.07</v>
      </c>
      <c r="X199" s="18">
        <v>0</v>
      </c>
      <c r="Y199" s="20">
        <v>-12.07</v>
      </c>
      <c r="Z199" s="17">
        <v>0.90046449900464498</v>
      </c>
      <c r="AA199" s="14">
        <v>5.4887476378629114E-7</v>
      </c>
      <c r="AB199" s="16">
        <v>0.01</v>
      </c>
      <c r="AC199" s="16">
        <v>8.5895894176258383E-3</v>
      </c>
      <c r="AD199" s="16">
        <v>15649.452269170577</v>
      </c>
      <c r="AE199" s="14"/>
    </row>
    <row r="200" spans="1:31" s="1" customFormat="1" x14ac:dyDescent="0.2">
      <c r="A200" s="18" t="s">
        <v>191</v>
      </c>
      <c r="B200" s="15">
        <v>228.163185</v>
      </c>
      <c r="C200" s="18">
        <v>11.274000000000001</v>
      </c>
      <c r="D200" s="18">
        <v>353.59999999999997</v>
      </c>
      <c r="E200" s="20">
        <v>6.2000000000000003E-5</v>
      </c>
      <c r="F200" s="20">
        <v>0.17533936651583712</v>
      </c>
      <c r="G200" s="20">
        <v>1.1800000000000001E-5</v>
      </c>
      <c r="H200" s="20">
        <v>3.3371040723981907E-2</v>
      </c>
      <c r="I200" s="20">
        <v>0.1903225806451613</v>
      </c>
      <c r="J200" s="18">
        <v>13</v>
      </c>
      <c r="K200" s="17">
        <v>38.567795271154061</v>
      </c>
      <c r="L200" s="17">
        <v>2.9667534823964661</v>
      </c>
      <c r="M200" s="18">
        <v>0.14799999999999999</v>
      </c>
      <c r="N200" s="18" t="s">
        <v>334</v>
      </c>
      <c r="O200" s="14">
        <v>0.01</v>
      </c>
      <c r="P200" s="14">
        <v>-7.0000000000000007E-2</v>
      </c>
      <c r="Q200" s="14">
        <v>3.59</v>
      </c>
      <c r="R200" s="14">
        <v>1</v>
      </c>
      <c r="S200" s="20">
        <v>35.9</v>
      </c>
      <c r="T200" s="20" t="s">
        <v>335</v>
      </c>
      <c r="U200" s="18">
        <v>-0.02</v>
      </c>
      <c r="V200" s="18">
        <v>-0.06</v>
      </c>
      <c r="W200" s="18">
        <v>-3.14</v>
      </c>
      <c r="X200" s="18">
        <v>1</v>
      </c>
      <c r="Y200" s="20">
        <v>-31.400000000000002</v>
      </c>
      <c r="Z200" s="17">
        <v>0.93732590529247917</v>
      </c>
      <c r="AA200" s="14">
        <v>1.58240198687245E-6</v>
      </c>
      <c r="AB200" s="16">
        <v>0.05</v>
      </c>
      <c r="AC200" s="16">
        <v>4.4349831470640415E-2</v>
      </c>
      <c r="AD200" s="16">
        <v>28026.905829596413</v>
      </c>
      <c r="AE200" s="14"/>
    </row>
    <row r="201" spans="1:31" s="1" customFormat="1" x14ac:dyDescent="0.2">
      <c r="A201" s="18" t="s">
        <v>192</v>
      </c>
      <c r="B201" s="15">
        <v>229.42847709889745</v>
      </c>
      <c r="C201" s="18">
        <v>8.9879999999999995</v>
      </c>
      <c r="D201" s="18">
        <v>308</v>
      </c>
      <c r="E201" s="20">
        <v>4.4299999999999999E-5</v>
      </c>
      <c r="F201" s="20">
        <v>0.14383116883116884</v>
      </c>
      <c r="G201" s="20">
        <v>7.0700000000000001E-6</v>
      </c>
      <c r="H201" s="20">
        <v>2.2954545454545453E-2</v>
      </c>
      <c r="I201" s="20">
        <v>0.15959367945823927</v>
      </c>
      <c r="J201" s="18">
        <v>9.1999999999999993</v>
      </c>
      <c r="K201" s="17">
        <v>25.375152588282269</v>
      </c>
      <c r="L201" s="17">
        <v>2.758168759595899</v>
      </c>
      <c r="M201" s="18">
        <v>-0.114</v>
      </c>
      <c r="N201" s="18" t="s">
        <v>334</v>
      </c>
      <c r="O201" s="14">
        <v>-0.21</v>
      </c>
      <c r="P201" s="14">
        <v>-0.14000000000000001</v>
      </c>
      <c r="Q201" s="14">
        <v>19.41</v>
      </c>
      <c r="R201" s="14">
        <v>0</v>
      </c>
      <c r="S201" s="20">
        <v>19.41</v>
      </c>
      <c r="T201" s="20" t="s">
        <v>335</v>
      </c>
      <c r="U201" s="18">
        <v>0</v>
      </c>
      <c r="V201" s="18">
        <v>-0.56000000000000005</v>
      </c>
      <c r="W201" s="18">
        <v>-18.04</v>
      </c>
      <c r="X201" s="18">
        <v>0</v>
      </c>
      <c r="Y201" s="20">
        <v>-18.04</v>
      </c>
      <c r="Z201" s="17">
        <v>0.96470891293147853</v>
      </c>
      <c r="AA201" s="14">
        <v>1.7022696929238986E-6</v>
      </c>
      <c r="AB201" s="16">
        <v>3.3000000000000002E-2</v>
      </c>
      <c r="AC201" s="16">
        <v>3.6715620827770364E-2</v>
      </c>
      <c r="AD201" s="16">
        <v>21568.627450980392</v>
      </c>
      <c r="AE201" s="14"/>
    </row>
    <row r="202" spans="1:31" s="1" customFormat="1" x14ac:dyDescent="0.2">
      <c r="A202" s="18" t="s">
        <v>193</v>
      </c>
      <c r="B202" s="15">
        <v>232.01608729835951</v>
      </c>
      <c r="C202" s="18">
        <v>11.899000000000001</v>
      </c>
      <c r="D202" s="18">
        <v>293.59999999999997</v>
      </c>
      <c r="E202" s="20">
        <v>3.3000000000000002E-6</v>
      </c>
      <c r="F202" s="20">
        <v>1.1239782016348775E-2</v>
      </c>
      <c r="G202" s="20">
        <v>6.7100000000000001E-7</v>
      </c>
      <c r="H202" s="20">
        <v>2.285422343324251E-3</v>
      </c>
      <c r="I202" s="20">
        <v>0.20333333333333334</v>
      </c>
      <c r="J202" s="18">
        <v>8.6999999999999993</v>
      </c>
      <c r="K202" s="17">
        <v>23.345033583471398</v>
      </c>
      <c r="L202" s="17">
        <v>2.6833371935024597</v>
      </c>
      <c r="M202" s="18">
        <v>-9.9000000000000005E-2</v>
      </c>
      <c r="N202" s="18" t="s">
        <v>334</v>
      </c>
      <c r="O202" s="14">
        <v>-0.02</v>
      </c>
      <c r="P202" s="14">
        <v>-0.04</v>
      </c>
      <c r="Q202" s="14">
        <v>4.7</v>
      </c>
      <c r="R202" s="14">
        <v>0</v>
      </c>
      <c r="S202" s="20">
        <v>4.7</v>
      </c>
      <c r="T202" s="20" t="s">
        <v>335</v>
      </c>
      <c r="U202" s="18">
        <v>-0.04</v>
      </c>
      <c r="V202" s="18">
        <v>-0.13</v>
      </c>
      <c r="W202" s="18">
        <v>-4.47</v>
      </c>
      <c r="X202" s="18">
        <v>0</v>
      </c>
      <c r="Y202" s="20">
        <v>-4.47</v>
      </c>
      <c r="Z202" s="17">
        <v>0.97553191489361701</v>
      </c>
      <c r="AA202" s="14">
        <v>3.2271619463820489E-7</v>
      </c>
      <c r="AB202" s="16">
        <v>1.2999999999999999E-2</v>
      </c>
      <c r="AC202" s="16">
        <v>1.0925287839314226E-2</v>
      </c>
      <c r="AD202" s="16">
        <v>33854.166666666664</v>
      </c>
      <c r="AE202" s="14"/>
    </row>
    <row r="203" spans="1:31" s="1" customFormat="1" x14ac:dyDescent="0.2">
      <c r="A203" s="18" t="s">
        <v>194</v>
      </c>
      <c r="B203" s="15">
        <v>235.00991111277526</v>
      </c>
      <c r="C203" s="18">
        <v>10.015000000000001</v>
      </c>
      <c r="D203" s="18">
        <v>319</v>
      </c>
      <c r="E203" s="20">
        <v>1.6099999999999998E-5</v>
      </c>
      <c r="F203" s="20">
        <v>5.0470219435736673E-2</v>
      </c>
      <c r="G203" s="20">
        <v>3.0199999999999999E-6</v>
      </c>
      <c r="H203" s="20">
        <v>9.4670846394984322E-3</v>
      </c>
      <c r="I203" s="20">
        <v>0.18757763975155281</v>
      </c>
      <c r="J203" s="18">
        <v>8.9</v>
      </c>
      <c r="K203" s="17">
        <v>24.360170392267232</v>
      </c>
      <c r="L203" s="17">
        <v>2.7370977968839587</v>
      </c>
      <c r="M203" s="18">
        <v>-0.10199999999999999</v>
      </c>
      <c r="N203" s="18" t="s">
        <v>334</v>
      </c>
      <c r="O203" s="14">
        <v>0</v>
      </c>
      <c r="P203" s="14">
        <v>-0.06</v>
      </c>
      <c r="Q203" s="14">
        <v>4.9400000000000004</v>
      </c>
      <c r="R203" s="14">
        <v>0</v>
      </c>
      <c r="S203" s="20">
        <v>4.9400000000000004</v>
      </c>
      <c r="T203" s="20" t="s">
        <v>335</v>
      </c>
      <c r="U203" s="18">
        <v>-0.03</v>
      </c>
      <c r="V203" s="18">
        <v>-0.08</v>
      </c>
      <c r="W203" s="18">
        <v>-4.59</v>
      </c>
      <c r="X203" s="18">
        <v>0</v>
      </c>
      <c r="Y203" s="20">
        <v>-4.59</v>
      </c>
      <c r="Z203" s="17">
        <v>0.96457489878542502</v>
      </c>
      <c r="AA203" s="14">
        <v>4.5032451323015472E-7</v>
      </c>
      <c r="AB203" s="16">
        <v>2.7000000000000001E-3</v>
      </c>
      <c r="AC203" s="16">
        <v>2.695956065901148E-3</v>
      </c>
      <c r="AD203" s="16">
        <v>5986.6962305986699</v>
      </c>
      <c r="AE203" s="14"/>
    </row>
    <row r="204" spans="1:31" s="1" customFormat="1" x14ac:dyDescent="0.2">
      <c r="A204" s="18" t="s">
        <v>195</v>
      </c>
      <c r="B204" s="15">
        <v>234.25255573582996</v>
      </c>
      <c r="C204" s="18">
        <v>11.567</v>
      </c>
      <c r="D204" s="18">
        <v>295.5</v>
      </c>
      <c r="E204" s="20">
        <v>1.1899999999999999E-7</v>
      </c>
      <c r="F204" s="20">
        <v>4.0270727580372245E-4</v>
      </c>
      <c r="G204" s="20">
        <v>3.8500000000000001E-8</v>
      </c>
      <c r="H204" s="20">
        <v>1.3028764805414551E-4</v>
      </c>
      <c r="I204" s="20">
        <v>0.3235294117647059</v>
      </c>
      <c r="J204" s="18">
        <v>8.1999999999999993</v>
      </c>
      <c r="K204" s="17">
        <v>23.345081874682705</v>
      </c>
      <c r="L204" s="17">
        <v>2.8469612042295984</v>
      </c>
      <c r="M204" s="18">
        <v>0.107</v>
      </c>
      <c r="N204" s="18" t="s">
        <v>334</v>
      </c>
      <c r="O204" s="14">
        <v>-0.12</v>
      </c>
      <c r="P204" s="14">
        <v>0.04</v>
      </c>
      <c r="Q204" s="14">
        <v>10.94</v>
      </c>
      <c r="R204" s="14">
        <v>0</v>
      </c>
      <c r="S204" s="20">
        <v>10.94</v>
      </c>
      <c r="T204" s="20" t="s">
        <v>335</v>
      </c>
      <c r="U204" s="18">
        <v>0.04</v>
      </c>
      <c r="V204" s="18">
        <v>-0.27</v>
      </c>
      <c r="W204" s="18">
        <v>-10.45</v>
      </c>
      <c r="X204" s="18">
        <v>0</v>
      </c>
      <c r="Y204" s="20">
        <v>-10.45</v>
      </c>
      <c r="Z204" s="17">
        <v>0.97760511882998169</v>
      </c>
      <c r="AA204" s="14">
        <v>7.1755857179908356E-7</v>
      </c>
      <c r="AB204" s="16">
        <v>5.8000000000000003E-2</v>
      </c>
      <c r="AC204" s="16">
        <v>5.0142647185960058E-2</v>
      </c>
      <c r="AD204" s="16">
        <v>69879.518072289167</v>
      </c>
      <c r="AE204" s="14"/>
    </row>
    <row r="205" spans="1:31" s="1" customFormat="1" x14ac:dyDescent="0.2">
      <c r="A205" s="18" t="s">
        <v>196</v>
      </c>
      <c r="B205" s="15">
        <v>234.25255573582996</v>
      </c>
      <c r="C205" s="18">
        <v>10.29</v>
      </c>
      <c r="D205" s="18">
        <v>264.59999999999997</v>
      </c>
      <c r="E205" s="20">
        <v>2.4899999999999999E-5</v>
      </c>
      <c r="F205" s="20">
        <v>9.4104308390022678E-2</v>
      </c>
      <c r="G205" s="20">
        <v>4.42E-6</v>
      </c>
      <c r="H205" s="20">
        <v>1.6704459561602419E-2</v>
      </c>
      <c r="I205" s="20">
        <v>0.17751004016064256</v>
      </c>
      <c r="J205" s="18">
        <v>9.3000000000000007</v>
      </c>
      <c r="K205" s="17">
        <v>26.388466991621673</v>
      </c>
      <c r="L205" s="17">
        <v>2.8374695689915774</v>
      </c>
      <c r="M205" s="18">
        <v>-0.04</v>
      </c>
      <c r="N205" s="18" t="s">
        <v>334</v>
      </c>
      <c r="O205" s="14">
        <v>-0.19</v>
      </c>
      <c r="P205" s="14">
        <v>-0.33</v>
      </c>
      <c r="Q205" s="14">
        <v>19.850000000000001</v>
      </c>
      <c r="R205" s="14">
        <v>0</v>
      </c>
      <c r="S205" s="20">
        <v>19.850000000000001</v>
      </c>
      <c r="T205" s="20" t="s">
        <v>335</v>
      </c>
      <c r="U205" s="18">
        <v>-0.17</v>
      </c>
      <c r="V205" s="18">
        <v>0.23</v>
      </c>
      <c r="W205" s="18">
        <v>-18.62</v>
      </c>
      <c r="X205" s="18">
        <v>0</v>
      </c>
      <c r="Y205" s="20">
        <v>-18.62</v>
      </c>
      <c r="Z205" s="17">
        <v>0.96901763224181359</v>
      </c>
      <c r="AA205" s="14">
        <v>1.303206997084548E-6</v>
      </c>
      <c r="AB205" s="16">
        <v>2.7E-2</v>
      </c>
      <c r="AC205" s="16">
        <v>2.6239067055393587E-2</v>
      </c>
      <c r="AD205" s="16">
        <v>20134.228187919463</v>
      </c>
      <c r="AE205" s="14"/>
    </row>
    <row r="206" spans="1:31" s="1" customFormat="1" x14ac:dyDescent="0.2">
      <c r="A206" s="18" t="s">
        <v>197</v>
      </c>
      <c r="B206" s="15">
        <v>238.12987411165801</v>
      </c>
      <c r="C206" s="18">
        <v>11.986999999999998</v>
      </c>
      <c r="D206" s="18">
        <v>258.5</v>
      </c>
      <c r="E206" s="20">
        <v>3.6000000000000001E-5</v>
      </c>
      <c r="F206" s="20">
        <v>0.13926499032882012</v>
      </c>
      <c r="G206" s="20">
        <v>6.8299999999999998E-6</v>
      </c>
      <c r="H206" s="20">
        <v>2.6421663442940037E-2</v>
      </c>
      <c r="I206" s="20">
        <v>0.18972222222222221</v>
      </c>
      <c r="J206" s="18">
        <v>10.3</v>
      </c>
      <c r="K206" s="17">
        <v>28.417034642226223</v>
      </c>
      <c r="L206" s="17">
        <v>2.7589354021578858</v>
      </c>
      <c r="M206" s="18">
        <v>3.5999999999999997E-2</v>
      </c>
      <c r="N206" s="18" t="s">
        <v>334</v>
      </c>
      <c r="O206" s="14">
        <v>0.05</v>
      </c>
      <c r="P206" s="14">
        <v>-0.05</v>
      </c>
      <c r="Q206" s="14">
        <v>2.98</v>
      </c>
      <c r="R206" s="14">
        <v>1</v>
      </c>
      <c r="S206" s="20">
        <v>29.8</v>
      </c>
      <c r="T206" s="20" t="s">
        <v>335</v>
      </c>
      <c r="U206" s="18">
        <v>-0.06</v>
      </c>
      <c r="V206" s="18">
        <v>-0.11</v>
      </c>
      <c r="W206" s="18">
        <v>-2.71</v>
      </c>
      <c r="X206" s="18">
        <v>1</v>
      </c>
      <c r="Y206" s="20">
        <v>-27.1</v>
      </c>
      <c r="Z206" s="17">
        <v>0.95469798657718119</v>
      </c>
      <c r="AA206" s="14">
        <v>1.5583548844581633E-6</v>
      </c>
      <c r="AB206" s="16">
        <v>4.7E-2</v>
      </c>
      <c r="AC206" s="16">
        <v>3.9209143238508389E-2</v>
      </c>
      <c r="AD206" s="16">
        <v>25160.599571734474</v>
      </c>
      <c r="AE206" s="14"/>
    </row>
    <row r="207" spans="1:31" s="1" customFormat="1" x14ac:dyDescent="0.2">
      <c r="A207" s="18" t="s">
        <v>198</v>
      </c>
      <c r="B207" s="15">
        <v>239.65488693752002</v>
      </c>
      <c r="C207" s="18">
        <v>13.952000000000002</v>
      </c>
      <c r="D207" s="18">
        <v>286.3</v>
      </c>
      <c r="E207" s="20">
        <v>4.7800000000000003E-5</v>
      </c>
      <c r="F207" s="20">
        <v>0.16695773663988822</v>
      </c>
      <c r="G207" s="20">
        <v>1.03E-5</v>
      </c>
      <c r="H207" s="20">
        <v>3.597624869018512E-2</v>
      </c>
      <c r="I207" s="20">
        <v>0.21548117154811716</v>
      </c>
      <c r="J207" s="18">
        <v>18</v>
      </c>
      <c r="K207" s="17">
        <v>55.814491505041033</v>
      </c>
      <c r="L207" s="17">
        <v>3.1008050836133907</v>
      </c>
      <c r="M207" s="18">
        <v>0.16700000000000001</v>
      </c>
      <c r="N207" s="18" t="s">
        <v>334</v>
      </c>
      <c r="O207" s="14">
        <v>0.12</v>
      </c>
      <c r="P207" s="14">
        <v>-0.22</v>
      </c>
      <c r="Q207" s="14">
        <v>5.15</v>
      </c>
      <c r="R207" s="14">
        <v>1</v>
      </c>
      <c r="S207" s="20">
        <v>51.5</v>
      </c>
      <c r="T207" s="20" t="s">
        <v>335</v>
      </c>
      <c r="U207" s="18">
        <v>-0.02</v>
      </c>
      <c r="V207" s="18">
        <v>-0.27</v>
      </c>
      <c r="W207" s="18">
        <v>-4.1100000000000003</v>
      </c>
      <c r="X207" s="18">
        <v>1</v>
      </c>
      <c r="Y207" s="20">
        <v>-41.1</v>
      </c>
      <c r="Z207" s="17">
        <v>0.89902912621359232</v>
      </c>
      <c r="AA207" s="14">
        <v>1.2112958715596329E-6</v>
      </c>
      <c r="AB207" s="16">
        <v>1.0999999999999999E-2</v>
      </c>
      <c r="AC207" s="16">
        <v>7.8841743119266033E-3</v>
      </c>
      <c r="AD207" s="16">
        <v>6508.8757396449691</v>
      </c>
      <c r="AE207" s="14"/>
    </row>
    <row r="208" spans="1:31" s="1" customFormat="1" x14ac:dyDescent="0.2">
      <c r="A208" s="18" t="s">
        <v>199</v>
      </c>
      <c r="B208" s="15">
        <v>241.24666606684625</v>
      </c>
      <c r="C208" s="18">
        <v>12.366</v>
      </c>
      <c r="D208" s="18">
        <v>300.7</v>
      </c>
      <c r="E208" s="20">
        <v>4.3099999999999997E-5</v>
      </c>
      <c r="F208" s="20">
        <v>0.14333222480877952</v>
      </c>
      <c r="G208" s="20">
        <v>9.2699999999999993E-6</v>
      </c>
      <c r="H208" s="20">
        <v>3.0828067841702691E-2</v>
      </c>
      <c r="I208" s="20">
        <v>0.21508120649651968</v>
      </c>
      <c r="J208" s="18">
        <v>15.9</v>
      </c>
      <c r="K208" s="17">
        <v>52.772111204569484</v>
      </c>
      <c r="L208" s="17">
        <v>3.3190007046899046</v>
      </c>
      <c r="M208" s="18">
        <v>0.27500000000000002</v>
      </c>
      <c r="N208" s="18" t="s">
        <v>334</v>
      </c>
      <c r="O208" s="14">
        <v>7.0000000000000007E-2</v>
      </c>
      <c r="P208" s="14">
        <v>-0.16</v>
      </c>
      <c r="Q208" s="14">
        <v>4.25</v>
      </c>
      <c r="R208" s="14">
        <v>1</v>
      </c>
      <c r="S208" s="20">
        <v>42.5</v>
      </c>
      <c r="T208" s="20" t="s">
        <v>335</v>
      </c>
      <c r="U208" s="18">
        <v>-0.06</v>
      </c>
      <c r="V208" s="18">
        <v>-0.19</v>
      </c>
      <c r="W208" s="18">
        <v>-3.39</v>
      </c>
      <c r="X208" s="18">
        <v>1</v>
      </c>
      <c r="Y208" s="20">
        <v>-33.9</v>
      </c>
      <c r="Z208" s="17">
        <v>0.89882352941176469</v>
      </c>
      <c r="AA208" s="14">
        <v>1.2194727478570276E-6</v>
      </c>
      <c r="AB208" s="16">
        <v>2.7E-2</v>
      </c>
      <c r="AC208" s="16">
        <v>2.1834061135371178E-2</v>
      </c>
      <c r="AD208" s="16">
        <v>17904.509283819625</v>
      </c>
      <c r="AE208" s="14"/>
    </row>
    <row r="209" spans="1:31" s="1" customFormat="1" x14ac:dyDescent="0.2">
      <c r="A209" s="18" t="s">
        <v>200</v>
      </c>
      <c r="B209" s="15">
        <v>247.60737898027892</v>
      </c>
      <c r="C209" s="18">
        <v>12.071999999999999</v>
      </c>
      <c r="D209" s="18">
        <v>241.20000000000002</v>
      </c>
      <c r="E209" s="20">
        <v>3.2700000000000002E-5</v>
      </c>
      <c r="F209" s="20">
        <v>0.13557213930348258</v>
      </c>
      <c r="G209" s="20">
        <v>5.6799999999999998E-6</v>
      </c>
      <c r="H209" s="20">
        <v>2.3548922056384741E-2</v>
      </c>
      <c r="I209" s="20">
        <v>0.17370030581039755</v>
      </c>
      <c r="J209" s="18">
        <v>11.4</v>
      </c>
      <c r="K209" s="17">
        <v>33.491275110942965</v>
      </c>
      <c r="L209" s="17">
        <v>2.9378311500827161</v>
      </c>
      <c r="M209" s="18">
        <v>7.6999999999999999E-2</v>
      </c>
      <c r="N209" s="18" t="s">
        <v>334</v>
      </c>
      <c r="O209" s="14">
        <v>0.01</v>
      </c>
      <c r="P209" s="14">
        <v>-0.12</v>
      </c>
      <c r="Q209" s="14">
        <v>3.31</v>
      </c>
      <c r="R209" s="14">
        <v>1</v>
      </c>
      <c r="S209" s="20">
        <v>33.1</v>
      </c>
      <c r="T209" s="20" t="s">
        <v>335</v>
      </c>
      <c r="U209" s="18">
        <v>-0.06</v>
      </c>
      <c r="V209" s="18">
        <v>-0.11</v>
      </c>
      <c r="W209" s="18">
        <v>-2.9</v>
      </c>
      <c r="X209" s="18">
        <v>1</v>
      </c>
      <c r="Y209" s="20">
        <v>-29</v>
      </c>
      <c r="Z209" s="17">
        <v>0.9380664652567976</v>
      </c>
      <c r="AA209" s="14">
        <v>1.3899933730947648E-6</v>
      </c>
      <c r="AB209" s="16">
        <v>2.1000000000000001E-2</v>
      </c>
      <c r="AC209" s="16">
        <v>1.7395626242544732E-2</v>
      </c>
      <c r="AD209" s="16">
        <v>12514.898688915375</v>
      </c>
      <c r="AE209" s="14"/>
    </row>
    <row r="210" spans="1:31" s="1" customFormat="1" x14ac:dyDescent="0.2">
      <c r="A210" s="18" t="s">
        <v>201</v>
      </c>
      <c r="B210" s="15">
        <v>248.43703718637886</v>
      </c>
      <c r="C210" s="18">
        <v>12.382999999999999</v>
      </c>
      <c r="D210" s="18">
        <v>250.1</v>
      </c>
      <c r="E210" s="20">
        <v>2.8E-5</v>
      </c>
      <c r="F210" s="20">
        <v>0.11195521791283486</v>
      </c>
      <c r="G210" s="20">
        <v>5.3499999999999996E-6</v>
      </c>
      <c r="H210" s="20">
        <v>2.1391443422630944E-2</v>
      </c>
      <c r="I210" s="20">
        <v>0.19107142857142856</v>
      </c>
      <c r="J210" s="18">
        <v>9.6</v>
      </c>
      <c r="K210" s="17">
        <v>26.388388435906851</v>
      </c>
      <c r="L210" s="17">
        <v>2.7487904620736305</v>
      </c>
      <c r="M210" s="18">
        <v>-1.7999999999999999E-2</v>
      </c>
      <c r="N210" s="18" t="s">
        <v>334</v>
      </c>
      <c r="O210" s="14">
        <v>-0.01</v>
      </c>
      <c r="P210" s="14">
        <v>-0.09</v>
      </c>
      <c r="Q210" s="14">
        <v>2.62</v>
      </c>
      <c r="R210" s="14">
        <v>1</v>
      </c>
      <c r="S210" s="20">
        <v>26.200000000000003</v>
      </c>
      <c r="T210" s="20" t="s">
        <v>335</v>
      </c>
      <c r="U210" s="18">
        <v>-0.05</v>
      </c>
      <c r="V210" s="18">
        <v>-0.04</v>
      </c>
      <c r="W210" s="18">
        <v>-2.44</v>
      </c>
      <c r="X210" s="18">
        <v>1</v>
      </c>
      <c r="Y210" s="20">
        <v>-24.4</v>
      </c>
      <c r="Z210" s="17">
        <v>0.96564885496183206</v>
      </c>
      <c r="AA210" s="14">
        <v>1.4261487523217317E-6</v>
      </c>
      <c r="AB210" s="16">
        <v>2.8000000000000001E-2</v>
      </c>
      <c r="AC210" s="16">
        <v>2.2611644997173545E-2</v>
      </c>
      <c r="AD210" s="16">
        <v>15855.039637599091</v>
      </c>
      <c r="AE210" s="14"/>
    </row>
    <row r="211" spans="1:31" s="1" customFormat="1" x14ac:dyDescent="0.2">
      <c r="A211" s="18" t="s">
        <v>202</v>
      </c>
      <c r="B211" s="15">
        <v>253.01575479511064</v>
      </c>
      <c r="C211" s="18">
        <v>11.837</v>
      </c>
      <c r="D211" s="18">
        <v>259</v>
      </c>
      <c r="E211" s="20">
        <v>3.0199999999999999E-5</v>
      </c>
      <c r="F211" s="20">
        <v>0.1166023166023166</v>
      </c>
      <c r="G211" s="20">
        <v>3.23E-6</v>
      </c>
      <c r="H211" s="20">
        <v>1.2471042471042471E-2</v>
      </c>
      <c r="I211" s="20">
        <v>0.10695364238410596</v>
      </c>
      <c r="J211" s="18">
        <v>8.1999999999999993</v>
      </c>
      <c r="K211" s="17">
        <v>23.344041620228182</v>
      </c>
      <c r="L211" s="17">
        <v>2.8468343439302664</v>
      </c>
      <c r="M211" s="18">
        <v>-0.55100000000000005</v>
      </c>
      <c r="N211" s="18" t="s">
        <v>334</v>
      </c>
      <c r="O211" s="14">
        <v>-0.21</v>
      </c>
      <c r="P211" s="14">
        <v>-0.47</v>
      </c>
      <c r="Q211" s="14">
        <v>15.52</v>
      </c>
      <c r="R211" s="14">
        <v>0</v>
      </c>
      <c r="S211" s="20">
        <v>15.52</v>
      </c>
      <c r="T211" s="20" t="s">
        <v>335</v>
      </c>
      <c r="U211" s="18">
        <v>-0.2</v>
      </c>
      <c r="V211" s="18">
        <v>-0.5</v>
      </c>
      <c r="W211" s="18">
        <v>-14.61</v>
      </c>
      <c r="X211" s="18">
        <v>0</v>
      </c>
      <c r="Y211" s="20">
        <v>-14.61</v>
      </c>
      <c r="Z211" s="17">
        <v>0.97068298969072164</v>
      </c>
      <c r="AA211" s="14">
        <v>8.6339444115907757E-7</v>
      </c>
      <c r="AB211" s="16">
        <v>7.0000000000000007E-2</v>
      </c>
      <c r="AC211" s="16">
        <v>5.9136605558840934E-2</v>
      </c>
      <c r="AD211" s="16">
        <v>68493.150684931505</v>
      </c>
      <c r="AE211" s="14"/>
    </row>
    <row r="212" spans="1:31" s="1" customFormat="1" x14ac:dyDescent="0.2">
      <c r="A212" s="18" t="s">
        <v>203</v>
      </c>
      <c r="B212" s="15">
        <v>0</v>
      </c>
      <c r="C212" s="18">
        <v>11.895</v>
      </c>
      <c r="D212" s="18">
        <v>244</v>
      </c>
      <c r="E212" s="20">
        <v>2.0999999999999999E-5</v>
      </c>
      <c r="F212" s="20">
        <v>8.6065573770491802E-2</v>
      </c>
      <c r="G212" s="20">
        <v>4.2200000000000003E-6</v>
      </c>
      <c r="H212" s="20">
        <v>1.7295081967213115E-2</v>
      </c>
      <c r="I212" s="20">
        <v>0.20095238095238097</v>
      </c>
      <c r="J212" s="18">
        <v>10.6</v>
      </c>
      <c r="K212" s="17">
        <v>29.432294009189121</v>
      </c>
      <c r="L212" s="17">
        <v>2.7766315103008608</v>
      </c>
      <c r="M212" s="18">
        <v>5.7000000000000002E-2</v>
      </c>
      <c r="N212" s="18" t="s">
        <v>334</v>
      </c>
      <c r="O212" s="14">
        <v>0.06</v>
      </c>
      <c r="P212" s="14">
        <v>0.01</v>
      </c>
      <c r="Q212" s="14">
        <v>3.02</v>
      </c>
      <c r="R212" s="14">
        <v>1</v>
      </c>
      <c r="S212" s="20">
        <v>30.2</v>
      </c>
      <c r="T212" s="20" t="s">
        <v>335</v>
      </c>
      <c r="U212" s="18">
        <v>0</v>
      </c>
      <c r="V212" s="18">
        <v>-0.03</v>
      </c>
      <c r="W212" s="18">
        <v>-2.73</v>
      </c>
      <c r="X212" s="18">
        <v>1</v>
      </c>
      <c r="Y212" s="20">
        <v>-27.3</v>
      </c>
      <c r="Z212" s="17">
        <v>0.95198675496688745</v>
      </c>
      <c r="AA212" s="14">
        <v>1.3854560739806642E-6</v>
      </c>
      <c r="AB212" s="16">
        <v>1.4E-2</v>
      </c>
      <c r="AC212" s="16">
        <v>1.1769651113913409E-2</v>
      </c>
      <c r="AD212" s="16">
        <v>8495.1456310679605</v>
      </c>
      <c r="AE212" s="14"/>
    </row>
    <row r="213" spans="1:31" s="1" customFormat="1" x14ac:dyDescent="0.2">
      <c r="A213" s="18" t="s">
        <v>204</v>
      </c>
      <c r="B213" s="15">
        <v>2.1623230000000002</v>
      </c>
      <c r="C213" s="18">
        <v>11.738</v>
      </c>
      <c r="D213" s="18">
        <v>275.20000000000005</v>
      </c>
      <c r="E213" s="20">
        <v>6.9599999999999998E-5</v>
      </c>
      <c r="F213" s="20">
        <v>0.252906976744186</v>
      </c>
      <c r="G213" s="20">
        <v>1.0200000000000001E-5</v>
      </c>
      <c r="H213" s="20">
        <v>3.7063953488372089E-2</v>
      </c>
      <c r="I213" s="20">
        <v>0.14655172413793105</v>
      </c>
      <c r="J213" s="18">
        <v>11.3</v>
      </c>
      <c r="K213" s="17">
        <v>34.505657904054019</v>
      </c>
      <c r="L213" s="17">
        <v>3.05359804460655</v>
      </c>
      <c r="M213" s="18">
        <v>-4.9000000000000002E-2</v>
      </c>
      <c r="N213" s="18" t="s">
        <v>334</v>
      </c>
      <c r="O213" s="14">
        <v>0.03</v>
      </c>
      <c r="P213" s="14">
        <v>-0.06</v>
      </c>
      <c r="Q213" s="14">
        <v>4.01</v>
      </c>
      <c r="R213" s="14">
        <v>1</v>
      </c>
      <c r="S213" s="20">
        <v>40.099999999999994</v>
      </c>
      <c r="T213" s="20" t="s">
        <v>335</v>
      </c>
      <c r="U213" s="18">
        <v>-7.0000000000000007E-2</v>
      </c>
      <c r="V213" s="18">
        <v>0.03</v>
      </c>
      <c r="W213" s="18">
        <v>-3.69</v>
      </c>
      <c r="X213" s="18">
        <v>1</v>
      </c>
      <c r="Y213" s="20">
        <v>-36.9</v>
      </c>
      <c r="Z213" s="17">
        <v>0.96009975062344144</v>
      </c>
      <c r="AA213" s="14">
        <v>1.9236667234622593E-6</v>
      </c>
      <c r="AB213" s="16">
        <v>2.4E-2</v>
      </c>
      <c r="AC213" s="16">
        <v>2.0446413358323395E-2</v>
      </c>
      <c r="AD213" s="16">
        <v>10628.87511071745</v>
      </c>
      <c r="AE213" s="14"/>
    </row>
    <row r="214" spans="1:31" s="1" customFormat="1" x14ac:dyDescent="0.2">
      <c r="A214" s="18" t="s">
        <v>205</v>
      </c>
      <c r="B214" s="15">
        <v>1.7162630000000001</v>
      </c>
      <c r="C214" s="18">
        <v>11.96</v>
      </c>
      <c r="D214" s="18">
        <v>261.8</v>
      </c>
      <c r="E214" s="20">
        <v>5.5600000000000003E-5</v>
      </c>
      <c r="F214" s="20">
        <v>0.21237585943468296</v>
      </c>
      <c r="G214" s="20">
        <v>8.9700000000000005E-6</v>
      </c>
      <c r="H214" s="20">
        <v>3.4262796027501909E-2</v>
      </c>
      <c r="I214" s="20">
        <v>0.16133093525179856</v>
      </c>
      <c r="J214" s="18">
        <v>11.1</v>
      </c>
      <c r="K214" s="17">
        <v>31.461598986946893</v>
      </c>
      <c r="L214" s="17">
        <v>2.8343782871123326</v>
      </c>
      <c r="M214" s="18">
        <v>-6.0000000000000001E-3</v>
      </c>
      <c r="N214" s="18" t="s">
        <v>334</v>
      </c>
      <c r="O214" s="14">
        <v>0.03</v>
      </c>
      <c r="P214" s="14">
        <v>7.0000000000000007E-2</v>
      </c>
      <c r="Q214" s="14">
        <v>3.79</v>
      </c>
      <c r="R214" s="14">
        <v>1</v>
      </c>
      <c r="S214" s="20">
        <v>37.9</v>
      </c>
      <c r="T214" s="20" t="s">
        <v>335</v>
      </c>
      <c r="U214" s="18">
        <v>0.02</v>
      </c>
      <c r="V214" s="18">
        <v>-0.11</v>
      </c>
      <c r="W214" s="18">
        <v>-3.53</v>
      </c>
      <c r="X214" s="18">
        <v>1</v>
      </c>
      <c r="Y214" s="20">
        <v>-35.299999999999997</v>
      </c>
      <c r="Z214" s="17">
        <v>0.96569920844327173</v>
      </c>
      <c r="AA214" s="14">
        <v>1.8344481605351168E-6</v>
      </c>
      <c r="AB214" s="16">
        <v>4.9000000000000002E-2</v>
      </c>
      <c r="AC214" s="16">
        <v>4.0969899665551833E-2</v>
      </c>
      <c r="AD214" s="16">
        <v>22333.63719234275</v>
      </c>
      <c r="AE214" s="14"/>
    </row>
    <row r="215" spans="1:31" s="1" customFormat="1" x14ac:dyDescent="0.2">
      <c r="A215" s="18" t="s">
        <v>206</v>
      </c>
      <c r="B215" s="15">
        <v>7.8652090000000001</v>
      </c>
      <c r="C215" s="18">
        <v>10.968</v>
      </c>
      <c r="D215" s="18">
        <v>252</v>
      </c>
      <c r="E215" s="20">
        <v>4.5399999999999999E-5</v>
      </c>
      <c r="F215" s="20">
        <v>0.18015873015873016</v>
      </c>
      <c r="G215" s="20">
        <v>7.8099999999999998E-6</v>
      </c>
      <c r="H215" s="20">
        <v>3.0992063492063491E-2</v>
      </c>
      <c r="I215" s="20">
        <v>0.17202643171806167</v>
      </c>
      <c r="J215" s="18">
        <v>11.1</v>
      </c>
      <c r="K215" s="17">
        <v>31.462017242906871</v>
      </c>
      <c r="L215" s="17">
        <v>2.834415967829448</v>
      </c>
      <c r="M215" s="18">
        <v>3.5000000000000003E-2</v>
      </c>
      <c r="N215" s="18" t="s">
        <v>334</v>
      </c>
      <c r="O215" s="14">
        <v>0.04</v>
      </c>
      <c r="P215" s="14">
        <v>-0.05</v>
      </c>
      <c r="Q215" s="14">
        <v>3.2</v>
      </c>
      <c r="R215" s="14">
        <v>1</v>
      </c>
      <c r="S215" s="20">
        <v>32</v>
      </c>
      <c r="T215" s="20" t="s">
        <v>335</v>
      </c>
      <c r="U215" s="18">
        <v>0.1</v>
      </c>
      <c r="V215" s="18">
        <v>0.06</v>
      </c>
      <c r="W215" s="18">
        <v>-2.97</v>
      </c>
      <c r="X215" s="18">
        <v>1</v>
      </c>
      <c r="Y215" s="20">
        <v>-29.700000000000003</v>
      </c>
      <c r="Z215" s="17">
        <v>0.96406250000000004</v>
      </c>
      <c r="AA215" s="14">
        <v>1.7505470459518604E-6</v>
      </c>
      <c r="AB215" s="16">
        <v>3.4000000000000002E-2</v>
      </c>
      <c r="AC215" s="16">
        <v>3.0999270605397523E-2</v>
      </c>
      <c r="AD215" s="16">
        <v>17708.333333333332</v>
      </c>
      <c r="AE215" s="14"/>
    </row>
    <row r="216" spans="1:31" s="1" customFormat="1" x14ac:dyDescent="0.2">
      <c r="A216" s="18" t="s">
        <v>207</v>
      </c>
      <c r="B216" s="15">
        <v>9.6176510000000004</v>
      </c>
      <c r="C216" s="18">
        <v>11.997</v>
      </c>
      <c r="D216" s="18">
        <v>270.40000000000003</v>
      </c>
      <c r="E216" s="20">
        <v>3.2299999999999999E-5</v>
      </c>
      <c r="F216" s="20">
        <v>0.11945266272189348</v>
      </c>
      <c r="G216" s="20">
        <v>6.5200000000000003E-6</v>
      </c>
      <c r="H216" s="20">
        <v>2.4112426035502958E-2</v>
      </c>
      <c r="I216" s="20">
        <v>0.2018575851393189</v>
      </c>
      <c r="J216" s="18">
        <v>10</v>
      </c>
      <c r="K216" s="17">
        <v>27.402791767351498</v>
      </c>
      <c r="L216" s="17">
        <v>2.7402791767351498</v>
      </c>
      <c r="M216" s="18">
        <v>3.4000000000000002E-2</v>
      </c>
      <c r="N216" s="18" t="s">
        <v>334</v>
      </c>
      <c r="O216" s="14">
        <v>7.0000000000000007E-2</v>
      </c>
      <c r="P216" s="14">
        <v>-0.13</v>
      </c>
      <c r="Q216" s="14">
        <v>3.67</v>
      </c>
      <c r="R216" s="14">
        <v>1</v>
      </c>
      <c r="S216" s="20">
        <v>36.700000000000003</v>
      </c>
      <c r="T216" s="20" t="s">
        <v>335</v>
      </c>
      <c r="U216" s="18">
        <v>-0.06</v>
      </c>
      <c r="V216" s="18">
        <v>0.08</v>
      </c>
      <c r="W216" s="18">
        <v>-3.42</v>
      </c>
      <c r="X216" s="18">
        <v>1</v>
      </c>
      <c r="Y216" s="20">
        <v>-34.200000000000003</v>
      </c>
      <c r="Z216" s="17">
        <v>0.9659400544959128</v>
      </c>
      <c r="AA216" s="14">
        <v>1.9113111611236147E-6</v>
      </c>
      <c r="AB216" s="16">
        <v>4.2999999999999997E-2</v>
      </c>
      <c r="AC216" s="16">
        <v>3.5842293906810034E-2</v>
      </c>
      <c r="AD216" s="16">
        <v>18752.725686873087</v>
      </c>
      <c r="AE216" s="14"/>
    </row>
    <row r="217" spans="1:31" x14ac:dyDescent="0.2">
      <c r="A217" s="6" t="s">
        <v>208</v>
      </c>
      <c r="B217" s="8">
        <v>0</v>
      </c>
      <c r="C217" s="6">
        <v>10.988</v>
      </c>
      <c r="D217" s="6">
        <v>263.10000000000002</v>
      </c>
      <c r="E217" s="9">
        <v>6.8199999999999999E-6</v>
      </c>
      <c r="F217" s="9">
        <f>E217/(D217/10^6)</f>
        <v>2.5921702774610415E-2</v>
      </c>
      <c r="G217" s="9">
        <v>2.2000000000000001E-6</v>
      </c>
      <c r="H217" s="9">
        <f>G217/(D217/10^6)</f>
        <v>8.3618396047130377E-3</v>
      </c>
      <c r="I217" s="9">
        <f>H217/F217</f>
        <v>0.32258064516129037</v>
      </c>
      <c r="J217" s="6">
        <v>28.5</v>
      </c>
      <c r="K217" s="17">
        <v>91.350943953342195</v>
      </c>
      <c r="L217" s="17">
        <v>3.2052962790646387</v>
      </c>
      <c r="M217" s="6">
        <v>0.31900000000000001</v>
      </c>
      <c r="N217" s="6" t="s">
        <v>334</v>
      </c>
      <c r="O217" s="25">
        <v>0.18</v>
      </c>
      <c r="P217" s="25">
        <v>-0.39</v>
      </c>
      <c r="Q217" s="25">
        <v>10.32</v>
      </c>
      <c r="R217" s="7">
        <v>0</v>
      </c>
      <c r="S217" s="9">
        <f t="shared" ref="S217:S248" si="14">Q217*(10^(R217))</f>
        <v>10.32</v>
      </c>
      <c r="T217" s="9" t="s">
        <v>335</v>
      </c>
      <c r="U217" s="6">
        <v>0.86</v>
      </c>
      <c r="V217" s="6">
        <v>-0.13</v>
      </c>
      <c r="W217" s="6">
        <v>-7.73</v>
      </c>
      <c r="X217" s="6">
        <v>0</v>
      </c>
      <c r="Y217" s="9">
        <f t="shared" ref="Y217:Y248" si="15">W217*(10^(X217))</f>
        <v>-7.73</v>
      </c>
      <c r="Z217" s="25">
        <f t="shared" ref="Z217:Z248" si="16">((-Y217/S217)+1)/2</f>
        <v>0.87451550387596899</v>
      </c>
      <c r="AA217" s="14">
        <v>4.1590826356024762E-7</v>
      </c>
      <c r="AB217" s="9">
        <v>4.5999999999999999E-3</v>
      </c>
      <c r="AC217" s="16" t="e">
        <f>AB217*(#REF!/C217)</f>
        <v>#REF!</v>
      </c>
      <c r="AD217" s="16" t="e">
        <f t="shared" ref="AD217:AD248" si="17">AC217/AA217</f>
        <v>#REF!</v>
      </c>
      <c r="AE217" s="6"/>
    </row>
    <row r="218" spans="1:31" x14ac:dyDescent="0.2">
      <c r="A218" s="6" t="s">
        <v>209</v>
      </c>
      <c r="B218" s="8">
        <v>3.5572300000000001</v>
      </c>
      <c r="C218" s="6">
        <v>11.760999999999999</v>
      </c>
      <c r="D218" s="6">
        <v>280.59999999999997</v>
      </c>
      <c r="E218" s="9">
        <v>9.0699999999999996E-6</v>
      </c>
      <c r="F218" s="9">
        <f>E218/(D218/10^6)</f>
        <v>3.2323592302209547E-2</v>
      </c>
      <c r="G218" s="9">
        <v>2.08E-6</v>
      </c>
      <c r="H218" s="9">
        <f>G218/(D218/10^6)</f>
        <v>7.4126870990734147E-3</v>
      </c>
      <c r="I218" s="9">
        <f>H218/F218</f>
        <v>0.22932745314222716</v>
      </c>
      <c r="J218" s="6">
        <v>34.200000000000003</v>
      </c>
      <c r="K218" s="17">
        <v>98.454698207495525</v>
      </c>
      <c r="L218" s="17">
        <v>2.878792345248407</v>
      </c>
      <c r="M218" s="6">
        <v>-7.0999999999999994E-2</v>
      </c>
      <c r="N218" s="6" t="s">
        <v>334</v>
      </c>
      <c r="O218" s="25">
        <v>-0.09</v>
      </c>
      <c r="P218" s="25">
        <v>-0.02</v>
      </c>
      <c r="Q218" s="25">
        <v>9.1199999999999992</v>
      </c>
      <c r="R218" s="7">
        <v>0</v>
      </c>
      <c r="S218" s="9">
        <f t="shared" si="14"/>
        <v>9.1199999999999992</v>
      </c>
      <c r="T218" s="9" t="s">
        <v>335</v>
      </c>
      <c r="U218" s="6">
        <v>0.45</v>
      </c>
      <c r="V218" s="6">
        <v>0.45</v>
      </c>
      <c r="W218" s="6">
        <v>-6.43</v>
      </c>
      <c r="X218" s="6">
        <v>0</v>
      </c>
      <c r="Y218" s="9">
        <f t="shared" si="15"/>
        <v>-6.43</v>
      </c>
      <c r="Z218" s="25">
        <f t="shared" si="16"/>
        <v>0.85252192982456143</v>
      </c>
      <c r="AA218" s="14">
        <v>2.8568999234758954E-7</v>
      </c>
      <c r="AB218" s="9">
        <v>3.2000000000000002E-3</v>
      </c>
      <c r="AC218" s="16" t="e">
        <f>AB218*(#REF!/C218)</f>
        <v>#REF!</v>
      </c>
      <c r="AD218" s="16" t="e">
        <f t="shared" si="17"/>
        <v>#REF!</v>
      </c>
      <c r="AE218" s="6"/>
    </row>
    <row r="219" spans="1:31" x14ac:dyDescent="0.2">
      <c r="A219" s="6" t="s">
        <v>210</v>
      </c>
      <c r="B219" s="8">
        <v>6.2399085000000003</v>
      </c>
      <c r="C219" s="6">
        <v>16.311</v>
      </c>
      <c r="D219" s="6">
        <v>347.8</v>
      </c>
      <c r="E219" s="9"/>
      <c r="F219" s="9"/>
      <c r="G219" s="9"/>
      <c r="H219" s="9"/>
      <c r="I219" s="9"/>
      <c r="J219" s="6"/>
      <c r="K219" s="17">
        <v>72.059293685685645</v>
      </c>
      <c r="L219" s="17"/>
      <c r="M219" s="6"/>
      <c r="N219" s="6" t="s">
        <v>334</v>
      </c>
      <c r="O219" s="25">
        <v>-0.05</v>
      </c>
      <c r="P219" s="25">
        <v>-0.1</v>
      </c>
      <c r="Q219" s="25">
        <v>2.57</v>
      </c>
      <c r="R219" s="7">
        <v>-2</v>
      </c>
      <c r="S219" s="9">
        <f t="shared" si="14"/>
        <v>2.5700000000000001E-2</v>
      </c>
      <c r="T219" s="9" t="s">
        <v>335</v>
      </c>
      <c r="U219" s="6">
        <v>0.17</v>
      </c>
      <c r="V219" s="6">
        <v>0.1</v>
      </c>
      <c r="W219" s="6">
        <v>-2.33</v>
      </c>
      <c r="X219" s="6">
        <v>-2</v>
      </c>
      <c r="Y219" s="9">
        <f t="shared" si="15"/>
        <v>-2.3300000000000001E-2</v>
      </c>
      <c r="Z219" s="25">
        <f t="shared" si="16"/>
        <v>0.95330739299610889</v>
      </c>
      <c r="AA219" s="14">
        <v>1.8392495861688436E-8</v>
      </c>
      <c r="AB219" s="9">
        <v>5.3000000000000001E-5</v>
      </c>
      <c r="AC219" s="16" t="e">
        <f>AB219*(#REF!/C219)</f>
        <v>#REF!</v>
      </c>
      <c r="AD219" s="16" t="e">
        <f t="shared" si="17"/>
        <v>#REF!</v>
      </c>
    </row>
    <row r="220" spans="1:31" x14ac:dyDescent="0.2">
      <c r="A220" s="6" t="s">
        <v>211</v>
      </c>
      <c r="B220" s="8">
        <v>6.651726</v>
      </c>
      <c r="C220" s="6">
        <v>12.84</v>
      </c>
      <c r="D220" s="6">
        <v>293.7</v>
      </c>
      <c r="E220" s="9">
        <v>1.1799999999999999E-6</v>
      </c>
      <c r="F220" s="9">
        <f t="shared" ref="F220:F259" si="18">E220/(D220/10^6)</f>
        <v>4.0177051413006473E-3</v>
      </c>
      <c r="G220" s="9">
        <v>3.39E-7</v>
      </c>
      <c r="H220" s="9">
        <f t="shared" ref="H220:H259" si="19">G220/(D220/10^6)</f>
        <v>1.1542390194075587E-3</v>
      </c>
      <c r="I220" s="9">
        <f t="shared" ref="I220:I259" si="20">H220/F220</f>
        <v>0.28728813559322031</v>
      </c>
      <c r="J220" s="6">
        <v>25.8</v>
      </c>
      <c r="K220" s="17">
        <v>98.446536997245261</v>
      </c>
      <c r="L220" s="17">
        <v>3.8157572479552426</v>
      </c>
      <c r="M220" s="6">
        <v>0.33100000000000002</v>
      </c>
      <c r="N220" s="6" t="s">
        <v>334</v>
      </c>
      <c r="O220" s="25">
        <v>0</v>
      </c>
      <c r="P220" s="25">
        <v>0.19</v>
      </c>
      <c r="Q220" s="25">
        <v>13.61</v>
      </c>
      <c r="R220" s="7">
        <v>-1</v>
      </c>
      <c r="S220" s="9">
        <f t="shared" si="14"/>
        <v>1.361</v>
      </c>
      <c r="T220" s="9" t="s">
        <v>335</v>
      </c>
      <c r="U220" s="6">
        <v>1.26</v>
      </c>
      <c r="V220" s="6">
        <v>0.54</v>
      </c>
      <c r="W220" s="6">
        <v>-9.76</v>
      </c>
      <c r="X220" s="6">
        <v>-1</v>
      </c>
      <c r="Y220" s="9">
        <f t="shared" si="15"/>
        <v>-0.97599999999999998</v>
      </c>
      <c r="Z220" s="25">
        <f t="shared" si="16"/>
        <v>0.85855988243938275</v>
      </c>
      <c r="AA220" s="14">
        <v>7.710280373831775E-8</v>
      </c>
      <c r="AB220" s="9">
        <v>9.3999999999999997E-4</v>
      </c>
      <c r="AC220" s="16" t="e">
        <f>AB220*(#REF!/C220)</f>
        <v>#REF!</v>
      </c>
      <c r="AD220" s="16" t="e">
        <f t="shared" si="17"/>
        <v>#REF!</v>
      </c>
      <c r="AE220" s="6"/>
    </row>
    <row r="221" spans="1:31" x14ac:dyDescent="0.2">
      <c r="A221" s="6" t="s">
        <v>212</v>
      </c>
      <c r="B221" s="8">
        <v>13.869434500000001</v>
      </c>
      <c r="C221" s="6">
        <v>11.144</v>
      </c>
      <c r="D221" s="6">
        <v>279</v>
      </c>
      <c r="E221" s="9">
        <v>5.5199999999999997E-6</v>
      </c>
      <c r="F221" s="9">
        <f t="shared" si="18"/>
        <v>1.9784946236559138E-2</v>
      </c>
      <c r="G221" s="9">
        <v>1.77E-6</v>
      </c>
      <c r="H221" s="9">
        <f t="shared" si="19"/>
        <v>6.3440860215053761E-3</v>
      </c>
      <c r="I221" s="9">
        <f t="shared" si="20"/>
        <v>0.32065217391304351</v>
      </c>
      <c r="J221" s="6">
        <v>29.6</v>
      </c>
      <c r="K221" s="17">
        <v>87.283058374831739</v>
      </c>
      <c r="L221" s="17">
        <v>2.9487519721226936</v>
      </c>
      <c r="M221" s="6">
        <v>0.26600000000000001</v>
      </c>
      <c r="N221" s="6" t="s">
        <v>334</v>
      </c>
      <c r="O221" s="25">
        <v>-0.81</v>
      </c>
      <c r="P221" s="25">
        <v>-0.03</v>
      </c>
      <c r="Q221" s="25">
        <v>8.26</v>
      </c>
      <c r="R221" s="7">
        <v>0</v>
      </c>
      <c r="S221" s="9">
        <f t="shared" si="14"/>
        <v>8.26</v>
      </c>
      <c r="T221" s="9" t="s">
        <v>335</v>
      </c>
      <c r="U221" s="6">
        <v>0.75</v>
      </c>
      <c r="V221" s="6">
        <v>-0.04</v>
      </c>
      <c r="W221" s="6">
        <v>-6.21</v>
      </c>
      <c r="X221" s="6">
        <v>0</v>
      </c>
      <c r="Y221" s="9">
        <f t="shared" si="15"/>
        <v>-6.21</v>
      </c>
      <c r="Z221" s="25">
        <f t="shared" si="16"/>
        <v>0.87590799031476996</v>
      </c>
      <c r="AA221" s="14">
        <v>3.3022254127781766E-7</v>
      </c>
      <c r="AB221" s="9">
        <v>2.8999999999999998E-3</v>
      </c>
      <c r="AC221" s="16" t="e">
        <f>AB221*(#REF!/C221)</f>
        <v>#REF!</v>
      </c>
      <c r="AD221" s="16" t="e">
        <f t="shared" si="17"/>
        <v>#REF!</v>
      </c>
      <c r="AE221" s="6"/>
    </row>
    <row r="222" spans="1:31" x14ac:dyDescent="0.2">
      <c r="A222" s="6" t="s">
        <v>213</v>
      </c>
      <c r="B222" s="8">
        <v>45.264847500000002</v>
      </c>
      <c r="C222" s="6">
        <v>23.565000000000001</v>
      </c>
      <c r="D222" s="6">
        <v>343.90000000000003</v>
      </c>
      <c r="E222" s="9">
        <v>5.3200000000000005E-7</v>
      </c>
      <c r="F222" s="9">
        <f t="shared" si="18"/>
        <v>1.5469613259668509E-3</v>
      </c>
      <c r="G222" s="9">
        <v>1.68E-7</v>
      </c>
      <c r="H222" s="9">
        <f t="shared" si="19"/>
        <v>4.8851410293690022E-4</v>
      </c>
      <c r="I222" s="9">
        <f t="shared" si="20"/>
        <v>0.31578947368421051</v>
      </c>
      <c r="J222" s="6">
        <v>29.4</v>
      </c>
      <c r="K222" s="17">
        <v>97.435673450011919</v>
      </c>
      <c r="L222" s="17">
        <v>3.3141385527214942</v>
      </c>
      <c r="M222" s="6">
        <v>0.309</v>
      </c>
      <c r="N222" s="6" t="s">
        <v>334</v>
      </c>
      <c r="O222" s="25">
        <v>-0.11</v>
      </c>
      <c r="P222" s="25">
        <v>-0.11</v>
      </c>
      <c r="Q222" s="25">
        <v>17.600000000000001</v>
      </c>
      <c r="R222" s="7">
        <v>-1</v>
      </c>
      <c r="S222" s="9">
        <f t="shared" si="14"/>
        <v>1.7600000000000002</v>
      </c>
      <c r="T222" s="9" t="s">
        <v>335</v>
      </c>
      <c r="U222" s="6">
        <v>0.93</v>
      </c>
      <c r="V222" s="6">
        <v>-0.03</v>
      </c>
      <c r="W222" s="6">
        <v>-13.18</v>
      </c>
      <c r="X222" s="6">
        <v>-1</v>
      </c>
      <c r="Y222" s="9">
        <f t="shared" si="15"/>
        <v>-1.3180000000000001</v>
      </c>
      <c r="Z222" s="25">
        <f t="shared" si="16"/>
        <v>0.87443181818181814</v>
      </c>
      <c r="AA222" s="14">
        <v>5.5590918735412684E-8</v>
      </c>
      <c r="AB222" s="9">
        <v>9.3999999999999997E-4</v>
      </c>
      <c r="AC222" s="16" t="e">
        <f>AB222*(#REF!/C222)</f>
        <v>#REF!</v>
      </c>
      <c r="AD222" s="16" t="e">
        <f t="shared" si="17"/>
        <v>#REF!</v>
      </c>
      <c r="AE222" s="6"/>
    </row>
    <row r="223" spans="1:31" x14ac:dyDescent="0.2">
      <c r="A223" s="6" t="s">
        <v>214</v>
      </c>
      <c r="B223" s="8">
        <v>46.709622500000002</v>
      </c>
      <c r="C223" s="6">
        <v>13.555999999999999</v>
      </c>
      <c r="D223" s="6">
        <v>288.40000000000003</v>
      </c>
      <c r="E223" s="9">
        <v>4.0400000000000003E-6</v>
      </c>
      <c r="F223" s="9">
        <f t="shared" si="18"/>
        <v>1.4008321775312067E-2</v>
      </c>
      <c r="G223" s="9">
        <v>1.4899999999999999E-6</v>
      </c>
      <c r="H223" s="9">
        <f t="shared" si="19"/>
        <v>5.1664355062413306E-3</v>
      </c>
      <c r="I223" s="9">
        <f t="shared" si="20"/>
        <v>0.36881188118811875</v>
      </c>
      <c r="J223" s="6">
        <v>36.4</v>
      </c>
      <c r="K223" s="17">
        <v>97.433873025318249</v>
      </c>
      <c r="L223" s="17">
        <v>2.6767547534428093</v>
      </c>
      <c r="M223" s="6">
        <v>0.23100000000000001</v>
      </c>
      <c r="N223" s="6" t="s">
        <v>334</v>
      </c>
      <c r="O223" s="25">
        <v>0.04</v>
      </c>
      <c r="P223" s="25">
        <v>-0.02</v>
      </c>
      <c r="Q223" s="25">
        <v>7.69</v>
      </c>
      <c r="R223" s="7">
        <v>0</v>
      </c>
      <c r="S223" s="9">
        <f t="shared" si="14"/>
        <v>7.69</v>
      </c>
      <c r="T223" s="9" t="s">
        <v>335</v>
      </c>
      <c r="U223" s="6">
        <v>0.55000000000000004</v>
      </c>
      <c r="V223" s="6">
        <v>0</v>
      </c>
      <c r="W223" s="6">
        <v>-5.77</v>
      </c>
      <c r="X223" s="6">
        <v>0</v>
      </c>
      <c r="Y223" s="9">
        <f t="shared" si="15"/>
        <v>-5.77</v>
      </c>
      <c r="Z223" s="25">
        <f t="shared" si="16"/>
        <v>0.87516254876462929</v>
      </c>
      <c r="AA223" s="14">
        <v>2.1909117733844792E-7</v>
      </c>
      <c r="AB223" s="9">
        <v>5.8999999999999999E-3</v>
      </c>
      <c r="AC223" s="16" t="e">
        <f>AB223*(#REF!/C223)</f>
        <v>#REF!</v>
      </c>
      <c r="AD223" s="16" t="e">
        <f t="shared" si="17"/>
        <v>#REF!</v>
      </c>
      <c r="AE223" s="6"/>
    </row>
    <row r="224" spans="1:31" x14ac:dyDescent="0.2">
      <c r="A224" s="6" t="s">
        <v>215</v>
      </c>
      <c r="B224" s="8">
        <v>47.135021500000001</v>
      </c>
      <c r="C224" s="6">
        <v>13.365</v>
      </c>
      <c r="D224" s="6">
        <v>269</v>
      </c>
      <c r="E224" s="9">
        <v>1.5E-5</v>
      </c>
      <c r="F224" s="9">
        <f t="shared" si="18"/>
        <v>5.5762081784386623E-2</v>
      </c>
      <c r="G224" s="9">
        <v>3.7799999999999998E-6</v>
      </c>
      <c r="H224" s="9">
        <f t="shared" si="19"/>
        <v>1.4052044609665427E-2</v>
      </c>
      <c r="I224" s="9">
        <f t="shared" si="20"/>
        <v>0.25199999999999995</v>
      </c>
      <c r="J224" s="6">
        <v>21.6</v>
      </c>
      <c r="K224" s="17">
        <v>82.210001882864873</v>
      </c>
      <c r="L224" s="17">
        <v>3.8060186056881884</v>
      </c>
      <c r="M224" s="6">
        <v>0.28899999999999998</v>
      </c>
      <c r="N224" s="6" t="s">
        <v>334</v>
      </c>
      <c r="O224" s="25">
        <v>0.54</v>
      </c>
      <c r="P224" s="25">
        <v>0.24</v>
      </c>
      <c r="Q224" s="25">
        <v>17.100000000000001</v>
      </c>
      <c r="R224" s="7">
        <v>0</v>
      </c>
      <c r="S224" s="9">
        <f t="shared" si="14"/>
        <v>17.100000000000001</v>
      </c>
      <c r="T224" s="9" t="s">
        <v>335</v>
      </c>
      <c r="U224" s="6">
        <v>1.1100000000000001</v>
      </c>
      <c r="V224" s="6">
        <v>-0.25</v>
      </c>
      <c r="W224" s="6">
        <v>-13.37</v>
      </c>
      <c r="X224" s="6">
        <v>0</v>
      </c>
      <c r="Y224" s="9">
        <f t="shared" si="15"/>
        <v>-13.37</v>
      </c>
      <c r="Z224" s="25">
        <f t="shared" si="16"/>
        <v>0.8909356725146198</v>
      </c>
      <c r="AA224" s="14">
        <v>6.9135802469135808E-7</v>
      </c>
      <c r="AB224" s="9">
        <v>8.2000000000000007E-3</v>
      </c>
      <c r="AC224" s="16" t="e">
        <f>AB224*(#REF!/C224)</f>
        <v>#REF!</v>
      </c>
      <c r="AD224" s="16" t="e">
        <f t="shared" si="17"/>
        <v>#REF!</v>
      </c>
      <c r="AE224" s="6"/>
    </row>
    <row r="225" spans="1:31" x14ac:dyDescent="0.2">
      <c r="A225" s="6" t="s">
        <v>216</v>
      </c>
      <c r="B225" s="8">
        <v>47.260271000000003</v>
      </c>
      <c r="C225" s="6">
        <v>11.848000000000001</v>
      </c>
      <c r="D225" s="6">
        <v>215.70000000000002</v>
      </c>
      <c r="E225" s="9">
        <v>2.1299999999999999E-6</v>
      </c>
      <c r="F225" s="9">
        <f t="shared" si="18"/>
        <v>9.8748261474269818E-3</v>
      </c>
      <c r="G225" s="9">
        <v>6.3799999999999997E-7</v>
      </c>
      <c r="H225" s="9">
        <f t="shared" si="19"/>
        <v>2.9578117756142788E-3</v>
      </c>
      <c r="I225" s="9">
        <f t="shared" si="20"/>
        <v>0.29953051643192485</v>
      </c>
      <c r="J225" s="6">
        <v>25.5</v>
      </c>
      <c r="K225" s="17">
        <v>94.388508761465431</v>
      </c>
      <c r="L225" s="17">
        <v>3.7015101475084484</v>
      </c>
      <c r="M225" s="6">
        <v>0.35599999999999998</v>
      </c>
      <c r="N225" s="6" t="s">
        <v>334</v>
      </c>
      <c r="O225" s="25">
        <v>0.12</v>
      </c>
      <c r="P225" s="25">
        <v>0.04</v>
      </c>
      <c r="Q225" s="25">
        <v>3.69</v>
      </c>
      <c r="R225" s="7">
        <v>0</v>
      </c>
      <c r="S225" s="9">
        <f t="shared" si="14"/>
        <v>3.69</v>
      </c>
      <c r="T225" s="9" t="s">
        <v>335</v>
      </c>
      <c r="U225" s="6">
        <v>0.16</v>
      </c>
      <c r="V225" s="6">
        <v>-0.01</v>
      </c>
      <c r="W225" s="6">
        <v>-2.76</v>
      </c>
      <c r="X225" s="6">
        <v>0</v>
      </c>
      <c r="Y225" s="9">
        <f t="shared" si="15"/>
        <v>-2.76</v>
      </c>
      <c r="Z225" s="25">
        <f t="shared" si="16"/>
        <v>0.87398373983739841</v>
      </c>
      <c r="AA225" s="14">
        <v>2.0003376097231598E-7</v>
      </c>
      <c r="AB225" s="9">
        <v>3.8999999999999998E-3</v>
      </c>
      <c r="AC225" s="16" t="e">
        <f>AB225*(#REF!/C225)</f>
        <v>#REF!</v>
      </c>
      <c r="AD225" s="16" t="e">
        <f t="shared" si="17"/>
        <v>#REF!</v>
      </c>
      <c r="AE225" s="6"/>
    </row>
    <row r="226" spans="1:31" x14ac:dyDescent="0.2">
      <c r="A226" s="6" t="s">
        <v>217</v>
      </c>
      <c r="B226" s="8">
        <v>56.426429999999996</v>
      </c>
      <c r="C226" s="6">
        <v>22.306000000000001</v>
      </c>
      <c r="D226" s="6">
        <v>333</v>
      </c>
      <c r="E226" s="9">
        <v>1.1000000000000001E-6</v>
      </c>
      <c r="F226" s="9">
        <f t="shared" si="18"/>
        <v>3.3033033033033031E-3</v>
      </c>
      <c r="G226" s="9">
        <v>2.53E-7</v>
      </c>
      <c r="H226" s="9">
        <f t="shared" si="19"/>
        <v>7.597597597597597E-4</v>
      </c>
      <c r="I226" s="9">
        <f t="shared" si="20"/>
        <v>0.23</v>
      </c>
      <c r="J226" s="6">
        <v>27.7</v>
      </c>
      <c r="K226" s="17">
        <v>107.58228833639527</v>
      </c>
      <c r="L226" s="17">
        <v>3.8838371240575911</v>
      </c>
      <c r="M226" s="6">
        <v>6.3E-2</v>
      </c>
      <c r="N226" s="6" t="s">
        <v>334</v>
      </c>
      <c r="O226" s="25">
        <v>0.14000000000000001</v>
      </c>
      <c r="P226" s="25">
        <v>0.47</v>
      </c>
      <c r="Q226" s="25">
        <v>19.11</v>
      </c>
      <c r="R226" s="7">
        <v>-1</v>
      </c>
      <c r="S226" s="9">
        <f t="shared" si="14"/>
        <v>1.911</v>
      </c>
      <c r="T226" s="9" t="s">
        <v>335</v>
      </c>
      <c r="U226" s="6">
        <v>0.91</v>
      </c>
      <c r="V226" s="6">
        <v>-0.61</v>
      </c>
      <c r="W226" s="6">
        <v>-13.34</v>
      </c>
      <c r="X226" s="6">
        <v>-1</v>
      </c>
      <c r="Y226" s="9">
        <f t="shared" si="15"/>
        <v>-1.3340000000000001</v>
      </c>
      <c r="Z226" s="25">
        <f t="shared" si="16"/>
        <v>0.84903192046049192</v>
      </c>
      <c r="AA226" s="14">
        <v>6.3660001793239492E-8</v>
      </c>
      <c r="AB226" s="9">
        <v>1.5E-3</v>
      </c>
      <c r="AC226" s="16" t="e">
        <f>AB226*(#REF!/C226)</f>
        <v>#REF!</v>
      </c>
      <c r="AD226" s="16" t="e">
        <f t="shared" si="17"/>
        <v>#REF!</v>
      </c>
      <c r="AE226" s="6"/>
    </row>
    <row r="227" spans="1:31" x14ac:dyDescent="0.2">
      <c r="A227" s="6" t="s">
        <v>218</v>
      </c>
      <c r="B227" s="8">
        <v>56.919502000000001</v>
      </c>
      <c r="C227" s="6">
        <v>22.786000000000001</v>
      </c>
      <c r="D227" s="6">
        <v>361.2</v>
      </c>
      <c r="E227" s="9">
        <v>1.61E-6</v>
      </c>
      <c r="F227" s="9">
        <f t="shared" si="18"/>
        <v>4.4573643410852713E-3</v>
      </c>
      <c r="G227" s="9">
        <v>6.2699999999999999E-7</v>
      </c>
      <c r="H227" s="9">
        <f t="shared" si="19"/>
        <v>1.7358803986710963E-3</v>
      </c>
      <c r="I227" s="9">
        <f t="shared" si="20"/>
        <v>0.38944099378881986</v>
      </c>
      <c r="J227" s="6">
        <v>37.9</v>
      </c>
      <c r="K227" s="17">
        <v>123.82247534123026</v>
      </c>
      <c r="L227" s="17">
        <v>3.2670837820905083</v>
      </c>
      <c r="M227" s="6">
        <v>0.38500000000000001</v>
      </c>
      <c r="N227" s="6" t="s">
        <v>334</v>
      </c>
      <c r="O227" s="25">
        <v>0.13</v>
      </c>
      <c r="P227" s="25">
        <v>0.02</v>
      </c>
      <c r="Q227" s="25">
        <v>5.27</v>
      </c>
      <c r="R227" s="7">
        <v>0</v>
      </c>
      <c r="S227" s="9">
        <f t="shared" si="14"/>
        <v>5.27</v>
      </c>
      <c r="T227" s="9" t="s">
        <v>335</v>
      </c>
      <c r="U227" s="6">
        <v>0.32</v>
      </c>
      <c r="V227" s="6">
        <v>-0.1</v>
      </c>
      <c r="W227" s="6">
        <v>-3.48</v>
      </c>
      <c r="X227" s="6">
        <v>0</v>
      </c>
      <c r="Y227" s="9">
        <f t="shared" si="15"/>
        <v>-3.48</v>
      </c>
      <c r="Z227" s="25">
        <f t="shared" si="16"/>
        <v>0.83017077798861483</v>
      </c>
      <c r="AA227" s="14">
        <v>1.0181690511717721E-7</v>
      </c>
      <c r="AB227" s="9">
        <v>3.8999999999999998E-3</v>
      </c>
      <c r="AC227" s="16" t="e">
        <f>AB227*(#REF!/C227)</f>
        <v>#REF!</v>
      </c>
      <c r="AD227" s="16" t="e">
        <f t="shared" si="17"/>
        <v>#REF!</v>
      </c>
      <c r="AE227" s="6"/>
    </row>
    <row r="228" spans="1:31" x14ac:dyDescent="0.2">
      <c r="A228" s="6" t="s">
        <v>219</v>
      </c>
      <c r="B228" s="8">
        <v>98.558434500000004</v>
      </c>
      <c r="C228" s="6">
        <v>20.965</v>
      </c>
      <c r="D228" s="6">
        <v>363.5</v>
      </c>
      <c r="E228" s="9">
        <v>5.8899999999999998E-8</v>
      </c>
      <c r="F228" s="9">
        <f t="shared" si="18"/>
        <v>1.6203576341127922E-4</v>
      </c>
      <c r="G228" s="9">
        <v>1.3599999999999999E-8</v>
      </c>
      <c r="H228" s="9">
        <f t="shared" si="19"/>
        <v>3.7414030261348004E-5</v>
      </c>
      <c r="I228" s="9">
        <f t="shared" si="20"/>
        <v>0.23089983022071309</v>
      </c>
      <c r="J228" s="6">
        <v>11.6</v>
      </c>
      <c r="K228" s="17">
        <v>41.615054024856768</v>
      </c>
      <c r="L228" s="17">
        <v>3.5875046573152387</v>
      </c>
      <c r="M228" s="6">
        <v>0.34</v>
      </c>
      <c r="N228" s="6" t="s">
        <v>334</v>
      </c>
      <c r="O228" s="25">
        <v>0.3</v>
      </c>
      <c r="P228" s="25">
        <v>0.01</v>
      </c>
      <c r="Q228" s="25">
        <v>6.98</v>
      </c>
      <c r="R228" s="7">
        <v>-2</v>
      </c>
      <c r="S228" s="9">
        <f t="shared" si="14"/>
        <v>6.9800000000000001E-2</v>
      </c>
      <c r="T228" s="9" t="s">
        <v>335</v>
      </c>
      <c r="U228" s="6">
        <v>0.12</v>
      </c>
      <c r="V228" s="6">
        <v>-0.25</v>
      </c>
      <c r="W228" s="6">
        <v>-6.35</v>
      </c>
      <c r="X228" s="6">
        <v>-2</v>
      </c>
      <c r="Y228" s="9">
        <f t="shared" si="15"/>
        <v>-6.3500000000000001E-2</v>
      </c>
      <c r="Z228" s="25">
        <f t="shared" si="16"/>
        <v>0.95487106017191969</v>
      </c>
      <c r="AA228" s="14">
        <v>8.108752683043167E-9</v>
      </c>
      <c r="AB228" s="9">
        <v>6.7000000000000002E-4</v>
      </c>
      <c r="AC228" s="16" t="e">
        <f>AB228*(#REF!/C228)</f>
        <v>#REF!</v>
      </c>
      <c r="AD228" s="16" t="e">
        <f t="shared" si="17"/>
        <v>#REF!</v>
      </c>
      <c r="AE228" s="6"/>
    </row>
    <row r="229" spans="1:31" x14ac:dyDescent="0.2">
      <c r="A229" s="6" t="s">
        <v>220</v>
      </c>
      <c r="B229" s="8">
        <v>113.4096565</v>
      </c>
      <c r="C229" s="6">
        <v>22.536000000000001</v>
      </c>
      <c r="D229" s="6">
        <v>347.3</v>
      </c>
      <c r="E229" s="9">
        <v>6.4199999999999995E-7</v>
      </c>
      <c r="F229" s="9">
        <f t="shared" si="18"/>
        <v>1.8485459257126403E-3</v>
      </c>
      <c r="G229" s="9">
        <v>1.02E-7</v>
      </c>
      <c r="H229" s="9">
        <f t="shared" si="19"/>
        <v>2.9369421249640084E-4</v>
      </c>
      <c r="I229" s="9">
        <f t="shared" si="20"/>
        <v>0.15887850467289721</v>
      </c>
      <c r="J229" s="6">
        <v>25.4</v>
      </c>
      <c r="K229" s="17">
        <v>87.285463501975968</v>
      </c>
      <c r="L229" s="17">
        <v>3.436435570943936</v>
      </c>
      <c r="M229" s="6">
        <v>-0.41699999999999998</v>
      </c>
      <c r="N229" s="6" t="s">
        <v>334</v>
      </c>
      <c r="O229" s="25">
        <v>0.17</v>
      </c>
      <c r="P229" s="25">
        <v>-0.03</v>
      </c>
      <c r="Q229" s="25">
        <v>7.15</v>
      </c>
      <c r="R229" s="7">
        <v>-1</v>
      </c>
      <c r="S229" s="9">
        <f t="shared" si="14"/>
        <v>0.71500000000000008</v>
      </c>
      <c r="T229" s="9" t="s">
        <v>335</v>
      </c>
      <c r="U229" s="6">
        <v>0.17</v>
      </c>
      <c r="V229" s="6">
        <v>-0.2</v>
      </c>
      <c r="W229" s="6">
        <v>-5.64</v>
      </c>
      <c r="X229" s="6">
        <v>-1</v>
      </c>
      <c r="Y229" s="9">
        <f t="shared" si="15"/>
        <v>-0.56399999999999995</v>
      </c>
      <c r="Z229" s="25">
        <f t="shared" si="16"/>
        <v>0.89440559440559431</v>
      </c>
      <c r="AA229" s="14">
        <v>4.1711040113596027E-8</v>
      </c>
      <c r="AB229" s="9">
        <v>8.8000000000000003E-4</v>
      </c>
      <c r="AC229" s="16" t="e">
        <f>AB229*(#REF!/C229)</f>
        <v>#REF!</v>
      </c>
      <c r="AD229" s="16" t="e">
        <f t="shared" si="17"/>
        <v>#REF!</v>
      </c>
      <c r="AE229" s="6"/>
    </row>
    <row r="230" spans="1:31" x14ac:dyDescent="0.2">
      <c r="A230" s="6" t="s">
        <v>221</v>
      </c>
      <c r="B230" s="8">
        <v>123.9661165</v>
      </c>
      <c r="C230" s="6">
        <v>22.385999999999999</v>
      </c>
      <c r="D230" s="6">
        <v>356.5</v>
      </c>
      <c r="E230" s="9">
        <v>7.5199999999999996E-7</v>
      </c>
      <c r="F230" s="9">
        <f t="shared" si="18"/>
        <v>2.1093969144460028E-3</v>
      </c>
      <c r="G230" s="9">
        <v>2.0599999999999999E-7</v>
      </c>
      <c r="H230" s="9">
        <f t="shared" si="19"/>
        <v>5.7784011220196358E-4</v>
      </c>
      <c r="I230" s="9">
        <f t="shared" si="20"/>
        <v>0.27393617021276601</v>
      </c>
      <c r="J230" s="6">
        <v>23.5</v>
      </c>
      <c r="K230" s="17">
        <v>99.464758312724825</v>
      </c>
      <c r="L230" s="17">
        <v>4.2325429069244604</v>
      </c>
      <c r="M230" s="6">
        <v>0.34399999999999997</v>
      </c>
      <c r="N230" s="6" t="s">
        <v>334</v>
      </c>
      <c r="O230" s="25">
        <v>-0.05</v>
      </c>
      <c r="P230" s="25">
        <v>0.44</v>
      </c>
      <c r="Q230" s="25">
        <v>14.2</v>
      </c>
      <c r="R230" s="7">
        <v>-1</v>
      </c>
      <c r="S230" s="9">
        <f t="shared" si="14"/>
        <v>1.42</v>
      </c>
      <c r="T230" s="9" t="s">
        <v>335</v>
      </c>
      <c r="U230" s="6">
        <v>0.7</v>
      </c>
      <c r="V230" s="6">
        <v>0.67</v>
      </c>
      <c r="W230" s="6">
        <v>-10.46</v>
      </c>
      <c r="X230" s="6">
        <v>-1</v>
      </c>
      <c r="Y230" s="9">
        <f t="shared" si="15"/>
        <v>-1.046</v>
      </c>
      <c r="Z230" s="25">
        <f t="shared" si="16"/>
        <v>0.86830985915492964</v>
      </c>
      <c r="AA230" s="14">
        <v>5.8518717055302419E-8</v>
      </c>
      <c r="AB230" s="9">
        <v>1.1000000000000001E-3</v>
      </c>
      <c r="AC230" s="16" t="e">
        <f>AB230*(#REF!/C230)</f>
        <v>#REF!</v>
      </c>
      <c r="AD230" s="16" t="e">
        <f t="shared" si="17"/>
        <v>#REF!</v>
      </c>
      <c r="AE230" s="6"/>
    </row>
    <row r="231" spans="1:31" x14ac:dyDescent="0.2">
      <c r="A231" s="6" t="s">
        <v>222</v>
      </c>
      <c r="B231" s="8">
        <v>134.847476</v>
      </c>
      <c r="C231" s="6">
        <v>25.492999999999999</v>
      </c>
      <c r="D231" s="6">
        <v>383.3</v>
      </c>
      <c r="E231" s="9">
        <v>1.5099999999999999E-7</v>
      </c>
      <c r="F231" s="9">
        <f t="shared" si="18"/>
        <v>3.9394729976519695E-4</v>
      </c>
      <c r="G231" s="9">
        <v>3.5600000000000001E-8</v>
      </c>
      <c r="H231" s="9">
        <f t="shared" si="19"/>
        <v>9.2877641534046439E-5</v>
      </c>
      <c r="I231" s="9">
        <f t="shared" si="20"/>
        <v>0.23576158940397351</v>
      </c>
      <c r="J231" s="6">
        <v>10.9</v>
      </c>
      <c r="K231" s="17">
        <v>27.406387319459434</v>
      </c>
      <c r="L231" s="17">
        <v>2.5143474605008653</v>
      </c>
      <c r="M231" s="6">
        <v>0.153</v>
      </c>
      <c r="N231" s="6" t="s">
        <v>334</v>
      </c>
      <c r="O231" s="25">
        <v>0.26</v>
      </c>
      <c r="P231" s="25">
        <v>0.06</v>
      </c>
      <c r="Q231" s="25">
        <v>8.02</v>
      </c>
      <c r="R231" s="7">
        <v>-2</v>
      </c>
      <c r="S231" s="9">
        <f t="shared" si="14"/>
        <v>8.0199999999999994E-2</v>
      </c>
      <c r="T231" s="9" t="s">
        <v>335</v>
      </c>
      <c r="U231" s="6">
        <v>0.28999999999999998</v>
      </c>
      <c r="V231" s="6">
        <v>0.48</v>
      </c>
      <c r="W231" s="6">
        <v>-7.4</v>
      </c>
      <c r="X231" s="6">
        <v>-2</v>
      </c>
      <c r="Y231" s="9">
        <f t="shared" si="15"/>
        <v>-7.400000000000001E-2</v>
      </c>
      <c r="Z231" s="25">
        <f t="shared" si="16"/>
        <v>0.96134663341645887</v>
      </c>
      <c r="AA231" s="14">
        <v>1.451378809869376E-8</v>
      </c>
      <c r="AB231" s="9">
        <v>1.5E-3</v>
      </c>
      <c r="AC231" s="16" t="e">
        <f>AB231*(#REF!/C231)</f>
        <v>#REF!</v>
      </c>
      <c r="AD231" s="16" t="e">
        <f t="shared" si="17"/>
        <v>#REF!</v>
      </c>
      <c r="AE231" s="6"/>
    </row>
    <row r="232" spans="1:31" x14ac:dyDescent="0.2">
      <c r="A232" s="6" t="s">
        <v>223</v>
      </c>
      <c r="B232" s="8">
        <v>149.50763224999992</v>
      </c>
      <c r="C232" s="6">
        <v>13.371</v>
      </c>
      <c r="D232" s="6">
        <v>290.8</v>
      </c>
      <c r="E232" s="9">
        <v>3.3800000000000002E-5</v>
      </c>
      <c r="F232" s="9">
        <f t="shared" si="18"/>
        <v>0.11623108665749655</v>
      </c>
      <c r="G232" s="9">
        <v>7.4699999999999996E-6</v>
      </c>
      <c r="H232" s="9">
        <f t="shared" si="19"/>
        <v>2.5687757909215955E-2</v>
      </c>
      <c r="I232" s="9">
        <f t="shared" si="20"/>
        <v>0.22100591715976331</v>
      </c>
      <c r="J232" s="6">
        <v>10.7</v>
      </c>
      <c r="K232" s="17">
        <v>29.433896290370299</v>
      </c>
      <c r="L232" s="17">
        <v>2.7508314290065701</v>
      </c>
      <c r="M232" s="6">
        <v>0.26200000000000001</v>
      </c>
      <c r="N232" s="6" t="s">
        <v>334</v>
      </c>
      <c r="O232" s="25">
        <v>0.13</v>
      </c>
      <c r="P232" s="25">
        <v>-0.05</v>
      </c>
      <c r="Q232" s="25">
        <v>3.65</v>
      </c>
      <c r="R232" s="7">
        <v>1</v>
      </c>
      <c r="S232" s="9">
        <f t="shared" si="14"/>
        <v>36.5</v>
      </c>
      <c r="T232" s="9" t="s">
        <v>335</v>
      </c>
      <c r="U232" s="6">
        <v>-0.14000000000000001</v>
      </c>
      <c r="V232" s="6">
        <v>-0.15</v>
      </c>
      <c r="W232" s="6">
        <v>-3.33</v>
      </c>
      <c r="X232" s="6">
        <v>1</v>
      </c>
      <c r="Y232" s="9">
        <f t="shared" si="15"/>
        <v>-33.299999999999997</v>
      </c>
      <c r="Z232" s="25">
        <f t="shared" si="16"/>
        <v>0.95616438356164379</v>
      </c>
      <c r="AA232" s="14">
        <v>1.7672574975693665E-6</v>
      </c>
      <c r="AB232" s="9">
        <v>4.7E-2</v>
      </c>
      <c r="AC232" s="16" t="e">
        <f>AB232*(#REF!/C232)</f>
        <v>#REF!</v>
      </c>
      <c r="AD232" s="16" t="e">
        <f t="shared" si="17"/>
        <v>#REF!</v>
      </c>
      <c r="AE232" s="6"/>
    </row>
    <row r="233" spans="1:31" x14ac:dyDescent="0.2">
      <c r="A233" s="6" t="s">
        <v>224</v>
      </c>
      <c r="B233" s="8">
        <v>153.86099024999993</v>
      </c>
      <c r="C233" s="6">
        <v>11.186</v>
      </c>
      <c r="D233" s="6">
        <v>255.20000000000002</v>
      </c>
      <c r="E233" s="9">
        <v>2.7199999999999998E-6</v>
      </c>
      <c r="F233" s="9">
        <f t="shared" si="18"/>
        <v>1.0658307210031347E-2</v>
      </c>
      <c r="G233" s="9">
        <v>8.0500000000000002E-7</v>
      </c>
      <c r="H233" s="9">
        <f t="shared" si="19"/>
        <v>3.154388714733542E-3</v>
      </c>
      <c r="I233" s="9">
        <f t="shared" si="20"/>
        <v>0.29595588235294118</v>
      </c>
      <c r="J233" s="6">
        <v>23.1</v>
      </c>
      <c r="K233" s="17">
        <v>79.1615146731951</v>
      </c>
      <c r="L233" s="17">
        <v>3.4269053971080128</v>
      </c>
      <c r="M233" s="6">
        <v>0.34899999999999998</v>
      </c>
      <c r="N233" s="6" t="s">
        <v>334</v>
      </c>
      <c r="O233" s="25">
        <v>0.2</v>
      </c>
      <c r="P233" s="25">
        <v>-0.13</v>
      </c>
      <c r="Q233" s="25">
        <v>4.1100000000000003</v>
      </c>
      <c r="R233" s="7">
        <v>0</v>
      </c>
      <c r="S233" s="9">
        <f t="shared" si="14"/>
        <v>4.1100000000000003</v>
      </c>
      <c r="T233" s="9" t="s">
        <v>335</v>
      </c>
      <c r="U233" s="6">
        <v>0.28999999999999998</v>
      </c>
      <c r="V233" s="6">
        <v>-0.19</v>
      </c>
      <c r="W233" s="6">
        <v>-3.13</v>
      </c>
      <c r="X233" s="6">
        <v>0</v>
      </c>
      <c r="Y233" s="9">
        <f t="shared" si="15"/>
        <v>-3.13</v>
      </c>
      <c r="Z233" s="25">
        <f t="shared" si="16"/>
        <v>0.88077858880778592</v>
      </c>
      <c r="AA233" s="14">
        <v>2.0382621133559807E-7</v>
      </c>
      <c r="AB233" s="9">
        <v>4.1000000000000003E-3</v>
      </c>
      <c r="AC233" s="16" t="e">
        <f>AB233*(#REF!/C233)</f>
        <v>#REF!</v>
      </c>
      <c r="AD233" s="16" t="e">
        <f t="shared" si="17"/>
        <v>#REF!</v>
      </c>
      <c r="AE233" s="6"/>
    </row>
    <row r="234" spans="1:31" x14ac:dyDescent="0.2">
      <c r="A234" s="6" t="s">
        <v>225</v>
      </c>
      <c r="B234" s="8">
        <v>180.33916674999992</v>
      </c>
      <c r="C234" s="6">
        <v>24.228999999999999</v>
      </c>
      <c r="D234" s="6">
        <v>395.40000000000003</v>
      </c>
      <c r="E234" s="9">
        <v>8.2300000000000002E-8</v>
      </c>
      <c r="F234" s="9">
        <f t="shared" si="18"/>
        <v>2.0814365199797673E-4</v>
      </c>
      <c r="G234" s="9">
        <v>2.4100000000000001E-8</v>
      </c>
      <c r="H234" s="9">
        <f t="shared" si="19"/>
        <v>6.0950935761254424E-5</v>
      </c>
      <c r="I234" s="9">
        <f t="shared" si="20"/>
        <v>0.29283110571081411</v>
      </c>
      <c r="J234" s="6">
        <v>11.4</v>
      </c>
      <c r="K234" s="17">
        <v>30.450009540078039</v>
      </c>
      <c r="L234" s="17">
        <v>2.6710534684278979</v>
      </c>
      <c r="M234" s="6">
        <v>0.217</v>
      </c>
      <c r="N234" s="6" t="s">
        <v>334</v>
      </c>
      <c r="O234" s="25">
        <v>0.22</v>
      </c>
      <c r="P234" s="25">
        <v>-0.01</v>
      </c>
      <c r="Q234" s="25">
        <v>3.67</v>
      </c>
      <c r="R234" s="7">
        <v>-2</v>
      </c>
      <c r="S234" s="9">
        <f t="shared" si="14"/>
        <v>3.6700000000000003E-2</v>
      </c>
      <c r="T234" s="9" t="s">
        <v>335</v>
      </c>
      <c r="U234" s="6">
        <v>0.02</v>
      </c>
      <c r="V234" s="6">
        <v>0.02</v>
      </c>
      <c r="W234" s="6">
        <v>-3.41</v>
      </c>
      <c r="X234" s="6">
        <v>-2</v>
      </c>
      <c r="Y234" s="9">
        <f t="shared" si="15"/>
        <v>-3.4100000000000005E-2</v>
      </c>
      <c r="Z234" s="25">
        <f t="shared" si="16"/>
        <v>0.96457765667574935</v>
      </c>
      <c r="AA234" s="14">
        <v>4.1272854843369516E-9</v>
      </c>
      <c r="AB234" s="9">
        <v>5.3999999999999998E-5</v>
      </c>
      <c r="AC234" s="16" t="e">
        <f>AB234*(#REF!/C234)</f>
        <v>#REF!</v>
      </c>
      <c r="AD234" s="16" t="e">
        <f t="shared" si="17"/>
        <v>#REF!</v>
      </c>
      <c r="AE234" s="6"/>
    </row>
    <row r="235" spans="1:31" x14ac:dyDescent="0.2">
      <c r="A235" s="6" t="s">
        <v>226</v>
      </c>
      <c r="B235" s="8">
        <v>186.23195574999991</v>
      </c>
      <c r="C235" s="6">
        <v>17.760000000000002</v>
      </c>
      <c r="D235" s="6">
        <v>353.59999999999997</v>
      </c>
      <c r="E235" s="9">
        <v>3.2300000000000002E-7</v>
      </c>
      <c r="F235" s="9">
        <f t="shared" si="18"/>
        <v>9.1346153846153856E-4</v>
      </c>
      <c r="G235" s="9">
        <v>9.53E-8</v>
      </c>
      <c r="H235" s="9">
        <f t="shared" si="19"/>
        <v>2.6951357466063351E-4</v>
      </c>
      <c r="I235" s="9">
        <f t="shared" si="20"/>
        <v>0.29504643962848298</v>
      </c>
      <c r="J235" s="6">
        <v>10.8</v>
      </c>
      <c r="K235" s="17">
        <v>26.390538605976843</v>
      </c>
      <c r="L235" s="17">
        <v>2.4435683894423001</v>
      </c>
      <c r="M235" s="6">
        <v>3.1E-2</v>
      </c>
      <c r="N235" s="6" t="s">
        <v>334</v>
      </c>
      <c r="O235" s="25">
        <v>0.03</v>
      </c>
      <c r="P235" s="25">
        <v>-0.09</v>
      </c>
      <c r="Q235" s="25">
        <v>3.48</v>
      </c>
      <c r="R235" s="7">
        <v>-1</v>
      </c>
      <c r="S235" s="9">
        <f t="shared" si="14"/>
        <v>0.34800000000000003</v>
      </c>
      <c r="T235" s="9" t="s">
        <v>335</v>
      </c>
      <c r="U235" s="6">
        <v>0.22</v>
      </c>
      <c r="V235" s="6">
        <v>0.1</v>
      </c>
      <c r="W235" s="6">
        <v>-3.3</v>
      </c>
      <c r="X235" s="6">
        <v>-1</v>
      </c>
      <c r="Y235" s="9">
        <f t="shared" si="15"/>
        <v>-0.33</v>
      </c>
      <c r="Z235" s="25">
        <f t="shared" si="16"/>
        <v>0.97413793103448276</v>
      </c>
      <c r="AA235" s="14">
        <v>4.1666666666666663E-8</v>
      </c>
      <c r="AB235" s="9">
        <v>1E-3</v>
      </c>
      <c r="AC235" s="16" t="e">
        <f>AB235*(#REF!/C235)</f>
        <v>#REF!</v>
      </c>
      <c r="AD235" s="16" t="e">
        <f t="shared" si="17"/>
        <v>#REF!</v>
      </c>
      <c r="AE235" s="6"/>
    </row>
    <row r="236" spans="1:31" x14ac:dyDescent="0.2">
      <c r="A236" s="6" t="s">
        <v>227</v>
      </c>
      <c r="B236" s="8">
        <v>194.48039824999992</v>
      </c>
      <c r="C236" s="6">
        <v>21.864999999999998</v>
      </c>
      <c r="D236" s="6">
        <v>338.59999999999997</v>
      </c>
      <c r="E236" s="9">
        <v>1.8099999999999999E-5</v>
      </c>
      <c r="F236" s="9">
        <f t="shared" si="18"/>
        <v>5.3455404607206145E-2</v>
      </c>
      <c r="G236" s="9">
        <v>2.9900000000000002E-6</v>
      </c>
      <c r="H236" s="9">
        <f t="shared" si="19"/>
        <v>8.8304784406379212E-3</v>
      </c>
      <c r="I236" s="9">
        <f t="shared" si="20"/>
        <v>0.16519337016574587</v>
      </c>
      <c r="J236" s="6">
        <v>10.1</v>
      </c>
      <c r="K236" s="17">
        <v>25.375193182496592</v>
      </c>
      <c r="L236" s="17">
        <v>2.512395364603623</v>
      </c>
      <c r="M236" s="6">
        <v>-0.25700000000000001</v>
      </c>
      <c r="N236" s="6" t="s">
        <v>334</v>
      </c>
      <c r="O236" s="25">
        <v>0.06</v>
      </c>
      <c r="P236" s="25">
        <v>-0.08</v>
      </c>
      <c r="Q236" s="25">
        <v>2.1</v>
      </c>
      <c r="R236" s="7">
        <v>1</v>
      </c>
      <c r="S236" s="9">
        <f t="shared" si="14"/>
        <v>21</v>
      </c>
      <c r="T236" s="9" t="s">
        <v>335</v>
      </c>
      <c r="U236" s="6">
        <v>0.08</v>
      </c>
      <c r="V236" s="6">
        <v>0.06</v>
      </c>
      <c r="W236" s="6">
        <v>-2</v>
      </c>
      <c r="X236" s="6">
        <v>1</v>
      </c>
      <c r="Y236" s="9">
        <f t="shared" si="15"/>
        <v>-20</v>
      </c>
      <c r="Z236" s="25">
        <f t="shared" si="16"/>
        <v>0.97619047619047616</v>
      </c>
      <c r="AA236" s="14">
        <v>6.9197347358792601E-7</v>
      </c>
      <c r="AB236" s="9">
        <v>2.3E-2</v>
      </c>
      <c r="AC236" s="16" t="e">
        <f>AB236*(#REF!/C236)</f>
        <v>#REF!</v>
      </c>
      <c r="AD236" s="16" t="e">
        <f t="shared" si="17"/>
        <v>#REF!</v>
      </c>
      <c r="AE236" s="6"/>
    </row>
    <row r="237" spans="1:31" x14ac:dyDescent="0.2">
      <c r="A237" s="6" t="s">
        <v>228</v>
      </c>
      <c r="B237" s="8">
        <v>195.67352074999991</v>
      </c>
      <c r="C237" s="6">
        <v>20.908000000000001</v>
      </c>
      <c r="D237" s="6">
        <v>334.5</v>
      </c>
      <c r="E237" s="9">
        <v>1.6699999999999999E-5</v>
      </c>
      <c r="F237" s="9">
        <f t="shared" si="18"/>
        <v>4.9925261584454407E-2</v>
      </c>
      <c r="G237" s="9">
        <v>3.3799999999999998E-6</v>
      </c>
      <c r="H237" s="9">
        <f t="shared" si="19"/>
        <v>1.0104633781763826E-2</v>
      </c>
      <c r="I237" s="9">
        <f t="shared" si="20"/>
        <v>0.20239520958083831</v>
      </c>
      <c r="J237" s="6">
        <v>9.9</v>
      </c>
      <c r="K237" s="17">
        <v>25.375644282965126</v>
      </c>
      <c r="L237" s="17">
        <v>2.5631963922186993</v>
      </c>
      <c r="M237" s="6">
        <v>-5.1999999999999998E-2</v>
      </c>
      <c r="N237" s="6" t="s">
        <v>334</v>
      </c>
      <c r="O237" s="25">
        <v>-0.01</v>
      </c>
      <c r="P237" s="25">
        <v>-0.05</v>
      </c>
      <c r="Q237" s="25">
        <v>2.29</v>
      </c>
      <c r="R237" s="7">
        <v>1</v>
      </c>
      <c r="S237" s="9">
        <f t="shared" si="14"/>
        <v>22.9</v>
      </c>
      <c r="T237" s="9" t="s">
        <v>335</v>
      </c>
      <c r="U237" s="6">
        <v>0.11</v>
      </c>
      <c r="V237" s="6">
        <v>0.05</v>
      </c>
      <c r="W237" s="6">
        <v>-2.1800000000000002</v>
      </c>
      <c r="X237" s="6">
        <v>1</v>
      </c>
      <c r="Y237" s="9">
        <f t="shared" si="15"/>
        <v>-21.8</v>
      </c>
      <c r="Z237" s="25">
        <f t="shared" si="16"/>
        <v>0.97598253275109181</v>
      </c>
      <c r="AA237" s="14">
        <v>7.7530132006887313E-7</v>
      </c>
      <c r="AB237" s="9">
        <v>2.5000000000000001E-2</v>
      </c>
      <c r="AC237" s="16" t="e">
        <f>AB237*(#REF!/C237)</f>
        <v>#REF!</v>
      </c>
      <c r="AD237" s="16" t="e">
        <f t="shared" si="17"/>
        <v>#REF!</v>
      </c>
      <c r="AE237" s="6"/>
    </row>
    <row r="238" spans="1:31" x14ac:dyDescent="0.2">
      <c r="A238" s="6" t="s">
        <v>229</v>
      </c>
      <c r="B238" s="8">
        <v>196.6279762499999</v>
      </c>
      <c r="C238" s="6">
        <v>21.350999999999999</v>
      </c>
      <c r="D238" s="6">
        <v>342.1</v>
      </c>
      <c r="E238" s="9">
        <v>1.7099999999999999E-5</v>
      </c>
      <c r="F238" s="9">
        <f t="shared" si="18"/>
        <v>4.9985384390529082E-2</v>
      </c>
      <c r="G238" s="9">
        <v>3.6200000000000001E-6</v>
      </c>
      <c r="H238" s="9">
        <f t="shared" si="19"/>
        <v>1.0581701256942414E-2</v>
      </c>
      <c r="I238" s="9">
        <f t="shared" si="20"/>
        <v>0.21169590643274855</v>
      </c>
      <c r="J238" s="6">
        <v>10</v>
      </c>
      <c r="K238" s="17">
        <v>24.36089545833342</v>
      </c>
      <c r="L238" s="17">
        <v>2.436089545833342</v>
      </c>
      <c r="M238" s="6">
        <v>-5.8999999999999997E-2</v>
      </c>
      <c r="N238" s="6" t="s">
        <v>334</v>
      </c>
      <c r="O238" s="25">
        <v>0</v>
      </c>
      <c r="P238" s="25">
        <v>-0.01</v>
      </c>
      <c r="Q238" s="25">
        <v>2.44</v>
      </c>
      <c r="R238" s="7">
        <v>1</v>
      </c>
      <c r="S238" s="9">
        <f t="shared" si="14"/>
        <v>24.4</v>
      </c>
      <c r="T238" s="9" t="s">
        <v>335</v>
      </c>
      <c r="U238" s="6">
        <v>0.11</v>
      </c>
      <c r="V238" s="6">
        <v>0.06</v>
      </c>
      <c r="W238" s="6">
        <v>-2.34</v>
      </c>
      <c r="X238" s="6">
        <v>1</v>
      </c>
      <c r="Y238" s="9">
        <f t="shared" si="15"/>
        <v>-23.4</v>
      </c>
      <c r="Z238" s="25">
        <f t="shared" si="16"/>
        <v>0.97950819672131151</v>
      </c>
      <c r="AA238" s="14">
        <v>7.9996253102899181E-7</v>
      </c>
      <c r="AB238" s="9">
        <v>2.4E-2</v>
      </c>
      <c r="AC238" s="16" t="e">
        <f>AB238*(#REF!/C238)</f>
        <v>#REF!</v>
      </c>
      <c r="AD238" s="16" t="e">
        <f t="shared" si="17"/>
        <v>#REF!</v>
      </c>
      <c r="AE238" s="6"/>
    </row>
    <row r="239" spans="1:31" x14ac:dyDescent="0.2">
      <c r="A239" s="6" t="s">
        <v>230</v>
      </c>
      <c r="B239" s="8">
        <v>197.90891874999991</v>
      </c>
      <c r="C239" s="6">
        <v>21.59</v>
      </c>
      <c r="D239" s="6">
        <v>328.5</v>
      </c>
      <c r="E239" s="9">
        <v>1.2500000000000001E-5</v>
      </c>
      <c r="F239" s="9">
        <f t="shared" si="18"/>
        <v>3.8051750380517502E-2</v>
      </c>
      <c r="G239" s="9">
        <v>2.9900000000000002E-6</v>
      </c>
      <c r="H239" s="9">
        <f t="shared" si="19"/>
        <v>9.1019786910197867E-3</v>
      </c>
      <c r="I239" s="9">
        <f t="shared" si="20"/>
        <v>0.2392</v>
      </c>
      <c r="J239" s="6">
        <v>10</v>
      </c>
      <c r="K239" s="17">
        <v>24.360898820795839</v>
      </c>
      <c r="L239" s="17">
        <v>2.436089882079584</v>
      </c>
      <c r="M239" s="6">
        <v>-3.6999999999999998E-2</v>
      </c>
      <c r="N239" s="6" t="s">
        <v>334</v>
      </c>
      <c r="O239" s="25">
        <v>0.05</v>
      </c>
      <c r="P239" s="25">
        <v>-0.01</v>
      </c>
      <c r="Q239" s="25">
        <v>2.19</v>
      </c>
      <c r="R239" s="7">
        <v>1</v>
      </c>
      <c r="S239" s="9">
        <f t="shared" si="14"/>
        <v>21.9</v>
      </c>
      <c r="T239" s="9" t="s">
        <v>335</v>
      </c>
      <c r="U239" s="6">
        <v>0.13</v>
      </c>
      <c r="V239" s="6">
        <v>0.02</v>
      </c>
      <c r="W239" s="6">
        <v>-2.09</v>
      </c>
      <c r="X239" s="6">
        <v>1</v>
      </c>
      <c r="Y239" s="9">
        <f t="shared" si="15"/>
        <v>-20.9</v>
      </c>
      <c r="Z239" s="25">
        <f t="shared" si="16"/>
        <v>0.97716894977168955</v>
      </c>
      <c r="AA239" s="14">
        <v>7.1421954608615103E-7</v>
      </c>
      <c r="AB239" s="9">
        <v>2.7E-2</v>
      </c>
      <c r="AC239" s="16" t="e">
        <f>AB239*(#REF!/C239)</f>
        <v>#REF!</v>
      </c>
      <c r="AD239" s="16" t="e">
        <f t="shared" si="17"/>
        <v>#REF!</v>
      </c>
      <c r="AE239" s="6"/>
    </row>
    <row r="240" spans="1:31" x14ac:dyDescent="0.2">
      <c r="A240" s="6" t="s">
        <v>231</v>
      </c>
      <c r="B240" s="8">
        <v>201.2797932499999</v>
      </c>
      <c r="C240" s="6">
        <v>21.175999999999998</v>
      </c>
      <c r="D240" s="6">
        <v>321.8</v>
      </c>
      <c r="E240" s="9">
        <v>1.9300000000000002E-5</v>
      </c>
      <c r="F240" s="9">
        <f t="shared" si="18"/>
        <v>5.997513983840895E-2</v>
      </c>
      <c r="G240" s="9">
        <v>4.07E-6</v>
      </c>
      <c r="H240" s="9">
        <f t="shared" si="19"/>
        <v>1.2647607209446861E-2</v>
      </c>
      <c r="I240" s="9">
        <f t="shared" si="20"/>
        <v>0.21088082901554403</v>
      </c>
      <c r="J240" s="6">
        <v>10.6</v>
      </c>
      <c r="K240" s="17">
        <v>25.37391839598202</v>
      </c>
      <c r="L240" s="17">
        <v>2.3937658864133984</v>
      </c>
      <c r="M240" s="6">
        <v>-5.8000000000000003E-2</v>
      </c>
      <c r="N240" s="6" t="s">
        <v>334</v>
      </c>
      <c r="O240" s="25">
        <v>0</v>
      </c>
      <c r="P240" s="25">
        <v>0.04</v>
      </c>
      <c r="Q240" s="25">
        <v>2.79</v>
      </c>
      <c r="R240" s="7">
        <v>1</v>
      </c>
      <c r="S240" s="9">
        <f t="shared" si="14"/>
        <v>27.9</v>
      </c>
      <c r="T240" s="9" t="s">
        <v>335</v>
      </c>
      <c r="U240" s="6">
        <v>0.08</v>
      </c>
      <c r="V240" s="6">
        <v>0.01</v>
      </c>
      <c r="W240" s="6">
        <v>-2.67</v>
      </c>
      <c r="X240" s="6">
        <v>1</v>
      </c>
      <c r="Y240" s="9">
        <f t="shared" si="15"/>
        <v>-26.7</v>
      </c>
      <c r="Z240" s="25">
        <f t="shared" si="16"/>
        <v>0.978494623655914</v>
      </c>
      <c r="AA240" s="14">
        <v>9.005477899508879E-7</v>
      </c>
      <c r="AB240" s="9">
        <v>0.04</v>
      </c>
      <c r="AC240" s="16" t="e">
        <f>AB240*(#REF!/C240)</f>
        <v>#REF!</v>
      </c>
      <c r="AD240" s="16" t="e">
        <f t="shared" si="17"/>
        <v>#REF!</v>
      </c>
      <c r="AE240" s="6"/>
    </row>
    <row r="241" spans="1:31" x14ac:dyDescent="0.2">
      <c r="A241" s="6" t="s">
        <v>232</v>
      </c>
      <c r="B241" s="8">
        <v>203.38898074999992</v>
      </c>
      <c r="C241" s="6">
        <v>21.541</v>
      </c>
      <c r="D241" s="6">
        <v>326.5</v>
      </c>
      <c r="E241" s="9">
        <v>1.91E-5</v>
      </c>
      <c r="F241" s="9">
        <f t="shared" si="18"/>
        <v>5.8499234303215922E-2</v>
      </c>
      <c r="G241" s="9">
        <v>3.2499999999999998E-6</v>
      </c>
      <c r="H241" s="9">
        <f t="shared" si="19"/>
        <v>9.954058192955589E-3</v>
      </c>
      <c r="I241" s="9">
        <f t="shared" si="20"/>
        <v>0.17015706806282724</v>
      </c>
      <c r="J241" s="6">
        <v>9.5</v>
      </c>
      <c r="K241" s="17">
        <v>23.345240269085132</v>
      </c>
      <c r="L241" s="17">
        <v>2.4573937125352772</v>
      </c>
      <c r="M241" s="6">
        <v>-0.24</v>
      </c>
      <c r="N241" s="6" t="s">
        <v>334</v>
      </c>
      <c r="O241" s="25">
        <v>0.02</v>
      </c>
      <c r="P241" s="25">
        <v>-0.05</v>
      </c>
      <c r="Q241" s="25">
        <v>2.46</v>
      </c>
      <c r="R241" s="7">
        <v>1</v>
      </c>
      <c r="S241" s="9">
        <f t="shared" si="14"/>
        <v>24.6</v>
      </c>
      <c r="T241" s="9" t="s">
        <v>335</v>
      </c>
      <c r="U241" s="6">
        <v>0.09</v>
      </c>
      <c r="V241" s="6">
        <v>-0.03</v>
      </c>
      <c r="W241" s="6">
        <v>-2.37</v>
      </c>
      <c r="X241" s="6">
        <v>1</v>
      </c>
      <c r="Y241" s="9">
        <f t="shared" si="15"/>
        <v>-23.700000000000003</v>
      </c>
      <c r="Z241" s="25">
        <f t="shared" si="16"/>
        <v>0.98170731707317072</v>
      </c>
      <c r="AA241" s="14">
        <v>8.082261733438558E-7</v>
      </c>
      <c r="AB241" s="9">
        <v>4.5999999999999999E-2</v>
      </c>
      <c r="AC241" s="16" t="e">
        <f>AB241*(#REF!/C241)</f>
        <v>#REF!</v>
      </c>
      <c r="AD241" s="16" t="e">
        <f t="shared" si="17"/>
        <v>#REF!</v>
      </c>
      <c r="AE241" s="6"/>
    </row>
    <row r="242" spans="1:31" x14ac:dyDescent="0.2">
      <c r="A242" s="6" t="s">
        <v>233</v>
      </c>
      <c r="B242" s="8">
        <v>207.33417474999993</v>
      </c>
      <c r="C242" s="6">
        <v>20.010000000000002</v>
      </c>
      <c r="D242" s="6">
        <v>320.7</v>
      </c>
      <c r="E242" s="9">
        <v>1.9199999999999999E-5</v>
      </c>
      <c r="F242" s="9">
        <f t="shared" si="18"/>
        <v>5.9869036482694107E-2</v>
      </c>
      <c r="G242" s="9">
        <v>4.0300000000000004E-6</v>
      </c>
      <c r="H242" s="9">
        <f t="shared" si="19"/>
        <v>1.2566261303398817E-2</v>
      </c>
      <c r="I242" s="9">
        <f t="shared" si="20"/>
        <v>0.20989583333333336</v>
      </c>
      <c r="J242" s="6">
        <v>10.199999999999999</v>
      </c>
      <c r="K242" s="17">
        <v>26.38983742746548</v>
      </c>
      <c r="L242" s="17">
        <v>2.5872389634770081</v>
      </c>
      <c r="M242" s="6">
        <v>-1E-3</v>
      </c>
      <c r="N242" s="6" t="s">
        <v>334</v>
      </c>
      <c r="O242" s="25">
        <v>-0.05</v>
      </c>
      <c r="P242" s="25">
        <v>-0.04</v>
      </c>
      <c r="Q242" s="25">
        <v>2.69</v>
      </c>
      <c r="R242" s="7">
        <v>1</v>
      </c>
      <c r="S242" s="9">
        <f t="shared" si="14"/>
        <v>26.9</v>
      </c>
      <c r="T242" s="9" t="s">
        <v>335</v>
      </c>
      <c r="U242" s="6">
        <v>0.17</v>
      </c>
      <c r="V242" s="6">
        <v>0.03</v>
      </c>
      <c r="W242" s="6">
        <v>-2.5299999999999998</v>
      </c>
      <c r="X242" s="6">
        <v>1</v>
      </c>
      <c r="Y242" s="9">
        <f t="shared" si="15"/>
        <v>-25.299999999999997</v>
      </c>
      <c r="Z242" s="25">
        <f t="shared" si="16"/>
        <v>0.97026022304832704</v>
      </c>
      <c r="AA242" s="14">
        <v>9.8300849575212392E-7</v>
      </c>
      <c r="AB242" s="9">
        <v>0.04</v>
      </c>
      <c r="AC242" s="16" t="e">
        <f>AB242*(#REF!/C242)</f>
        <v>#REF!</v>
      </c>
      <c r="AD242" s="16" t="e">
        <f t="shared" si="17"/>
        <v>#REF!</v>
      </c>
      <c r="AE242" s="6"/>
    </row>
    <row r="243" spans="1:31" x14ac:dyDescent="0.2">
      <c r="A243" s="6" t="s">
        <v>234</v>
      </c>
      <c r="B243" s="8">
        <v>210.15296124999992</v>
      </c>
      <c r="C243" s="6">
        <v>22.045999999999999</v>
      </c>
      <c r="D243" s="6">
        <v>324.40000000000003</v>
      </c>
      <c r="E243" s="9">
        <v>1.8600000000000001E-5</v>
      </c>
      <c r="F243" s="9">
        <f t="shared" si="18"/>
        <v>5.7336621454993832E-2</v>
      </c>
      <c r="G243" s="9">
        <v>3.7799999999999998E-6</v>
      </c>
      <c r="H243" s="9">
        <f t="shared" si="19"/>
        <v>1.1652281134401971E-2</v>
      </c>
      <c r="I243" s="9">
        <f t="shared" si="20"/>
        <v>0.20322580645161287</v>
      </c>
      <c r="J243" s="6">
        <v>10.1</v>
      </c>
      <c r="K243" s="17">
        <v>25.375298457711803</v>
      </c>
      <c r="L243" s="17">
        <v>2.5124057878922579</v>
      </c>
      <c r="M243" s="6">
        <v>-4.9000000000000002E-2</v>
      </c>
      <c r="N243" s="6" t="s">
        <v>334</v>
      </c>
      <c r="O243" s="25">
        <v>0</v>
      </c>
      <c r="P243" s="25">
        <v>-0.02</v>
      </c>
      <c r="Q243" s="25">
        <v>2.2200000000000002</v>
      </c>
      <c r="R243" s="7">
        <v>1</v>
      </c>
      <c r="S243" s="9">
        <f t="shared" si="14"/>
        <v>22.200000000000003</v>
      </c>
      <c r="T243" s="9" t="s">
        <v>335</v>
      </c>
      <c r="U243" s="6">
        <v>0.1</v>
      </c>
      <c r="V243" s="6">
        <v>-0.01</v>
      </c>
      <c r="W243" s="6">
        <v>-2.11</v>
      </c>
      <c r="X243" s="6">
        <v>1</v>
      </c>
      <c r="Y243" s="9">
        <f t="shared" si="15"/>
        <v>-21.099999999999998</v>
      </c>
      <c r="Z243" s="25">
        <f t="shared" si="16"/>
        <v>0.97522522522522515</v>
      </c>
      <c r="AA243" s="14">
        <v>7.1759049260636838E-7</v>
      </c>
      <c r="AB243" s="9">
        <v>1.9E-2</v>
      </c>
      <c r="AC243" s="16" t="e">
        <f>AB243*(#REF!/C243)</f>
        <v>#REF!</v>
      </c>
      <c r="AD243" s="16" t="e">
        <f t="shared" si="17"/>
        <v>#REF!</v>
      </c>
      <c r="AE243" s="6"/>
    </row>
    <row r="244" spans="1:31" x14ac:dyDescent="0.2">
      <c r="A244" s="6" t="s">
        <v>235</v>
      </c>
      <c r="B244" s="8">
        <v>209.84694524999992</v>
      </c>
      <c r="C244" s="6">
        <v>22.004000000000001</v>
      </c>
      <c r="D244" s="6">
        <v>338.2</v>
      </c>
      <c r="E244" s="9">
        <v>1.9899999999999999E-5</v>
      </c>
      <c r="F244" s="9">
        <f t="shared" si="18"/>
        <v>5.8840922531046717E-2</v>
      </c>
      <c r="G244" s="9">
        <v>3.2899999999999998E-6</v>
      </c>
      <c r="H244" s="9">
        <f t="shared" si="19"/>
        <v>9.7279716144293323E-3</v>
      </c>
      <c r="I244" s="9">
        <f t="shared" si="20"/>
        <v>0.16532663316582916</v>
      </c>
      <c r="J244" s="6">
        <v>10.5</v>
      </c>
      <c r="K244" s="17">
        <v>27.405337993729685</v>
      </c>
      <c r="L244" s="17">
        <v>2.6100321898790177</v>
      </c>
      <c r="M244" s="6">
        <v>-0.19400000000000001</v>
      </c>
      <c r="N244" s="6" t="s">
        <v>334</v>
      </c>
      <c r="O244" s="25">
        <v>-0.04</v>
      </c>
      <c r="P244" s="25">
        <v>0.08</v>
      </c>
      <c r="Q244" s="25">
        <v>2.4500000000000002</v>
      </c>
      <c r="R244" s="7">
        <v>1</v>
      </c>
      <c r="S244" s="9">
        <f t="shared" si="14"/>
        <v>24.5</v>
      </c>
      <c r="T244" s="9" t="s">
        <v>335</v>
      </c>
      <c r="U244" s="6">
        <v>0.14000000000000001</v>
      </c>
      <c r="V244" s="6">
        <v>0.09</v>
      </c>
      <c r="W244" s="6">
        <v>-2.27</v>
      </c>
      <c r="X244" s="6">
        <v>1</v>
      </c>
      <c r="Y244" s="9">
        <f t="shared" si="15"/>
        <v>-22.7</v>
      </c>
      <c r="Z244" s="25">
        <f t="shared" si="16"/>
        <v>0.96326530612244898</v>
      </c>
      <c r="AA244" s="14">
        <v>7.3941101617887653E-7</v>
      </c>
      <c r="AB244" s="9">
        <v>3.5999999999999997E-2</v>
      </c>
      <c r="AC244" s="16" t="e">
        <f>AB244*(#REF!/C244)</f>
        <v>#REF!</v>
      </c>
      <c r="AD244" s="16" t="e">
        <f t="shared" si="17"/>
        <v>#REF!</v>
      </c>
      <c r="AE244" s="6"/>
    </row>
    <row r="245" spans="1:31" x14ac:dyDescent="0.2">
      <c r="A245" s="6" t="s">
        <v>236</v>
      </c>
      <c r="B245" s="8">
        <v>214.11963724999993</v>
      </c>
      <c r="C245" s="6">
        <v>21.460999999999999</v>
      </c>
      <c r="D245" s="6">
        <v>332.4</v>
      </c>
      <c r="E245" s="9">
        <v>1.5500000000000001E-5</v>
      </c>
      <c r="F245" s="9">
        <f t="shared" si="18"/>
        <v>4.6630565583634175E-2</v>
      </c>
      <c r="G245" s="9">
        <v>3.2799999999999999E-6</v>
      </c>
      <c r="H245" s="9">
        <f t="shared" si="19"/>
        <v>9.8676293622141989E-3</v>
      </c>
      <c r="I245" s="9">
        <f t="shared" si="20"/>
        <v>0.21161290322580645</v>
      </c>
      <c r="J245" s="6">
        <v>10.4</v>
      </c>
      <c r="K245" s="17">
        <v>26.390481106215113</v>
      </c>
      <c r="L245" s="17">
        <v>2.5375462602129915</v>
      </c>
      <c r="M245" s="6">
        <v>3.0000000000000001E-3</v>
      </c>
      <c r="N245" s="6" t="s">
        <v>334</v>
      </c>
      <c r="O245" s="25">
        <v>0.03</v>
      </c>
      <c r="P245" s="25">
        <v>-0.05</v>
      </c>
      <c r="Q245" s="25">
        <v>2.23</v>
      </c>
      <c r="R245" s="7">
        <v>1</v>
      </c>
      <c r="S245" s="9">
        <f t="shared" si="14"/>
        <v>22.3</v>
      </c>
      <c r="T245" s="9" t="s">
        <v>335</v>
      </c>
      <c r="U245" s="6">
        <v>0.12</v>
      </c>
      <c r="V245" s="6">
        <v>0.03</v>
      </c>
      <c r="W245" s="6">
        <v>-2.11</v>
      </c>
      <c r="X245" s="6">
        <v>1</v>
      </c>
      <c r="Y245" s="9">
        <f t="shared" si="15"/>
        <v>-21.099999999999998</v>
      </c>
      <c r="Z245" s="25">
        <f t="shared" si="16"/>
        <v>0.97309417040358737</v>
      </c>
      <c r="AA245" s="14">
        <v>7.1711476632030199E-7</v>
      </c>
      <c r="AB245" s="9">
        <v>1.6E-2</v>
      </c>
      <c r="AC245" s="16" t="e">
        <f>AB245*(#REF!/C245)</f>
        <v>#REF!</v>
      </c>
      <c r="AD245" s="16" t="e">
        <f t="shared" si="17"/>
        <v>#REF!</v>
      </c>
      <c r="AE245" s="6"/>
    </row>
    <row r="246" spans="1:31" x14ac:dyDescent="0.2">
      <c r="A246" s="6" t="s">
        <v>237</v>
      </c>
      <c r="B246" s="8">
        <v>215.6767427499999</v>
      </c>
      <c r="C246" s="6">
        <v>21.367000000000001</v>
      </c>
      <c r="D246" s="6">
        <v>330.90000000000003</v>
      </c>
      <c r="E246" s="9">
        <v>1.5999999999999999E-5</v>
      </c>
      <c r="F246" s="9">
        <f t="shared" si="18"/>
        <v>4.8352976730129942E-2</v>
      </c>
      <c r="G246" s="9">
        <v>3.3400000000000002E-6</v>
      </c>
      <c r="H246" s="9">
        <f t="shared" si="19"/>
        <v>1.0093683892414627E-2</v>
      </c>
      <c r="I246" s="9">
        <f t="shared" si="20"/>
        <v>0.20875000000000005</v>
      </c>
      <c r="J246" s="6">
        <v>10.199999999999999</v>
      </c>
      <c r="K246" s="17">
        <v>25.375384061489537</v>
      </c>
      <c r="L246" s="17">
        <v>2.4877827511264252</v>
      </c>
      <c r="M246" s="6">
        <v>-3.2000000000000001E-2</v>
      </c>
      <c r="N246" s="6" t="s">
        <v>334</v>
      </c>
      <c r="O246" s="25">
        <v>-0.02</v>
      </c>
      <c r="P246" s="25">
        <v>0</v>
      </c>
      <c r="Q246" s="25">
        <v>2.34</v>
      </c>
      <c r="R246" s="7">
        <v>1</v>
      </c>
      <c r="S246" s="9">
        <f t="shared" si="14"/>
        <v>23.4</v>
      </c>
      <c r="T246" s="9" t="s">
        <v>335</v>
      </c>
      <c r="U246" s="6">
        <v>0.13</v>
      </c>
      <c r="V246" s="6">
        <v>0.09</v>
      </c>
      <c r="W246" s="6">
        <v>-2.23</v>
      </c>
      <c r="X246" s="6">
        <v>1</v>
      </c>
      <c r="Y246" s="9">
        <f t="shared" si="15"/>
        <v>-22.3</v>
      </c>
      <c r="Z246" s="25">
        <f t="shared" si="16"/>
        <v>0.97649572649572658</v>
      </c>
      <c r="AA246" s="14">
        <v>7.8064304769036369E-7</v>
      </c>
      <c r="AB246" s="9">
        <v>2.4E-2</v>
      </c>
      <c r="AC246" s="16" t="e">
        <f>AB246*(#REF!/C246)</f>
        <v>#REF!</v>
      </c>
      <c r="AD246" s="16" t="e">
        <f t="shared" si="17"/>
        <v>#REF!</v>
      </c>
      <c r="AE246" s="6"/>
    </row>
    <row r="247" spans="1:31" x14ac:dyDescent="0.2">
      <c r="A247" s="6" t="s">
        <v>238</v>
      </c>
      <c r="B247" s="8">
        <v>221.03727274999991</v>
      </c>
      <c r="C247" s="6">
        <v>19.419</v>
      </c>
      <c r="D247" s="6">
        <v>324.59999999999997</v>
      </c>
      <c r="E247" s="9">
        <v>2.3099999999999999E-5</v>
      </c>
      <c r="F247" s="9">
        <f t="shared" si="18"/>
        <v>7.1164510166358594E-2</v>
      </c>
      <c r="G247" s="9">
        <v>3.9600000000000002E-6</v>
      </c>
      <c r="H247" s="9">
        <f t="shared" si="19"/>
        <v>1.2199630314232903E-2</v>
      </c>
      <c r="I247" s="9">
        <f t="shared" si="20"/>
        <v>0.17142857142857146</v>
      </c>
      <c r="J247" s="6">
        <v>10</v>
      </c>
      <c r="K247" s="17">
        <v>24.36084098303315</v>
      </c>
      <c r="L247" s="17">
        <v>2.436084098303315</v>
      </c>
      <c r="M247" s="6">
        <v>-0.3</v>
      </c>
      <c r="N247" s="6" t="s">
        <v>334</v>
      </c>
      <c r="O247" s="25">
        <v>-0.06</v>
      </c>
      <c r="P247" s="25">
        <v>-0.03</v>
      </c>
      <c r="Q247" s="25">
        <v>2.6</v>
      </c>
      <c r="R247" s="7">
        <v>1</v>
      </c>
      <c r="S247" s="9">
        <f t="shared" si="14"/>
        <v>26</v>
      </c>
      <c r="T247" s="9" t="s">
        <v>335</v>
      </c>
      <c r="U247" s="6">
        <v>0.19</v>
      </c>
      <c r="V247" s="6">
        <v>0.06</v>
      </c>
      <c r="W247" s="6">
        <v>-2.5099999999999998</v>
      </c>
      <c r="X247" s="6">
        <v>1</v>
      </c>
      <c r="Y247" s="9">
        <f t="shared" si="15"/>
        <v>-25.099999999999998</v>
      </c>
      <c r="Z247" s="25">
        <f t="shared" si="16"/>
        <v>0.98269230769230764</v>
      </c>
      <c r="AA247" s="14">
        <v>9.2847211493897736E-7</v>
      </c>
      <c r="AB247" s="9">
        <v>4.4999999999999998E-2</v>
      </c>
      <c r="AC247" s="16" t="e">
        <f>AB247*(#REF!/C247)</f>
        <v>#REF!</v>
      </c>
      <c r="AD247" s="16" t="e">
        <f t="shared" si="17"/>
        <v>#REF!</v>
      </c>
      <c r="AE247" s="6"/>
    </row>
    <row r="248" spans="1:31" x14ac:dyDescent="0.2">
      <c r="A248" s="6" t="s">
        <v>239</v>
      </c>
      <c r="B248" s="8">
        <v>223.34660474999993</v>
      </c>
      <c r="C248" s="6">
        <v>19.465</v>
      </c>
      <c r="D248" s="6">
        <v>294.7</v>
      </c>
      <c r="E248" s="9">
        <v>1.8899999999999999E-5</v>
      </c>
      <c r="F248" s="9">
        <f t="shared" si="18"/>
        <v>6.4133016627078376E-2</v>
      </c>
      <c r="G248" s="9">
        <v>3.7500000000000001E-6</v>
      </c>
      <c r="H248" s="9">
        <f t="shared" si="19"/>
        <v>1.2724804886325077E-2</v>
      </c>
      <c r="I248" s="9">
        <f t="shared" si="20"/>
        <v>0.19841269841269846</v>
      </c>
      <c r="J248" s="6">
        <v>10</v>
      </c>
      <c r="K248" s="17">
        <v>24.360364540690792</v>
      </c>
      <c r="L248" s="17">
        <v>2.4360364540690793</v>
      </c>
      <c r="M248" s="6">
        <v>-0.13300000000000001</v>
      </c>
      <c r="N248" s="6" t="s">
        <v>334</v>
      </c>
      <c r="O248" s="25">
        <v>0.03</v>
      </c>
      <c r="P248" s="25">
        <v>-0.05</v>
      </c>
      <c r="Q248" s="25">
        <v>2.44</v>
      </c>
      <c r="R248" s="7">
        <v>1</v>
      </c>
      <c r="S248" s="9">
        <f t="shared" si="14"/>
        <v>24.4</v>
      </c>
      <c r="T248" s="9" t="s">
        <v>335</v>
      </c>
      <c r="U248" s="6">
        <v>0.13</v>
      </c>
      <c r="V248" s="6">
        <v>0.05</v>
      </c>
      <c r="W248" s="6">
        <v>-2.35</v>
      </c>
      <c r="X248" s="6">
        <v>1</v>
      </c>
      <c r="Y248" s="9">
        <f t="shared" si="15"/>
        <v>-23.5</v>
      </c>
      <c r="Z248" s="25">
        <f t="shared" si="16"/>
        <v>0.98155737704918034</v>
      </c>
      <c r="AA248" s="14">
        <v>8.3431800667865412E-7</v>
      </c>
      <c r="AB248" s="9">
        <v>4.1000000000000002E-2</v>
      </c>
      <c r="AC248" s="16" t="e">
        <f>AB248*(#REF!/C248)</f>
        <v>#REF!</v>
      </c>
      <c r="AD248" s="16" t="e">
        <f t="shared" si="17"/>
        <v>#REF!</v>
      </c>
      <c r="AE248" s="6"/>
    </row>
    <row r="249" spans="1:31" x14ac:dyDescent="0.2">
      <c r="A249" s="6" t="s">
        <v>240</v>
      </c>
      <c r="B249" s="8">
        <v>224.94916224999992</v>
      </c>
      <c r="C249" s="6">
        <v>19.454000000000001</v>
      </c>
      <c r="D249" s="6">
        <v>317.89999999999998</v>
      </c>
      <c r="E249" s="9">
        <v>1.8600000000000001E-5</v>
      </c>
      <c r="F249" s="9">
        <f t="shared" si="18"/>
        <v>5.8508965083359558E-2</v>
      </c>
      <c r="G249" s="9">
        <v>3.1E-6</v>
      </c>
      <c r="H249" s="9">
        <f t="shared" si="19"/>
        <v>9.7514941805599258E-3</v>
      </c>
      <c r="I249" s="9">
        <f t="shared" si="20"/>
        <v>0.16666666666666666</v>
      </c>
      <c r="J249" s="6">
        <v>9.9</v>
      </c>
      <c r="K249" s="17">
        <v>24.360497817717764</v>
      </c>
      <c r="L249" s="17">
        <v>2.4606563452240167</v>
      </c>
      <c r="M249" s="6">
        <v>-0.26700000000000002</v>
      </c>
      <c r="N249" s="6" t="s">
        <v>334</v>
      </c>
      <c r="O249" s="25">
        <v>-0.04</v>
      </c>
      <c r="P249" s="25">
        <v>-0.15</v>
      </c>
      <c r="Q249" s="25">
        <v>2.19</v>
      </c>
      <c r="R249" s="7">
        <v>1</v>
      </c>
      <c r="S249" s="9">
        <f t="shared" ref="S249:S280" si="21">Q249*(10^(R249))</f>
        <v>21.9</v>
      </c>
      <c r="T249" s="9" t="s">
        <v>335</v>
      </c>
      <c r="U249" s="6">
        <v>0.12</v>
      </c>
      <c r="V249" s="6">
        <v>0.08</v>
      </c>
      <c r="W249" s="6">
        <v>-2.11</v>
      </c>
      <c r="X249" s="6">
        <v>1</v>
      </c>
      <c r="Y249" s="9">
        <f t="shared" ref="Y249:Y280" si="22">W249*(10^(X249))</f>
        <v>-21.099999999999998</v>
      </c>
      <c r="Z249" s="25">
        <f t="shared" ref="Z249:Z280" si="23">((-Y249/S249)+1)/2</f>
        <v>0.9817351598173516</v>
      </c>
      <c r="AA249" s="14">
        <v>7.3352523902539311E-7</v>
      </c>
      <c r="AB249" s="9">
        <v>0.04</v>
      </c>
      <c r="AC249" s="16" t="e">
        <f>AB249*(#REF!/C249)</f>
        <v>#REF!</v>
      </c>
      <c r="AD249" s="16" t="e">
        <f t="shared" ref="AD249:AD280" si="24">AC249/AA249</f>
        <v>#REF!</v>
      </c>
      <c r="AE249" s="6"/>
    </row>
    <row r="250" spans="1:31" x14ac:dyDescent="0.2">
      <c r="A250" s="6" t="s">
        <v>241</v>
      </c>
      <c r="B250" s="8">
        <v>231.11927974999992</v>
      </c>
      <c r="C250" s="6">
        <v>21.434999999999999</v>
      </c>
      <c r="D250" s="6">
        <v>308.60000000000002</v>
      </c>
      <c r="E250" s="9">
        <v>1.7399999999999999E-5</v>
      </c>
      <c r="F250" s="9">
        <f t="shared" si="18"/>
        <v>5.6383668178872318E-2</v>
      </c>
      <c r="G250" s="9">
        <v>3.2600000000000001E-6</v>
      </c>
      <c r="H250" s="9">
        <f t="shared" si="19"/>
        <v>1.0563836681788723E-2</v>
      </c>
      <c r="I250" s="9">
        <f t="shared" si="20"/>
        <v>0.18735632183908049</v>
      </c>
      <c r="J250" s="6">
        <v>9.8000000000000007</v>
      </c>
      <c r="K250" s="17">
        <v>24.360325977327292</v>
      </c>
      <c r="L250" s="17">
        <v>2.4857475487068665</v>
      </c>
      <c r="M250" s="6">
        <v>-0.15</v>
      </c>
      <c r="N250" s="6" t="s">
        <v>334</v>
      </c>
      <c r="O250" s="25">
        <v>0.01</v>
      </c>
      <c r="P250" s="25">
        <v>0.02</v>
      </c>
      <c r="Q250" s="25">
        <v>2</v>
      </c>
      <c r="R250" s="7">
        <v>1</v>
      </c>
      <c r="S250" s="9">
        <f t="shared" si="21"/>
        <v>20</v>
      </c>
      <c r="T250" s="9" t="s">
        <v>335</v>
      </c>
      <c r="U250" s="6">
        <v>0.86</v>
      </c>
      <c r="V250" s="6">
        <v>-0.31</v>
      </c>
      <c r="W250" s="6">
        <v>-19.28</v>
      </c>
      <c r="X250" s="6">
        <v>0</v>
      </c>
      <c r="Y250" s="9">
        <f t="shared" si="22"/>
        <v>-19.28</v>
      </c>
      <c r="Z250" s="25">
        <f t="shared" si="23"/>
        <v>0.98199999999999998</v>
      </c>
      <c r="AA250" s="14">
        <v>6.3774201073011432E-7</v>
      </c>
      <c r="AB250" s="9">
        <v>2.7E-2</v>
      </c>
      <c r="AC250" s="16" t="e">
        <f>AB250*(#REF!/C250)</f>
        <v>#REF!</v>
      </c>
      <c r="AD250" s="16" t="e">
        <f t="shared" si="24"/>
        <v>#REF!</v>
      </c>
      <c r="AE250" s="6"/>
    </row>
    <row r="251" spans="1:31" x14ac:dyDescent="0.2">
      <c r="A251" s="6" t="s">
        <v>242</v>
      </c>
      <c r="B251" s="8">
        <v>236.16469424999991</v>
      </c>
      <c r="C251" s="6">
        <v>19.213000000000001</v>
      </c>
      <c r="D251" s="6">
        <v>289.2</v>
      </c>
      <c r="E251" s="9">
        <v>1.84E-5</v>
      </c>
      <c r="F251" s="9">
        <f t="shared" si="18"/>
        <v>6.3623789764868613E-2</v>
      </c>
      <c r="G251" s="9">
        <v>3.3699999999999999E-6</v>
      </c>
      <c r="H251" s="9">
        <f t="shared" si="19"/>
        <v>1.165283540802213E-2</v>
      </c>
      <c r="I251" s="9">
        <f t="shared" si="20"/>
        <v>0.18315217391304345</v>
      </c>
      <c r="J251" s="6">
        <v>9.6999999999999993</v>
      </c>
      <c r="K251" s="17">
        <v>23.344761784952816</v>
      </c>
      <c r="L251" s="17">
        <v>2.4066764726755481</v>
      </c>
      <c r="M251" s="6">
        <v>-0.17100000000000001</v>
      </c>
      <c r="N251" s="6" t="s">
        <v>334</v>
      </c>
      <c r="O251" s="25">
        <v>0.02</v>
      </c>
      <c r="P251" s="25">
        <v>-0.05</v>
      </c>
      <c r="Q251" s="25">
        <v>2.02</v>
      </c>
      <c r="R251" s="7">
        <v>1</v>
      </c>
      <c r="S251" s="9">
        <f t="shared" si="21"/>
        <v>20.2</v>
      </c>
      <c r="T251" s="9" t="s">
        <v>335</v>
      </c>
      <c r="U251" s="6">
        <v>1.41</v>
      </c>
      <c r="V251" s="6">
        <v>-0.19</v>
      </c>
      <c r="W251" s="6">
        <v>-19.55</v>
      </c>
      <c r="X251" s="6">
        <v>0</v>
      </c>
      <c r="Y251" s="9">
        <f t="shared" si="22"/>
        <v>-19.55</v>
      </c>
      <c r="Z251" s="25">
        <f t="shared" si="23"/>
        <v>0.98391089108910901</v>
      </c>
      <c r="AA251" s="14">
        <v>7.2450944672877727E-7</v>
      </c>
      <c r="AB251" s="9">
        <v>3.4000000000000002E-2</v>
      </c>
      <c r="AC251" s="16" t="e">
        <f>AB251*(#REF!/C251)</f>
        <v>#REF!</v>
      </c>
      <c r="AD251" s="16" t="e">
        <f t="shared" si="24"/>
        <v>#REF!</v>
      </c>
      <c r="AE251" s="6"/>
    </row>
    <row r="252" spans="1:31" x14ac:dyDescent="0.2">
      <c r="A252" s="6" t="s">
        <v>243</v>
      </c>
      <c r="B252" s="8">
        <v>238.39524424999991</v>
      </c>
      <c r="C252" s="6">
        <v>19.388999999999999</v>
      </c>
      <c r="D252" s="6">
        <v>301.8</v>
      </c>
      <c r="E252" s="9">
        <v>1.6500000000000001E-5</v>
      </c>
      <c r="F252" s="9">
        <f t="shared" si="18"/>
        <v>5.4671968190854875E-2</v>
      </c>
      <c r="G252" s="9">
        <v>3.1700000000000001E-6</v>
      </c>
      <c r="H252" s="9">
        <f t="shared" si="19"/>
        <v>1.0503644797879391E-2</v>
      </c>
      <c r="I252" s="9">
        <f t="shared" si="20"/>
        <v>0.19212121212121211</v>
      </c>
      <c r="J252" s="6">
        <v>9.1999999999999993</v>
      </c>
      <c r="K252" s="17">
        <v>22.3298109972323</v>
      </c>
      <c r="L252" s="17">
        <v>2.4271533692643805</v>
      </c>
      <c r="M252" s="6">
        <v>-0.17699999999999999</v>
      </c>
      <c r="N252" s="6" t="s">
        <v>334</v>
      </c>
      <c r="O252" s="25">
        <v>-0.18</v>
      </c>
      <c r="P252" s="25">
        <v>0.55000000000000004</v>
      </c>
      <c r="Q252" s="25">
        <v>19.04</v>
      </c>
      <c r="R252" s="7">
        <v>0</v>
      </c>
      <c r="S252" s="9">
        <f t="shared" si="21"/>
        <v>19.04</v>
      </c>
      <c r="T252" s="9" t="s">
        <v>335</v>
      </c>
      <c r="U252" s="6">
        <v>1.18</v>
      </c>
      <c r="V252" s="6">
        <v>-1.05</v>
      </c>
      <c r="W252" s="6">
        <v>-18.38</v>
      </c>
      <c r="X252" s="6">
        <v>0</v>
      </c>
      <c r="Y252" s="9">
        <f t="shared" si="22"/>
        <v>-18.38</v>
      </c>
      <c r="Z252" s="25">
        <f t="shared" si="23"/>
        <v>0.98266806722689082</v>
      </c>
      <c r="AA252" s="14">
        <v>7.045231832482335E-7</v>
      </c>
      <c r="AB252" s="9">
        <v>0.04</v>
      </c>
      <c r="AC252" s="16" t="e">
        <f>AB252*(#REF!/C252)</f>
        <v>#REF!</v>
      </c>
      <c r="AD252" s="16" t="e">
        <f t="shared" si="24"/>
        <v>#REF!</v>
      </c>
      <c r="AE252" s="6"/>
    </row>
    <row r="253" spans="1:31" x14ac:dyDescent="0.2">
      <c r="A253" s="6" t="s">
        <v>244</v>
      </c>
      <c r="B253" s="8">
        <v>239.28005874999991</v>
      </c>
      <c r="C253" s="6">
        <v>21.135000000000002</v>
      </c>
      <c r="D253" s="6">
        <v>319</v>
      </c>
      <c r="E253" s="9">
        <v>1.15E-5</v>
      </c>
      <c r="F253" s="9">
        <f t="shared" si="18"/>
        <v>3.6050156739811913E-2</v>
      </c>
      <c r="G253" s="9">
        <v>2.21E-6</v>
      </c>
      <c r="H253" s="9">
        <f t="shared" si="19"/>
        <v>6.9278996865203765E-3</v>
      </c>
      <c r="I253" s="9">
        <f t="shared" si="20"/>
        <v>0.19217391304347828</v>
      </c>
      <c r="J253" s="6">
        <v>9.3000000000000007</v>
      </c>
      <c r="K253" s="17">
        <v>23.344809863975911</v>
      </c>
      <c r="L253" s="17">
        <v>2.5101946090296678</v>
      </c>
      <c r="M253" s="6">
        <v>-0.14099999999999999</v>
      </c>
      <c r="N253" s="6" t="s">
        <v>334</v>
      </c>
      <c r="O253" s="25">
        <v>0.23</v>
      </c>
      <c r="P253" s="25">
        <v>0</v>
      </c>
      <c r="Q253" s="25">
        <v>15.89</v>
      </c>
      <c r="R253" s="7">
        <v>0</v>
      </c>
      <c r="S253" s="9">
        <f t="shared" si="21"/>
        <v>15.89</v>
      </c>
      <c r="T253" s="9" t="s">
        <v>335</v>
      </c>
      <c r="U253" s="6">
        <v>1.1299999999999999</v>
      </c>
      <c r="V253" s="6">
        <v>-0.63</v>
      </c>
      <c r="W253" s="6">
        <v>-15.32</v>
      </c>
      <c r="X253" s="6">
        <v>0</v>
      </c>
      <c r="Y253" s="9">
        <f t="shared" si="22"/>
        <v>-15.32</v>
      </c>
      <c r="Z253" s="25">
        <f t="shared" si="23"/>
        <v>0.98206419131529266</v>
      </c>
      <c r="AA253" s="14">
        <v>5.4932576295244846E-7</v>
      </c>
      <c r="AB253" s="9">
        <v>3.2000000000000001E-2</v>
      </c>
      <c r="AC253" s="16" t="e">
        <f>AB253*(#REF!/C253)</f>
        <v>#REF!</v>
      </c>
      <c r="AD253" s="16" t="e">
        <f t="shared" si="24"/>
        <v>#REF!</v>
      </c>
      <c r="AE253" s="6"/>
    </row>
    <row r="254" spans="1:31" x14ac:dyDescent="0.2">
      <c r="A254" s="6" t="s">
        <v>245</v>
      </c>
      <c r="B254" s="8">
        <v>240.85463824999991</v>
      </c>
      <c r="C254" s="6">
        <v>19.18</v>
      </c>
      <c r="D254" s="6">
        <v>300.59999999999997</v>
      </c>
      <c r="E254" s="9">
        <v>1.31E-5</v>
      </c>
      <c r="F254" s="9">
        <f t="shared" si="18"/>
        <v>4.3579507651363938E-2</v>
      </c>
      <c r="G254" s="9">
        <v>2.6299999999999998E-6</v>
      </c>
      <c r="H254" s="9">
        <f t="shared" si="19"/>
        <v>8.7491683300066538E-3</v>
      </c>
      <c r="I254" s="9">
        <f t="shared" si="20"/>
        <v>0.20076335877862597</v>
      </c>
      <c r="J254" s="6">
        <v>8.8000000000000007</v>
      </c>
      <c r="K254" s="17">
        <v>22.330279274321295</v>
      </c>
      <c r="L254" s="17">
        <v>2.5375317357183289</v>
      </c>
      <c r="M254" s="6">
        <v>-0.13900000000000001</v>
      </c>
      <c r="N254" s="6" t="s">
        <v>334</v>
      </c>
      <c r="O254" s="25">
        <v>0.27</v>
      </c>
      <c r="P254" s="25">
        <v>-0.79</v>
      </c>
      <c r="Q254" s="25">
        <v>18.75</v>
      </c>
      <c r="R254" s="7">
        <v>0</v>
      </c>
      <c r="S254" s="9">
        <f t="shared" si="21"/>
        <v>18.75</v>
      </c>
      <c r="T254" s="9" t="s">
        <v>335</v>
      </c>
      <c r="U254" s="6">
        <v>1.03</v>
      </c>
      <c r="V254" s="6">
        <v>0.37</v>
      </c>
      <c r="W254" s="6">
        <v>-18.22</v>
      </c>
      <c r="X254" s="6">
        <v>0</v>
      </c>
      <c r="Y254" s="9">
        <f t="shared" si="22"/>
        <v>-18.22</v>
      </c>
      <c r="Z254" s="25">
        <f t="shared" si="23"/>
        <v>0.98586666666666667</v>
      </c>
      <c r="AA254" s="14">
        <v>7.7476538060479674E-7</v>
      </c>
      <c r="AB254" s="9">
        <v>3.9E-2</v>
      </c>
      <c r="AC254" s="16" t="e">
        <f>AB254*(#REF!/C254)</f>
        <v>#REF!</v>
      </c>
      <c r="AD254" s="16" t="e">
        <f t="shared" si="24"/>
        <v>#REF!</v>
      </c>
      <c r="AE254" s="6"/>
    </row>
    <row r="255" spans="1:31" x14ac:dyDescent="0.2">
      <c r="A255" s="6" t="s">
        <v>246</v>
      </c>
      <c r="B255" s="8">
        <v>244.65925724999991</v>
      </c>
      <c r="C255" s="6">
        <v>19.797999999999998</v>
      </c>
      <c r="D255" s="6">
        <v>268.70000000000005</v>
      </c>
      <c r="E255" s="9">
        <v>3.8600000000000003E-6</v>
      </c>
      <c r="F255" s="9">
        <f t="shared" si="18"/>
        <v>1.436546334201712E-2</v>
      </c>
      <c r="G255" s="9">
        <v>6.75E-7</v>
      </c>
      <c r="H255" s="9">
        <f t="shared" si="19"/>
        <v>2.5120952735392631E-3</v>
      </c>
      <c r="I255" s="9">
        <f t="shared" si="20"/>
        <v>0.17487046632124351</v>
      </c>
      <c r="J255" s="6">
        <v>8.4</v>
      </c>
      <c r="K255" s="17">
        <v>26.389917440440502</v>
      </c>
      <c r="L255" s="17">
        <v>3.1416568381476786</v>
      </c>
      <c r="M255" s="6">
        <v>0.161</v>
      </c>
      <c r="N255" s="6" t="s">
        <v>334</v>
      </c>
      <c r="O255" s="25">
        <v>0.11</v>
      </c>
      <c r="P255" s="25">
        <v>-0.01</v>
      </c>
      <c r="Q255" s="25">
        <v>4.95</v>
      </c>
      <c r="R255" s="7">
        <v>0</v>
      </c>
      <c r="S255" s="9">
        <f t="shared" si="21"/>
        <v>4.95</v>
      </c>
      <c r="T255" s="9" t="s">
        <v>335</v>
      </c>
      <c r="U255" s="6">
        <v>0.15</v>
      </c>
      <c r="V255" s="6">
        <v>-0.13</v>
      </c>
      <c r="W255" s="6">
        <v>-4.46</v>
      </c>
      <c r="X255" s="6">
        <v>0</v>
      </c>
      <c r="Y255" s="9">
        <f t="shared" si="22"/>
        <v>-4.46</v>
      </c>
      <c r="Z255" s="25">
        <f t="shared" si="23"/>
        <v>0.95050505050505052</v>
      </c>
      <c r="AA255" s="14">
        <v>1.9749469643398328E-7</v>
      </c>
      <c r="AB255" s="9">
        <v>0.01</v>
      </c>
      <c r="AC255" s="16" t="e">
        <f>AB255*(#REF!/C255)</f>
        <v>#REF!</v>
      </c>
      <c r="AD255" s="16" t="e">
        <f t="shared" si="24"/>
        <v>#REF!</v>
      </c>
      <c r="AE255" s="6"/>
    </row>
    <row r="256" spans="1:31" x14ac:dyDescent="0.2">
      <c r="A256" s="6" t="s">
        <v>274</v>
      </c>
      <c r="B256" s="8">
        <v>0</v>
      </c>
      <c r="C256" s="6">
        <v>25.372</v>
      </c>
      <c r="D256" s="6">
        <v>363.4</v>
      </c>
      <c r="E256" s="9">
        <v>9.9199999999999999E-7</v>
      </c>
      <c r="F256" s="9">
        <f t="shared" si="18"/>
        <v>2.7297743533296645E-3</v>
      </c>
      <c r="G256" s="9">
        <v>1.6299999999999999E-7</v>
      </c>
      <c r="H256" s="9">
        <f t="shared" si="19"/>
        <v>4.4854155200880569E-4</v>
      </c>
      <c r="I256" s="9">
        <f t="shared" si="20"/>
        <v>0.16431451612903222</v>
      </c>
      <c r="J256" s="6">
        <v>11.6</v>
      </c>
      <c r="K256" s="17">
        <v>42.628477631126202</v>
      </c>
      <c r="L256" s="17">
        <v>3.674868761303983</v>
      </c>
      <c r="M256" s="10">
        <v>5.3999999999999999E-2</v>
      </c>
      <c r="N256" s="6" t="s">
        <v>334</v>
      </c>
      <c r="O256" s="25">
        <v>0.37</v>
      </c>
      <c r="P256" s="25">
        <v>-0.06</v>
      </c>
      <c r="Q256" s="25">
        <v>10.23</v>
      </c>
      <c r="R256" s="7">
        <v>-1</v>
      </c>
      <c r="S256" s="9">
        <f t="shared" si="21"/>
        <v>1.0230000000000001</v>
      </c>
      <c r="T256" s="9" t="s">
        <v>335</v>
      </c>
      <c r="U256" s="6">
        <v>0.3</v>
      </c>
      <c r="V256" s="6">
        <v>-0.13</v>
      </c>
      <c r="W256" s="6">
        <v>-9.39</v>
      </c>
      <c r="X256" s="6">
        <v>-1</v>
      </c>
      <c r="Y256" s="9">
        <f t="shared" si="22"/>
        <v>-0.93900000000000006</v>
      </c>
      <c r="Z256" s="25">
        <f t="shared" si="23"/>
        <v>0.95894428152492672</v>
      </c>
      <c r="AA256" s="14">
        <v>4.2172473592937103E-8</v>
      </c>
      <c r="AB256" s="9">
        <v>2.0999999999999999E-3</v>
      </c>
      <c r="AC256" s="16" t="e">
        <f>AB256*(#REF!/C256)</f>
        <v>#REF!</v>
      </c>
      <c r="AD256" s="16" t="e">
        <f t="shared" si="24"/>
        <v>#REF!</v>
      </c>
      <c r="AE256" s="6"/>
    </row>
    <row r="257" spans="1:31" x14ac:dyDescent="0.2">
      <c r="A257" s="6" t="s">
        <v>273</v>
      </c>
      <c r="B257" s="8">
        <v>19.012840499999999</v>
      </c>
      <c r="C257" s="6">
        <v>13.314</v>
      </c>
      <c r="D257" s="6">
        <v>324.20000000000005</v>
      </c>
      <c r="E257" s="9">
        <v>1.48E-6</v>
      </c>
      <c r="F257" s="9">
        <f t="shared" si="18"/>
        <v>4.5650832819247372E-3</v>
      </c>
      <c r="G257" s="9">
        <v>3.1199999999999999E-7</v>
      </c>
      <c r="H257" s="9">
        <f t="shared" si="19"/>
        <v>9.6236890808143113E-4</v>
      </c>
      <c r="I257" s="9">
        <f t="shared" si="20"/>
        <v>0.21081081081081082</v>
      </c>
      <c r="J257" s="6">
        <v>12.8</v>
      </c>
      <c r="K257" s="17">
        <v>53.792108039433352</v>
      </c>
      <c r="L257" s="17">
        <v>4.20250844058073</v>
      </c>
      <c r="M257" s="10">
        <v>0.188</v>
      </c>
      <c r="N257" s="6" t="s">
        <v>334</v>
      </c>
      <c r="O257" s="25">
        <v>-1.62</v>
      </c>
      <c r="P257" s="25">
        <v>-1.18</v>
      </c>
      <c r="Q257" s="25">
        <v>15.82</v>
      </c>
      <c r="R257" s="7">
        <v>-1</v>
      </c>
      <c r="S257" s="9">
        <f t="shared" si="21"/>
        <v>1.5820000000000001</v>
      </c>
      <c r="T257" s="9" t="s">
        <v>335</v>
      </c>
      <c r="U257" s="6">
        <v>1.19</v>
      </c>
      <c r="V257" s="6">
        <v>0.03</v>
      </c>
      <c r="W257" s="6">
        <v>-13.8</v>
      </c>
      <c r="X257" s="6">
        <v>-1</v>
      </c>
      <c r="Y257" s="9">
        <f t="shared" si="22"/>
        <v>-1.3800000000000001</v>
      </c>
      <c r="Z257" s="25">
        <f t="shared" si="23"/>
        <v>0.9361567635903919</v>
      </c>
      <c r="AA257" s="14">
        <v>1.2017425266636623E-7</v>
      </c>
      <c r="AB257" s="9">
        <v>8.5999999999999998E-4</v>
      </c>
      <c r="AC257" s="16" t="e">
        <f>AB257*(#REF!/C257)</f>
        <v>#REF!</v>
      </c>
      <c r="AD257" s="16" t="e">
        <f t="shared" si="24"/>
        <v>#REF!</v>
      </c>
      <c r="AE257" s="6"/>
    </row>
    <row r="258" spans="1:31" x14ac:dyDescent="0.2">
      <c r="A258" s="6" t="s">
        <v>272</v>
      </c>
      <c r="B258" s="8">
        <v>21.3220855</v>
      </c>
      <c r="C258" s="6">
        <v>14.164999999999999</v>
      </c>
      <c r="D258" s="6">
        <v>259.40000000000003</v>
      </c>
      <c r="E258" s="9">
        <v>1.1999999999999999E-6</v>
      </c>
      <c r="F258" s="9">
        <f t="shared" si="18"/>
        <v>4.6260601387818033E-3</v>
      </c>
      <c r="G258" s="9">
        <v>1.9399999999999999E-7</v>
      </c>
      <c r="H258" s="9">
        <f t="shared" si="19"/>
        <v>7.4787972243639154E-4</v>
      </c>
      <c r="I258" s="9">
        <f t="shared" si="20"/>
        <v>0.16166666666666668</v>
      </c>
      <c r="J258" s="6">
        <v>19.7</v>
      </c>
      <c r="K258" s="17">
        <v>77.134284550642747</v>
      </c>
      <c r="L258" s="17">
        <v>3.9154459162762816</v>
      </c>
      <c r="M258" s="10">
        <v>-0.26400000000000001</v>
      </c>
      <c r="N258" s="6" t="s">
        <v>334</v>
      </c>
      <c r="O258" s="25">
        <v>0.2</v>
      </c>
      <c r="P258" s="25">
        <v>-0.35</v>
      </c>
      <c r="Q258" s="25">
        <v>10.63</v>
      </c>
      <c r="R258" s="7">
        <v>-1</v>
      </c>
      <c r="S258" s="9">
        <f t="shared" si="21"/>
        <v>1.0630000000000002</v>
      </c>
      <c r="T258" s="9" t="s">
        <v>335</v>
      </c>
      <c r="U258" s="6">
        <v>0.51</v>
      </c>
      <c r="V258" s="6">
        <v>0.09</v>
      </c>
      <c r="W258" s="6">
        <v>-8.5299999999999994</v>
      </c>
      <c r="X258" s="6">
        <v>-1</v>
      </c>
      <c r="Y258" s="9">
        <f t="shared" si="22"/>
        <v>-0.85299999999999998</v>
      </c>
      <c r="Z258" s="25">
        <f t="shared" si="23"/>
        <v>0.90122295390404505</v>
      </c>
      <c r="AA258" s="14">
        <v>1.0801270737733853E-7</v>
      </c>
      <c r="AB258" s="9">
        <v>7.6999999999999996E-4</v>
      </c>
      <c r="AC258" s="16" t="e">
        <f>AB258*(#REF!/C258)</f>
        <v>#REF!</v>
      </c>
      <c r="AD258" s="16" t="e">
        <f t="shared" si="24"/>
        <v>#REF!</v>
      </c>
      <c r="AE258" s="6"/>
    </row>
    <row r="259" spans="1:31" x14ac:dyDescent="0.2">
      <c r="A259" s="6" t="s">
        <v>271</v>
      </c>
      <c r="B259" s="8">
        <v>24.254373999999999</v>
      </c>
      <c r="C259" s="6">
        <v>13.375999999999999</v>
      </c>
      <c r="D259" s="6">
        <v>287.7</v>
      </c>
      <c r="E259" s="9">
        <v>3.9600000000000002E-6</v>
      </c>
      <c r="F259" s="9">
        <f t="shared" si="18"/>
        <v>1.3764337851929093E-2</v>
      </c>
      <c r="G259" s="9">
        <v>7.2099999999999996E-7</v>
      </c>
      <c r="H259" s="9">
        <f t="shared" si="19"/>
        <v>2.5060827250608271E-3</v>
      </c>
      <c r="I259" s="9">
        <f t="shared" si="20"/>
        <v>0.18207070707070705</v>
      </c>
      <c r="J259" s="6">
        <v>22.3</v>
      </c>
      <c r="K259" s="17">
        <v>86.267676998744719</v>
      </c>
      <c r="L259" s="17">
        <v>3.868505695010974</v>
      </c>
      <c r="M259" s="10">
        <v>-5.1999999999999998E-2</v>
      </c>
      <c r="N259" s="6" t="s">
        <v>334</v>
      </c>
      <c r="O259" s="25">
        <v>0.11</v>
      </c>
      <c r="P259" s="25">
        <v>0.05</v>
      </c>
      <c r="Q259" s="25">
        <v>3.53</v>
      </c>
      <c r="R259" s="7">
        <v>0</v>
      </c>
      <c r="S259" s="9">
        <f t="shared" si="21"/>
        <v>3.53</v>
      </c>
      <c r="T259" s="9" t="s">
        <v>335</v>
      </c>
      <c r="U259" s="6">
        <v>0.19</v>
      </c>
      <c r="V259" s="6">
        <v>-0.05</v>
      </c>
      <c r="W259" s="6">
        <v>-2.74</v>
      </c>
      <c r="X259" s="6">
        <v>0</v>
      </c>
      <c r="Y259" s="9">
        <f t="shared" si="22"/>
        <v>-2.74</v>
      </c>
      <c r="Z259" s="25">
        <f t="shared" si="23"/>
        <v>0.88810198300283294</v>
      </c>
      <c r="AA259" s="14">
        <v>1.5924043062200958E-7</v>
      </c>
      <c r="AB259" s="9">
        <v>3.0000000000000001E-3</v>
      </c>
      <c r="AC259" s="16" t="e">
        <f>AB259*(#REF!/C259)</f>
        <v>#REF!</v>
      </c>
      <c r="AD259" s="16" t="e">
        <f t="shared" si="24"/>
        <v>#REF!</v>
      </c>
      <c r="AE259" s="6"/>
    </row>
    <row r="260" spans="1:31" x14ac:dyDescent="0.2">
      <c r="A260" s="6" t="s">
        <v>270</v>
      </c>
      <c r="B260" s="8">
        <v>28.290331500000001</v>
      </c>
      <c r="C260" s="6">
        <v>20.864999999999998</v>
      </c>
      <c r="D260" s="6">
        <v>336.8</v>
      </c>
      <c r="E260" s="9"/>
      <c r="F260" s="9"/>
      <c r="G260" s="9"/>
      <c r="H260" s="9"/>
      <c r="I260" s="9"/>
      <c r="J260" s="6"/>
      <c r="K260" s="17"/>
      <c r="L260" s="17"/>
      <c r="M260" s="10"/>
      <c r="N260" s="6" t="s">
        <v>334</v>
      </c>
      <c r="O260" s="25">
        <v>0.14000000000000001</v>
      </c>
      <c r="P260" s="25">
        <v>0.12</v>
      </c>
      <c r="Q260" s="25">
        <v>10.36</v>
      </c>
      <c r="R260" s="7">
        <v>-2</v>
      </c>
      <c r="S260" s="9">
        <f t="shared" si="21"/>
        <v>0.1036</v>
      </c>
      <c r="T260" s="9" t="s">
        <v>335</v>
      </c>
      <c r="U260" s="6">
        <v>0.67</v>
      </c>
      <c r="V260" s="6">
        <v>0.36</v>
      </c>
      <c r="W260" s="6">
        <v>-8.65</v>
      </c>
      <c r="X260" s="6">
        <v>-2</v>
      </c>
      <c r="Y260" s="9">
        <f t="shared" si="22"/>
        <v>-8.6500000000000007E-2</v>
      </c>
      <c r="Z260" s="25">
        <f t="shared" si="23"/>
        <v>0.9174710424710425</v>
      </c>
      <c r="AA260" s="14">
        <v>1.9170860292355621E-8</v>
      </c>
      <c r="AB260" s="9">
        <v>9.2999999999999997E-5</v>
      </c>
      <c r="AC260" s="16" t="e">
        <f>AB260*(#REF!/C260)</f>
        <v>#REF!</v>
      </c>
      <c r="AD260" s="16" t="e">
        <f t="shared" si="24"/>
        <v>#REF!</v>
      </c>
    </row>
    <row r="261" spans="1:31" x14ac:dyDescent="0.2">
      <c r="A261" s="6" t="s">
        <v>269</v>
      </c>
      <c r="B261" s="8">
        <v>29.808007500000002</v>
      </c>
      <c r="C261" s="6">
        <v>22.504999999999999</v>
      </c>
      <c r="D261" s="6">
        <v>348.70000000000005</v>
      </c>
      <c r="E261" s="9"/>
      <c r="F261" s="9"/>
      <c r="G261" s="9"/>
      <c r="H261" s="9"/>
      <c r="I261" s="9"/>
      <c r="J261" s="6"/>
      <c r="K261" s="17"/>
      <c r="L261" s="17"/>
      <c r="M261" s="10"/>
      <c r="N261" s="6" t="s">
        <v>334</v>
      </c>
      <c r="O261" s="25">
        <v>0.23</v>
      </c>
      <c r="P261" s="25">
        <v>-0.2</v>
      </c>
      <c r="Q261" s="25">
        <v>6.69</v>
      </c>
      <c r="R261" s="7">
        <v>-2</v>
      </c>
      <c r="S261" s="9">
        <f t="shared" si="21"/>
        <v>6.6900000000000001E-2</v>
      </c>
      <c r="T261" s="9" t="s">
        <v>335</v>
      </c>
      <c r="U261" s="6">
        <v>0.23</v>
      </c>
      <c r="V261" s="6">
        <v>0.27</v>
      </c>
      <c r="W261" s="6">
        <v>-5.92</v>
      </c>
      <c r="X261" s="6">
        <v>-2</v>
      </c>
      <c r="Y261" s="9">
        <f t="shared" si="22"/>
        <v>-5.9200000000000003E-2</v>
      </c>
      <c r="Z261" s="25">
        <f t="shared" si="23"/>
        <v>0.94245142002989546</v>
      </c>
      <c r="AA261" s="14">
        <v>1.6885136636303044E-8</v>
      </c>
      <c r="AB261" s="9">
        <v>8.2000000000000001E-5</v>
      </c>
      <c r="AC261" s="16" t="e">
        <f>AB261*(#REF!/C261)</f>
        <v>#REF!</v>
      </c>
      <c r="AD261" s="16" t="e">
        <f t="shared" si="24"/>
        <v>#REF!</v>
      </c>
    </row>
    <row r="262" spans="1:31" x14ac:dyDescent="0.2">
      <c r="A262" s="6" t="s">
        <v>268</v>
      </c>
      <c r="B262" s="8">
        <v>31.332016500000002</v>
      </c>
      <c r="C262" s="6">
        <v>12.147</v>
      </c>
      <c r="D262" s="6">
        <v>211.6</v>
      </c>
      <c r="E262" s="9">
        <v>7.0799999999999999E-8</v>
      </c>
      <c r="F262" s="9">
        <f t="shared" ref="F262:F299" si="25">E262/(D262/10^6)</f>
        <v>3.34593572778828E-4</v>
      </c>
      <c r="G262" s="9">
        <v>3.5800000000000003E-8</v>
      </c>
      <c r="H262" s="9">
        <f t="shared" ref="H262:H299" si="26">G262/(D262/10^6)</f>
        <v>1.6918714555765597E-4</v>
      </c>
      <c r="I262" s="9">
        <f t="shared" ref="I262:I299" si="27">H262/F262</f>
        <v>0.50564971751412424</v>
      </c>
      <c r="J262" s="6">
        <v>14.7</v>
      </c>
      <c r="K262" s="17">
        <v>52.775815666860851</v>
      </c>
      <c r="L262" s="17">
        <v>3.5901915419633235</v>
      </c>
      <c r="M262" s="10">
        <v>0.42099999999999999</v>
      </c>
      <c r="N262" s="6" t="s">
        <v>334</v>
      </c>
      <c r="O262" s="25">
        <v>-0.28999999999999998</v>
      </c>
      <c r="P262" s="25">
        <v>0.01</v>
      </c>
      <c r="Q262" s="25">
        <v>17.77</v>
      </c>
      <c r="R262" s="7">
        <v>-2</v>
      </c>
      <c r="S262" s="9">
        <f t="shared" si="21"/>
        <v>0.1777</v>
      </c>
      <c r="T262" s="9" t="s">
        <v>335</v>
      </c>
      <c r="U262" s="6">
        <v>1.27</v>
      </c>
      <c r="V262" s="6">
        <v>-0.02</v>
      </c>
      <c r="W262" s="6">
        <v>-16.13</v>
      </c>
      <c r="X262" s="6">
        <v>-2</v>
      </c>
      <c r="Y262" s="9">
        <f t="shared" si="22"/>
        <v>-0.1613</v>
      </c>
      <c r="Z262" s="25">
        <f t="shared" si="23"/>
        <v>0.95385481148002249</v>
      </c>
      <c r="AA262" s="14">
        <v>3.2929941549353748E-8</v>
      </c>
      <c r="AB262" s="9">
        <v>2.5999999999999998E-4</v>
      </c>
      <c r="AC262" s="16" t="e">
        <f>AB262*(#REF!/C262)</f>
        <v>#REF!</v>
      </c>
      <c r="AD262" s="16" t="e">
        <f t="shared" si="24"/>
        <v>#REF!</v>
      </c>
      <c r="AE262" s="6"/>
    </row>
    <row r="263" spans="1:31" x14ac:dyDescent="0.2">
      <c r="A263" s="6" t="s">
        <v>266</v>
      </c>
      <c r="B263" s="8">
        <v>34.409036</v>
      </c>
      <c r="C263" s="6">
        <v>13.128</v>
      </c>
      <c r="D263" s="6">
        <v>304.10000000000002</v>
      </c>
      <c r="E263" s="9">
        <v>4.51E-6</v>
      </c>
      <c r="F263" s="9">
        <f t="shared" si="25"/>
        <v>1.4830647813219335E-2</v>
      </c>
      <c r="G263" s="9">
        <v>1.17E-6</v>
      </c>
      <c r="H263" s="9">
        <f t="shared" si="26"/>
        <v>3.847418612298586E-3</v>
      </c>
      <c r="I263" s="9">
        <f t="shared" si="27"/>
        <v>0.25942350332594238</v>
      </c>
      <c r="J263" s="6">
        <v>18.899999999999999</v>
      </c>
      <c r="K263" s="17">
        <v>80.174892198078169</v>
      </c>
      <c r="L263" s="17">
        <v>4.2420577882581041</v>
      </c>
      <c r="M263" s="10">
        <v>0.45100000000000001</v>
      </c>
      <c r="N263" s="6" t="s">
        <v>334</v>
      </c>
      <c r="O263" s="25">
        <v>-0.06</v>
      </c>
      <c r="P263" s="25">
        <v>0.12</v>
      </c>
      <c r="Q263" s="25">
        <v>5.58</v>
      </c>
      <c r="R263" s="7">
        <v>0</v>
      </c>
      <c r="S263" s="9">
        <f t="shared" si="21"/>
        <v>5.58</v>
      </c>
      <c r="T263" s="9" t="s">
        <v>335</v>
      </c>
      <c r="U263" s="6">
        <v>0.5</v>
      </c>
      <c r="V263" s="6">
        <v>-0.11</v>
      </c>
      <c r="W263" s="6">
        <v>-4.3499999999999996</v>
      </c>
      <c r="X263" s="6">
        <v>0</v>
      </c>
      <c r="Y263" s="9">
        <f t="shared" si="22"/>
        <v>-4.3499999999999996</v>
      </c>
      <c r="Z263" s="25">
        <f t="shared" si="23"/>
        <v>0.88978494623655913</v>
      </c>
      <c r="AA263" s="14">
        <v>2.8031687995124931E-7</v>
      </c>
      <c r="AB263" s="9">
        <v>3.8999999999999998E-3</v>
      </c>
      <c r="AC263" s="16" t="e">
        <f>AB263*(#REF!/C263)</f>
        <v>#REF!</v>
      </c>
      <c r="AD263" s="16" t="e">
        <f t="shared" si="24"/>
        <v>#REF!</v>
      </c>
      <c r="AE263" s="6"/>
    </row>
    <row r="264" spans="1:31" x14ac:dyDescent="0.2">
      <c r="A264" s="6" t="s">
        <v>265</v>
      </c>
      <c r="B264" s="8">
        <v>37.317575500000004</v>
      </c>
      <c r="C264" s="6">
        <v>16.387</v>
      </c>
      <c r="D264" s="6">
        <v>331.5</v>
      </c>
      <c r="E264" s="9">
        <v>6.6100000000000002E-6</v>
      </c>
      <c r="F264" s="9">
        <f t="shared" si="25"/>
        <v>1.9939668174962295E-2</v>
      </c>
      <c r="G264" s="9">
        <v>1.3599999999999999E-6</v>
      </c>
      <c r="H264" s="9">
        <f t="shared" si="26"/>
        <v>4.1025641025641026E-3</v>
      </c>
      <c r="I264" s="9">
        <f t="shared" si="27"/>
        <v>0.20574886535552192</v>
      </c>
      <c r="J264" s="6">
        <v>15</v>
      </c>
      <c r="K264" s="17">
        <v>71.041522378176069</v>
      </c>
      <c r="L264" s="17">
        <v>4.7361014918784043</v>
      </c>
      <c r="M264" s="10">
        <v>0.39300000000000002</v>
      </c>
      <c r="N264" s="6" t="s">
        <v>334</v>
      </c>
      <c r="O264" s="25">
        <v>0.04</v>
      </c>
      <c r="P264" s="25">
        <v>0.3</v>
      </c>
      <c r="Q264" s="25">
        <v>7.79</v>
      </c>
      <c r="R264" s="7">
        <v>0</v>
      </c>
      <c r="S264" s="9">
        <f t="shared" si="21"/>
        <v>7.79</v>
      </c>
      <c r="T264" s="9" t="s">
        <v>335</v>
      </c>
      <c r="U264" s="6">
        <v>0.55000000000000004</v>
      </c>
      <c r="V264" s="6">
        <v>-0.37</v>
      </c>
      <c r="W264" s="6">
        <v>-6.13</v>
      </c>
      <c r="X264" s="6">
        <v>0</v>
      </c>
      <c r="Y264" s="9">
        <f t="shared" si="22"/>
        <v>-6.13</v>
      </c>
      <c r="Z264" s="25">
        <f t="shared" si="23"/>
        <v>0.8934531450577663</v>
      </c>
      <c r="AA264" s="14">
        <v>2.7399768108866788E-7</v>
      </c>
      <c r="AB264" s="9">
        <v>2.8E-3</v>
      </c>
      <c r="AC264" s="16" t="e">
        <f>AB264*(#REF!/C264)</f>
        <v>#REF!</v>
      </c>
      <c r="AD264" s="16" t="e">
        <f t="shared" si="24"/>
        <v>#REF!</v>
      </c>
      <c r="AE264" s="6"/>
    </row>
    <row r="265" spans="1:31" x14ac:dyDescent="0.2">
      <c r="A265" s="6" t="s">
        <v>264</v>
      </c>
      <c r="B265" s="8">
        <v>38.512546999999998</v>
      </c>
      <c r="C265" s="6">
        <v>14.586</v>
      </c>
      <c r="D265" s="6">
        <v>301.3</v>
      </c>
      <c r="E265" s="9">
        <v>3.7799999999999998E-6</v>
      </c>
      <c r="F265" s="9">
        <f t="shared" si="25"/>
        <v>1.2545635579156986E-2</v>
      </c>
      <c r="G265" s="9">
        <v>1.0300000000000001E-6</v>
      </c>
      <c r="H265" s="9">
        <f t="shared" si="26"/>
        <v>3.418519747759708E-3</v>
      </c>
      <c r="I265" s="9">
        <f t="shared" si="27"/>
        <v>0.2724867724867725</v>
      </c>
      <c r="J265" s="6">
        <v>22.4</v>
      </c>
      <c r="K265" s="17">
        <v>90.313675393413504</v>
      </c>
      <c r="L265" s="17">
        <v>4.0318605086345318</v>
      </c>
      <c r="M265" s="10">
        <v>0.38600000000000001</v>
      </c>
      <c r="N265" s="6" t="s">
        <v>334</v>
      </c>
      <c r="O265" s="25">
        <v>0.09</v>
      </c>
      <c r="P265" s="25">
        <v>0.28000000000000003</v>
      </c>
      <c r="Q265" s="25">
        <v>4.9800000000000004</v>
      </c>
      <c r="R265" s="7">
        <v>0</v>
      </c>
      <c r="S265" s="9">
        <f t="shared" si="21"/>
        <v>4.9800000000000004</v>
      </c>
      <c r="T265" s="9" t="s">
        <v>335</v>
      </c>
      <c r="U265" s="6">
        <v>0.09</v>
      </c>
      <c r="V265" s="6">
        <v>0.2</v>
      </c>
      <c r="W265" s="6">
        <v>-3.82</v>
      </c>
      <c r="X265" s="6">
        <v>0</v>
      </c>
      <c r="Y265" s="9">
        <f t="shared" si="22"/>
        <v>-3.82</v>
      </c>
      <c r="Z265" s="25">
        <f t="shared" si="23"/>
        <v>0.88353413654618462</v>
      </c>
      <c r="AA265" s="14">
        <v>1.9402166460989992E-7</v>
      </c>
      <c r="AB265" s="9">
        <v>2.5000000000000001E-3</v>
      </c>
      <c r="AC265" s="16" t="e">
        <f>AB265*(#REF!/C265)</f>
        <v>#REF!</v>
      </c>
      <c r="AD265" s="16" t="e">
        <f t="shared" si="24"/>
        <v>#REF!</v>
      </c>
      <c r="AE265" s="6"/>
    </row>
    <row r="266" spans="1:31" x14ac:dyDescent="0.2">
      <c r="A266" s="6" t="s">
        <v>267</v>
      </c>
      <c r="B266" s="8">
        <v>34.0156305</v>
      </c>
      <c r="C266" s="6">
        <v>14.737</v>
      </c>
      <c r="D266" s="6">
        <v>297</v>
      </c>
      <c r="E266" s="9">
        <v>4.0500000000000002E-6</v>
      </c>
      <c r="F266" s="9">
        <f t="shared" si="25"/>
        <v>1.3636363636363637E-2</v>
      </c>
      <c r="G266" s="9">
        <v>7.2500000000000005E-7</v>
      </c>
      <c r="H266" s="9">
        <f t="shared" si="26"/>
        <v>2.4410774410774413E-3</v>
      </c>
      <c r="I266" s="9">
        <f t="shared" si="27"/>
        <v>0.17901234567901236</v>
      </c>
      <c r="J266" s="6">
        <v>15</v>
      </c>
      <c r="K266" s="17">
        <v>71.033875574999072</v>
      </c>
      <c r="L266" s="17">
        <v>4.7355917049999379</v>
      </c>
      <c r="M266" s="10">
        <v>0.28799999999999998</v>
      </c>
      <c r="N266" s="6" t="s">
        <v>334</v>
      </c>
      <c r="O266" s="25">
        <v>0.03</v>
      </c>
      <c r="P266" s="25">
        <v>0.03</v>
      </c>
      <c r="Q266" s="25">
        <v>2.72</v>
      </c>
      <c r="R266" s="7">
        <v>0</v>
      </c>
      <c r="S266" s="9">
        <f t="shared" si="21"/>
        <v>2.72</v>
      </c>
      <c r="T266" s="9" t="s">
        <v>335</v>
      </c>
      <c r="U266" s="6">
        <v>0.04</v>
      </c>
      <c r="V266" s="6">
        <v>0.05</v>
      </c>
      <c r="W266" s="6">
        <v>-2.13</v>
      </c>
      <c r="X266" s="6">
        <v>0</v>
      </c>
      <c r="Y266" s="9">
        <f t="shared" si="22"/>
        <v>-2.13</v>
      </c>
      <c r="Z266" s="25">
        <f t="shared" si="23"/>
        <v>0.89154411764705876</v>
      </c>
      <c r="AA266" s="14">
        <v>1.5878401302843185E-7</v>
      </c>
      <c r="AB266" s="9">
        <v>9.6000000000000002E-4</v>
      </c>
      <c r="AC266" s="16" t="e">
        <f>AB266*(#REF!/C266)</f>
        <v>#REF!</v>
      </c>
      <c r="AD266" s="16" t="e">
        <f t="shared" si="24"/>
        <v>#REF!</v>
      </c>
      <c r="AE266" s="6"/>
    </row>
    <row r="267" spans="1:31" x14ac:dyDescent="0.2">
      <c r="A267" s="6" t="s">
        <v>263</v>
      </c>
      <c r="B267" s="8">
        <v>46.174069000000003</v>
      </c>
      <c r="C267" s="6">
        <v>21.574000000000002</v>
      </c>
      <c r="D267" s="6">
        <v>366.2</v>
      </c>
      <c r="E267" s="9">
        <v>2.9499999999999998E-7</v>
      </c>
      <c r="F267" s="9">
        <f t="shared" si="25"/>
        <v>8.0557072637902781E-4</v>
      </c>
      <c r="G267" s="9">
        <v>8.0099999999999996E-8</v>
      </c>
      <c r="H267" s="9">
        <f t="shared" si="26"/>
        <v>2.1873293282359364E-4</v>
      </c>
      <c r="I267" s="9">
        <f t="shared" si="27"/>
        <v>0.27152542372881355</v>
      </c>
      <c r="J267" s="6">
        <v>17.100000000000001</v>
      </c>
      <c r="K267" s="17">
        <v>38.56283904545932</v>
      </c>
      <c r="L267" s="17">
        <v>2.2551367862841705</v>
      </c>
      <c r="M267" s="10">
        <v>-2.7E-2</v>
      </c>
      <c r="N267" s="6" t="s">
        <v>334</v>
      </c>
      <c r="O267" s="25">
        <v>0.03</v>
      </c>
      <c r="P267" s="25">
        <v>0.05</v>
      </c>
      <c r="Q267" s="25">
        <v>9.52</v>
      </c>
      <c r="R267" s="7">
        <v>-2</v>
      </c>
      <c r="S267" s="9">
        <f t="shared" si="21"/>
        <v>9.5199999999999993E-2</v>
      </c>
      <c r="T267" s="9" t="s">
        <v>335</v>
      </c>
      <c r="U267" s="6">
        <v>0.15</v>
      </c>
      <c r="V267" s="6">
        <v>0.08</v>
      </c>
      <c r="W267" s="6">
        <v>-8.6300000000000008</v>
      </c>
      <c r="X267" s="6">
        <v>-2</v>
      </c>
      <c r="Y267" s="9">
        <f t="shared" si="22"/>
        <v>-8.6300000000000016E-2</v>
      </c>
      <c r="Z267" s="25">
        <f t="shared" si="23"/>
        <v>0.95325630252100857</v>
      </c>
      <c r="AA267" s="14">
        <v>2.6420691573189948E-8</v>
      </c>
      <c r="AB267" s="9">
        <v>1.2E-4</v>
      </c>
      <c r="AC267" s="16" t="e">
        <f>AB267*(#REF!/C267)</f>
        <v>#REF!</v>
      </c>
      <c r="AD267" s="16" t="e">
        <f t="shared" si="24"/>
        <v>#REF!</v>
      </c>
      <c r="AE267" s="6"/>
    </row>
    <row r="268" spans="1:31" x14ac:dyDescent="0.2">
      <c r="A268" s="6" t="s">
        <v>262</v>
      </c>
      <c r="B268" s="8">
        <v>49.680884499999998</v>
      </c>
      <c r="C268" s="6">
        <v>22.282</v>
      </c>
      <c r="D268" s="6">
        <v>323.5</v>
      </c>
      <c r="E268" s="9">
        <v>1.3400000000000001E-6</v>
      </c>
      <c r="F268" s="9">
        <f t="shared" si="25"/>
        <v>4.1421947449768164E-3</v>
      </c>
      <c r="G268" s="9">
        <v>2.0900000000000001E-7</v>
      </c>
      <c r="H268" s="9">
        <f t="shared" si="26"/>
        <v>6.4605873261205568E-4</v>
      </c>
      <c r="I268" s="9">
        <f t="shared" si="27"/>
        <v>0.15597014925373134</v>
      </c>
      <c r="J268" s="6">
        <v>20.8</v>
      </c>
      <c r="K268" s="17">
        <v>67.992011289040974</v>
      </c>
      <c r="L268" s="17">
        <v>3.2688466965885081</v>
      </c>
      <c r="M268" s="10">
        <v>-0.28100000000000003</v>
      </c>
      <c r="N268" s="6" t="s">
        <v>334</v>
      </c>
      <c r="O268" s="25">
        <v>0.69</v>
      </c>
      <c r="P268" s="25">
        <v>-0.24</v>
      </c>
      <c r="Q268" s="25">
        <v>18.7</v>
      </c>
      <c r="R268" s="7">
        <v>-1</v>
      </c>
      <c r="S268" s="9">
        <f t="shared" si="21"/>
        <v>1.87</v>
      </c>
      <c r="T268" s="9" t="s">
        <v>335</v>
      </c>
      <c r="U268" s="6">
        <v>1.1599999999999999</v>
      </c>
      <c r="V268" s="6">
        <v>-0.06</v>
      </c>
      <c r="W268" s="6">
        <v>-16.010000000000002</v>
      </c>
      <c r="X268" s="6">
        <v>-1</v>
      </c>
      <c r="Y268" s="9">
        <f t="shared" si="22"/>
        <v>-1.6010000000000002</v>
      </c>
      <c r="Z268" s="25">
        <f t="shared" si="23"/>
        <v>0.92807486631016045</v>
      </c>
      <c r="AA268" s="14">
        <v>7.1358046853962846E-8</v>
      </c>
      <c r="AB268" s="9">
        <v>2.1000000000000001E-4</v>
      </c>
      <c r="AC268" s="16" t="e">
        <f>AB268*(#REF!/C268)</f>
        <v>#REF!</v>
      </c>
      <c r="AD268" s="16" t="e">
        <f t="shared" si="24"/>
        <v>#REF!</v>
      </c>
      <c r="AE268" s="6"/>
    </row>
    <row r="269" spans="1:31" x14ac:dyDescent="0.2">
      <c r="A269" s="6" t="s">
        <v>261</v>
      </c>
      <c r="B269" s="8">
        <v>56.710578499999997</v>
      </c>
      <c r="C269" s="6">
        <v>23.789000000000001</v>
      </c>
      <c r="D269" s="6">
        <v>289.7</v>
      </c>
      <c r="E269" s="9">
        <v>2.4600000000000002E-6</v>
      </c>
      <c r="F269" s="9">
        <f t="shared" si="25"/>
        <v>8.4915429754918881E-3</v>
      </c>
      <c r="G269" s="9">
        <v>6.7700000000000004E-7</v>
      </c>
      <c r="H269" s="9">
        <f t="shared" si="26"/>
        <v>2.336900241629272E-3</v>
      </c>
      <c r="I269" s="9">
        <f t="shared" si="27"/>
        <v>0.27520325203252038</v>
      </c>
      <c r="J269" s="6">
        <v>20.7</v>
      </c>
      <c r="K269" s="17">
        <v>66.977457238909906</v>
      </c>
      <c r="L269" s="17">
        <v>3.2356259535705272</v>
      </c>
      <c r="M269" s="10">
        <v>0.29199999999999998</v>
      </c>
      <c r="N269" s="6" t="s">
        <v>334</v>
      </c>
      <c r="O269" s="25">
        <v>0.26</v>
      </c>
      <c r="P269" s="25">
        <v>0.09</v>
      </c>
      <c r="Q269" s="25">
        <v>6.64</v>
      </c>
      <c r="R269" s="7">
        <v>0</v>
      </c>
      <c r="S269" s="9">
        <f t="shared" si="21"/>
        <v>6.64</v>
      </c>
      <c r="T269" s="9" t="s">
        <v>335</v>
      </c>
      <c r="U269" s="6">
        <v>0.47</v>
      </c>
      <c r="V269" s="6">
        <v>0.01</v>
      </c>
      <c r="W269" s="6">
        <v>-5.63</v>
      </c>
      <c r="X269" s="6">
        <v>0</v>
      </c>
      <c r="Y269" s="9">
        <f t="shared" si="22"/>
        <v>-5.63</v>
      </c>
      <c r="Z269" s="25">
        <f t="shared" si="23"/>
        <v>0.92394578313253017</v>
      </c>
      <c r="AA269" s="14">
        <v>1.2905124217075121E-7</v>
      </c>
      <c r="AB269" s="9">
        <v>3.8E-3</v>
      </c>
      <c r="AC269" s="16" t="e">
        <f>AB269*(#REF!/C269)</f>
        <v>#REF!</v>
      </c>
      <c r="AD269" s="16" t="e">
        <f t="shared" si="24"/>
        <v>#REF!</v>
      </c>
      <c r="AE269" s="6"/>
    </row>
    <row r="270" spans="1:31" x14ac:dyDescent="0.2">
      <c r="A270" s="6" t="s">
        <v>260</v>
      </c>
      <c r="B270" s="8">
        <v>61.374826499999998</v>
      </c>
      <c r="C270" s="6">
        <v>21.791</v>
      </c>
      <c r="D270" s="6">
        <v>288</v>
      </c>
      <c r="E270" s="9">
        <v>3.9700000000000001E-6</v>
      </c>
      <c r="F270" s="9">
        <f t="shared" si="25"/>
        <v>1.3784722222222223E-2</v>
      </c>
      <c r="G270" s="9">
        <v>7.2099999999999996E-7</v>
      </c>
      <c r="H270" s="9">
        <f t="shared" si="26"/>
        <v>2.503472222222222E-3</v>
      </c>
      <c r="I270" s="9">
        <f t="shared" si="27"/>
        <v>0.18161209068010073</v>
      </c>
      <c r="J270" s="6">
        <v>12.5</v>
      </c>
      <c r="K270" s="17">
        <v>43.637922335199249</v>
      </c>
      <c r="L270" s="17">
        <v>3.4910337868159398</v>
      </c>
      <c r="M270" s="10">
        <v>0.111</v>
      </c>
      <c r="N270" s="6" t="s">
        <v>334</v>
      </c>
      <c r="O270" s="25">
        <v>0.28999999999999998</v>
      </c>
      <c r="P270" s="25">
        <v>-0.2</v>
      </c>
      <c r="Q270" s="25">
        <v>6.91</v>
      </c>
      <c r="R270" s="7">
        <v>0</v>
      </c>
      <c r="S270" s="9">
        <f t="shared" si="21"/>
        <v>6.91</v>
      </c>
      <c r="T270" s="9" t="s">
        <v>335</v>
      </c>
      <c r="U270" s="6">
        <v>0.25</v>
      </c>
      <c r="V270" s="6">
        <v>0.17</v>
      </c>
      <c r="W270" s="6">
        <v>-6.35</v>
      </c>
      <c r="X270" s="6">
        <v>0</v>
      </c>
      <c r="Y270" s="9">
        <f t="shared" si="22"/>
        <v>-6.35</v>
      </c>
      <c r="Z270" s="25">
        <f t="shared" si="23"/>
        <v>0.95947901591895801</v>
      </c>
      <c r="AA270" s="14">
        <v>1.7025377449405718E-7</v>
      </c>
      <c r="AB270" s="9">
        <v>7.1999999999999998E-3</v>
      </c>
      <c r="AC270" s="16" t="e">
        <f>AB270*(#REF!/C270)</f>
        <v>#REF!</v>
      </c>
      <c r="AD270" s="16" t="e">
        <f t="shared" si="24"/>
        <v>#REF!</v>
      </c>
      <c r="AE270" s="6"/>
    </row>
    <row r="271" spans="1:31" x14ac:dyDescent="0.2">
      <c r="A271" s="6" t="s">
        <v>259</v>
      </c>
      <c r="B271" s="8">
        <v>66.414258500000003</v>
      </c>
      <c r="C271" s="6">
        <v>23.501000000000001</v>
      </c>
      <c r="D271" s="6">
        <v>321.3</v>
      </c>
      <c r="E271" s="9">
        <v>1.0900000000000001E-5</v>
      </c>
      <c r="F271" s="9">
        <f t="shared" si="25"/>
        <v>3.3924680983504513E-2</v>
      </c>
      <c r="G271" s="9">
        <v>2.5299999999999999E-6</v>
      </c>
      <c r="H271" s="9">
        <f t="shared" si="26"/>
        <v>7.8742608154372864E-3</v>
      </c>
      <c r="I271" s="9">
        <f t="shared" si="27"/>
        <v>0.23211009174311928</v>
      </c>
      <c r="J271" s="6">
        <v>17.399999999999999</v>
      </c>
      <c r="K271" s="17">
        <v>51.757275732552621</v>
      </c>
      <c r="L271" s="17">
        <v>2.9745560765834842</v>
      </c>
      <c r="M271" s="10">
        <v>7.4999999999999997E-2</v>
      </c>
      <c r="N271" s="6" t="s">
        <v>334</v>
      </c>
      <c r="O271" s="25">
        <v>0.04</v>
      </c>
      <c r="P271" s="25">
        <v>0.51</v>
      </c>
      <c r="Q271" s="25">
        <v>19.649999999999999</v>
      </c>
      <c r="R271" s="7">
        <v>0</v>
      </c>
      <c r="S271" s="9">
        <f t="shared" si="21"/>
        <v>19.649999999999999</v>
      </c>
      <c r="T271" s="9" t="s">
        <v>335</v>
      </c>
      <c r="U271" s="6">
        <v>0.69</v>
      </c>
      <c r="V271" s="6">
        <v>-0.34</v>
      </c>
      <c r="W271" s="6">
        <v>-18.350000000000001</v>
      </c>
      <c r="X271" s="6">
        <v>0</v>
      </c>
      <c r="Y271" s="9">
        <f t="shared" si="22"/>
        <v>-18.350000000000001</v>
      </c>
      <c r="Z271" s="25">
        <f t="shared" si="23"/>
        <v>0.96692111959287541</v>
      </c>
      <c r="AA271" s="14">
        <v>3.3913450491468449E-7</v>
      </c>
      <c r="AB271" s="9">
        <v>8.0999999999999996E-3</v>
      </c>
      <c r="AC271" s="16" t="e">
        <f>AB271*(#REF!/C271)</f>
        <v>#REF!</v>
      </c>
      <c r="AD271" s="16" t="e">
        <f t="shared" si="24"/>
        <v>#REF!</v>
      </c>
      <c r="AE271" s="6"/>
    </row>
    <row r="272" spans="1:31" x14ac:dyDescent="0.2">
      <c r="A272" s="6" t="s">
        <v>258</v>
      </c>
      <c r="B272" s="8">
        <v>72.6362855</v>
      </c>
      <c r="C272" s="6">
        <v>14.195</v>
      </c>
      <c r="D272" s="6">
        <v>277.2</v>
      </c>
      <c r="E272" s="9">
        <v>6.6600000000000006E-5</v>
      </c>
      <c r="F272" s="9">
        <f t="shared" si="25"/>
        <v>0.24025974025974031</v>
      </c>
      <c r="G272" s="9">
        <v>1.84E-5</v>
      </c>
      <c r="H272" s="9">
        <f t="shared" si="26"/>
        <v>6.6378066378066383E-2</v>
      </c>
      <c r="I272" s="9">
        <f t="shared" si="27"/>
        <v>0.27627627627627621</v>
      </c>
      <c r="J272" s="6">
        <v>15.1</v>
      </c>
      <c r="K272" s="17">
        <v>40.593233752450388</v>
      </c>
      <c r="L272" s="17">
        <v>2.688293625990092</v>
      </c>
      <c r="M272" s="10">
        <v>0.224</v>
      </c>
      <c r="N272" s="6" t="s">
        <v>334</v>
      </c>
      <c r="O272" s="25">
        <v>-0.54</v>
      </c>
      <c r="P272" s="25">
        <v>0.03</v>
      </c>
      <c r="Q272" s="25">
        <v>6.49</v>
      </c>
      <c r="R272" s="7">
        <v>1</v>
      </c>
      <c r="S272" s="9">
        <f t="shared" si="21"/>
        <v>64.900000000000006</v>
      </c>
      <c r="T272" s="9" t="s">
        <v>335</v>
      </c>
      <c r="U272" s="6">
        <v>0.42</v>
      </c>
      <c r="V272" s="6">
        <v>0.35</v>
      </c>
      <c r="W272" s="6">
        <v>-6.01</v>
      </c>
      <c r="X272" s="6">
        <v>1</v>
      </c>
      <c r="Y272" s="9">
        <f t="shared" si="22"/>
        <v>-60.099999999999994</v>
      </c>
      <c r="Z272" s="25">
        <f t="shared" si="23"/>
        <v>0.96302003081664089</v>
      </c>
      <c r="AA272" s="14">
        <v>2.3226488200070448E-6</v>
      </c>
      <c r="AB272" s="9">
        <v>0.04</v>
      </c>
      <c r="AC272" s="16" t="e">
        <f>AB272*(#REF!/C272)</f>
        <v>#REF!</v>
      </c>
      <c r="AD272" s="16" t="e">
        <f t="shared" si="24"/>
        <v>#REF!</v>
      </c>
      <c r="AE272" s="6"/>
    </row>
    <row r="273" spans="1:31" x14ac:dyDescent="0.2">
      <c r="A273" s="6" t="s">
        <v>257</v>
      </c>
      <c r="B273" s="8">
        <v>73.1362855</v>
      </c>
      <c r="C273" s="6">
        <v>14.831</v>
      </c>
      <c r="D273" s="6">
        <v>305.2</v>
      </c>
      <c r="E273" s="9">
        <v>1.5999999999999999E-6</v>
      </c>
      <c r="F273" s="9">
        <f t="shared" si="25"/>
        <v>5.2424639580602884E-3</v>
      </c>
      <c r="G273" s="9">
        <v>3.9900000000000001E-7</v>
      </c>
      <c r="H273" s="9">
        <f t="shared" si="26"/>
        <v>1.3073394495412844E-3</v>
      </c>
      <c r="I273" s="9">
        <f t="shared" si="27"/>
        <v>0.24937500000000001</v>
      </c>
      <c r="J273" s="6">
        <v>11.4</v>
      </c>
      <c r="K273" s="17">
        <v>30.446614524432427</v>
      </c>
      <c r="L273" s="17">
        <v>2.6707556600379321</v>
      </c>
      <c r="M273" s="10">
        <v>0.108</v>
      </c>
      <c r="N273" s="6" t="s">
        <v>334</v>
      </c>
      <c r="O273" s="25">
        <v>0.14000000000000001</v>
      </c>
      <c r="P273" s="25">
        <v>0.18</v>
      </c>
      <c r="Q273" s="25">
        <v>4.29</v>
      </c>
      <c r="R273" s="7">
        <v>0</v>
      </c>
      <c r="S273" s="9">
        <f t="shared" si="21"/>
        <v>4.29</v>
      </c>
      <c r="T273" s="9" t="s">
        <v>335</v>
      </c>
      <c r="U273" s="6">
        <v>0.12</v>
      </c>
      <c r="V273" s="6">
        <v>-0.09</v>
      </c>
      <c r="W273" s="6">
        <v>-3.9</v>
      </c>
      <c r="X273" s="6">
        <v>0</v>
      </c>
      <c r="Y273" s="9">
        <f t="shared" si="22"/>
        <v>-3.9</v>
      </c>
      <c r="Z273" s="25">
        <f t="shared" si="23"/>
        <v>0.95454545454545459</v>
      </c>
      <c r="AA273" s="14">
        <v>2.5217449935944979E-7</v>
      </c>
      <c r="AB273" s="9">
        <v>6.1999999999999998E-3</v>
      </c>
      <c r="AC273" s="16" t="e">
        <f>AB273*(#REF!/C273)</f>
        <v>#REF!</v>
      </c>
      <c r="AD273" s="16" t="e">
        <f t="shared" si="24"/>
        <v>#REF!</v>
      </c>
      <c r="AE273" s="6"/>
    </row>
    <row r="274" spans="1:31" x14ac:dyDescent="0.2">
      <c r="A274" s="6" t="s">
        <v>256</v>
      </c>
      <c r="B274" s="8">
        <v>74.669188999999989</v>
      </c>
      <c r="C274" s="6">
        <v>15.365</v>
      </c>
      <c r="D274" s="6">
        <v>285.90000000000003</v>
      </c>
      <c r="E274" s="9">
        <v>3.4100000000000002E-5</v>
      </c>
      <c r="F274" s="9">
        <f t="shared" si="25"/>
        <v>0.1192724728926198</v>
      </c>
      <c r="G274" s="9">
        <v>4.9200000000000003E-6</v>
      </c>
      <c r="H274" s="9">
        <f t="shared" si="26"/>
        <v>1.7208814270724029E-2</v>
      </c>
      <c r="I274" s="9">
        <f t="shared" si="27"/>
        <v>0.14428152492668622</v>
      </c>
      <c r="J274" s="6">
        <v>8.5</v>
      </c>
      <c r="K274" s="17">
        <v>25.373034591163023</v>
      </c>
      <c r="L274" s="17">
        <v>2.9850628930780028</v>
      </c>
      <c r="M274" s="10">
        <v>-8.3000000000000004E-2</v>
      </c>
      <c r="N274" s="6" t="s">
        <v>334</v>
      </c>
      <c r="O274" s="25">
        <v>7.0000000000000007E-2</v>
      </c>
      <c r="P274" s="25">
        <v>-0.05</v>
      </c>
      <c r="Q274" s="25">
        <v>2.58</v>
      </c>
      <c r="R274" s="7">
        <v>1</v>
      </c>
      <c r="S274" s="9">
        <f t="shared" si="21"/>
        <v>25.8</v>
      </c>
      <c r="T274" s="9" t="s">
        <v>335</v>
      </c>
      <c r="U274" s="6">
        <v>7.0000000000000007E-2</v>
      </c>
      <c r="V274" s="6">
        <v>-0.01</v>
      </c>
      <c r="W274" s="6">
        <v>-2.48</v>
      </c>
      <c r="X274" s="6">
        <v>1</v>
      </c>
      <c r="Y274" s="9">
        <f t="shared" si="22"/>
        <v>-24.8</v>
      </c>
      <c r="Z274" s="25">
        <f t="shared" si="23"/>
        <v>0.98062015503875966</v>
      </c>
      <c r="AA274" s="14">
        <v>1.2984054669703873E-6</v>
      </c>
      <c r="AB274" s="9">
        <v>6.0999999999999999E-2</v>
      </c>
      <c r="AC274" s="16" t="e">
        <f>AB274*(#REF!/C274)</f>
        <v>#REF!</v>
      </c>
      <c r="AD274" s="16" t="e">
        <f t="shared" si="24"/>
        <v>#REF!</v>
      </c>
      <c r="AE274" s="6"/>
    </row>
    <row r="275" spans="1:31" x14ac:dyDescent="0.2">
      <c r="A275" s="6" t="s">
        <v>255</v>
      </c>
      <c r="B275" s="8">
        <v>78.745228999999995</v>
      </c>
      <c r="C275" s="6">
        <v>12.88</v>
      </c>
      <c r="D275" s="6">
        <v>275.79999999999995</v>
      </c>
      <c r="E275" s="9">
        <v>2.8E-5</v>
      </c>
      <c r="F275" s="9">
        <f t="shared" si="25"/>
        <v>0.10152284263959394</v>
      </c>
      <c r="G275" s="9">
        <v>5.2100000000000001E-6</v>
      </c>
      <c r="H275" s="9">
        <f t="shared" si="26"/>
        <v>1.8890500362581587E-2</v>
      </c>
      <c r="I275" s="9">
        <f t="shared" si="27"/>
        <v>0.18607142857142858</v>
      </c>
      <c r="J275" s="6">
        <v>9.6999999999999993</v>
      </c>
      <c r="K275" s="17">
        <v>25.373095001297251</v>
      </c>
      <c r="L275" s="17">
        <v>2.6157829898244591</v>
      </c>
      <c r="M275" s="10">
        <v>-6.0000000000000001E-3</v>
      </c>
      <c r="N275" s="6" t="s">
        <v>334</v>
      </c>
      <c r="O275" s="25">
        <v>0.15</v>
      </c>
      <c r="P275" s="25">
        <v>0.04</v>
      </c>
      <c r="Q275" s="25">
        <v>2.21</v>
      </c>
      <c r="R275" s="7">
        <v>1</v>
      </c>
      <c r="S275" s="9">
        <f t="shared" si="21"/>
        <v>22.1</v>
      </c>
      <c r="T275" s="9" t="s">
        <v>335</v>
      </c>
      <c r="U275" s="6">
        <v>0.05</v>
      </c>
      <c r="V275" s="6">
        <v>-0.01</v>
      </c>
      <c r="W275" s="6">
        <v>-2.1</v>
      </c>
      <c r="X275" s="6">
        <v>1</v>
      </c>
      <c r="Y275" s="9">
        <f t="shared" si="22"/>
        <v>-21</v>
      </c>
      <c r="Z275" s="25">
        <f t="shared" si="23"/>
        <v>0.97511312217194568</v>
      </c>
      <c r="AA275" s="14">
        <v>1.1925465838509317E-6</v>
      </c>
      <c r="AB275" s="9">
        <v>0.1</v>
      </c>
      <c r="AC275" s="16" t="e">
        <f>AB275*(#REF!/C275)</f>
        <v>#REF!</v>
      </c>
      <c r="AD275" s="16" t="e">
        <f t="shared" si="24"/>
        <v>#REF!</v>
      </c>
      <c r="AE275" s="6"/>
    </row>
    <row r="276" spans="1:31" x14ac:dyDescent="0.2">
      <c r="A276" s="6" t="s">
        <v>254</v>
      </c>
      <c r="B276" s="8">
        <v>80.287337500000007</v>
      </c>
      <c r="C276" s="6">
        <v>12.387</v>
      </c>
      <c r="D276" s="6">
        <v>294.60000000000002</v>
      </c>
      <c r="E276" s="9">
        <v>2.3200000000000001E-5</v>
      </c>
      <c r="F276" s="9">
        <f t="shared" si="25"/>
        <v>7.8750848608282423E-2</v>
      </c>
      <c r="G276" s="9">
        <v>4.1400000000000002E-6</v>
      </c>
      <c r="H276" s="9">
        <f t="shared" si="26"/>
        <v>1.4052953156822812E-2</v>
      </c>
      <c r="I276" s="9">
        <f t="shared" si="27"/>
        <v>0.17844827586206896</v>
      </c>
      <c r="J276" s="6">
        <v>9.3000000000000007</v>
      </c>
      <c r="K276" s="17">
        <v>24.358426212612748</v>
      </c>
      <c r="L276" s="17">
        <v>2.6191856142594352</v>
      </c>
      <c r="M276" s="10">
        <v>-0.01</v>
      </c>
      <c r="N276" s="6" t="s">
        <v>334</v>
      </c>
      <c r="O276" s="25">
        <v>1.37</v>
      </c>
      <c r="P276" s="25">
        <v>-0.75</v>
      </c>
      <c r="Q276" s="25">
        <v>17.66</v>
      </c>
      <c r="R276" s="7">
        <v>0</v>
      </c>
      <c r="S276" s="9">
        <f t="shared" si="21"/>
        <v>17.66</v>
      </c>
      <c r="T276" s="9" t="s">
        <v>335</v>
      </c>
      <c r="U276" s="6">
        <v>-0.83</v>
      </c>
      <c r="V276" s="6">
        <v>0.37</v>
      </c>
      <c r="W276" s="6">
        <v>-16.64</v>
      </c>
      <c r="X276" s="6">
        <v>0</v>
      </c>
      <c r="Y276" s="9">
        <f t="shared" si="22"/>
        <v>-16.64</v>
      </c>
      <c r="Z276" s="25">
        <f t="shared" si="23"/>
        <v>0.97112117780294449</v>
      </c>
      <c r="AA276" s="14">
        <v>9.9943489141842258E-7</v>
      </c>
      <c r="AB276" s="9">
        <v>3.7999999999999999E-2</v>
      </c>
      <c r="AC276" s="16" t="e">
        <f>AB276*(#REF!/C276)</f>
        <v>#REF!</v>
      </c>
      <c r="AD276" s="16" t="e">
        <f t="shared" si="24"/>
        <v>#REF!</v>
      </c>
      <c r="AE276" s="6"/>
    </row>
    <row r="277" spans="1:31" x14ac:dyDescent="0.2">
      <c r="A277" s="6" t="s">
        <v>253</v>
      </c>
      <c r="B277" s="8">
        <v>83.926546000000002</v>
      </c>
      <c r="C277" s="6">
        <v>16.887</v>
      </c>
      <c r="D277" s="6">
        <v>345.7</v>
      </c>
      <c r="E277" s="9">
        <v>1.43E-5</v>
      </c>
      <c r="F277" s="9">
        <f t="shared" si="25"/>
        <v>4.1365345675441131E-2</v>
      </c>
      <c r="G277" s="9">
        <v>2.5000000000000002E-6</v>
      </c>
      <c r="H277" s="9">
        <f t="shared" si="26"/>
        <v>7.2317037894127859E-3</v>
      </c>
      <c r="I277" s="9">
        <f t="shared" si="27"/>
        <v>0.17482517482517484</v>
      </c>
      <c r="J277" s="6">
        <v>9.4</v>
      </c>
      <c r="K277" s="17">
        <v>27.404609574594563</v>
      </c>
      <c r="L277" s="17">
        <v>2.9153839972972939</v>
      </c>
      <c r="M277" s="10">
        <v>-1.6E-2</v>
      </c>
      <c r="N277" s="6" t="s">
        <v>334</v>
      </c>
      <c r="O277" s="25">
        <v>0.71</v>
      </c>
      <c r="P277" s="25">
        <v>-0.49</v>
      </c>
      <c r="Q277" s="25">
        <v>17.100000000000001</v>
      </c>
      <c r="R277" s="7">
        <v>0</v>
      </c>
      <c r="S277" s="9">
        <f t="shared" si="21"/>
        <v>17.100000000000001</v>
      </c>
      <c r="T277" s="9" t="s">
        <v>335</v>
      </c>
      <c r="U277" s="6">
        <v>0.73</v>
      </c>
      <c r="V277" s="6">
        <v>-0.09</v>
      </c>
      <c r="W277" s="6">
        <v>-16.03</v>
      </c>
      <c r="X277" s="6">
        <v>0</v>
      </c>
      <c r="Y277" s="9">
        <f t="shared" si="22"/>
        <v>-16.03</v>
      </c>
      <c r="Z277" s="25">
        <f t="shared" si="23"/>
        <v>0.96871345029239764</v>
      </c>
      <c r="AA277" s="14">
        <v>6.8751110321549124E-7</v>
      </c>
      <c r="AB277" s="9">
        <v>0.12</v>
      </c>
      <c r="AC277" s="16" t="e">
        <f>AB277*(#REF!/C277)</f>
        <v>#REF!</v>
      </c>
      <c r="AD277" s="16" t="e">
        <f t="shared" si="24"/>
        <v>#REF!</v>
      </c>
      <c r="AE277" s="14" t="s">
        <v>20</v>
      </c>
    </row>
    <row r="278" spans="1:31" x14ac:dyDescent="0.2">
      <c r="A278" s="6" t="s">
        <v>252</v>
      </c>
      <c r="B278" s="8">
        <v>90.015128500000003</v>
      </c>
      <c r="C278" s="6">
        <v>12.608000000000001</v>
      </c>
      <c r="D278" s="6">
        <v>314.2</v>
      </c>
      <c r="E278" s="9">
        <v>1.56E-5</v>
      </c>
      <c r="F278" s="9">
        <f t="shared" si="25"/>
        <v>4.9649904519414388E-2</v>
      </c>
      <c r="G278" s="9">
        <v>2.8700000000000001E-6</v>
      </c>
      <c r="H278" s="9">
        <f t="shared" si="26"/>
        <v>9.13430935709739E-3</v>
      </c>
      <c r="I278" s="9">
        <f t="shared" si="27"/>
        <v>0.18397435897435896</v>
      </c>
      <c r="J278" s="6">
        <v>9</v>
      </c>
      <c r="K278" s="17">
        <v>24.360539721096195</v>
      </c>
      <c r="L278" s="17">
        <v>2.7067266356773549</v>
      </c>
      <c r="M278" s="10">
        <v>-0.105</v>
      </c>
      <c r="N278" s="6" t="s">
        <v>334</v>
      </c>
      <c r="O278" s="25">
        <v>1.38</v>
      </c>
      <c r="P278" s="25">
        <v>-0.05</v>
      </c>
      <c r="Q278" s="25">
        <v>13.88</v>
      </c>
      <c r="R278" s="7">
        <v>0</v>
      </c>
      <c r="S278" s="9">
        <f t="shared" si="21"/>
        <v>13.88</v>
      </c>
      <c r="T278" s="9" t="s">
        <v>335</v>
      </c>
      <c r="U278" s="6">
        <v>0.36</v>
      </c>
      <c r="V278" s="6">
        <v>-0.68</v>
      </c>
      <c r="W278" s="6">
        <v>-13.29</v>
      </c>
      <c r="X278" s="6">
        <v>0</v>
      </c>
      <c r="Y278" s="9">
        <f t="shared" si="22"/>
        <v>-13.29</v>
      </c>
      <c r="Z278" s="25">
        <f t="shared" si="23"/>
        <v>0.97874639769452443</v>
      </c>
      <c r="AA278" s="14">
        <v>8.177347715736042E-7</v>
      </c>
      <c r="AB278" s="9">
        <v>1.2999999999999999E-2</v>
      </c>
      <c r="AC278" s="16" t="e">
        <f>AB278*(#REF!/C278)</f>
        <v>#REF!</v>
      </c>
      <c r="AD278" s="16" t="e">
        <f t="shared" si="24"/>
        <v>#REF!</v>
      </c>
      <c r="AE278" s="6"/>
    </row>
    <row r="279" spans="1:31" x14ac:dyDescent="0.2">
      <c r="A279" s="6" t="s">
        <v>251</v>
      </c>
      <c r="B279" s="8">
        <v>92.266709999999989</v>
      </c>
      <c r="C279" s="6">
        <v>15.231</v>
      </c>
      <c r="D279" s="6">
        <v>302</v>
      </c>
      <c r="E279" s="9">
        <v>1.5099999999999999E-5</v>
      </c>
      <c r="F279" s="9">
        <f t="shared" si="25"/>
        <v>4.9999999999999996E-2</v>
      </c>
      <c r="G279" s="9">
        <v>2.7599999999999998E-6</v>
      </c>
      <c r="H279" s="9">
        <f t="shared" si="26"/>
        <v>9.1390728476821188E-3</v>
      </c>
      <c r="I279" s="9">
        <f t="shared" si="27"/>
        <v>0.1827814569536424</v>
      </c>
      <c r="J279" s="6">
        <v>9.1</v>
      </c>
      <c r="K279" s="17">
        <v>26.390733871395344</v>
      </c>
      <c r="L279" s="17">
        <v>2.9000806452082797</v>
      </c>
      <c r="M279" s="10">
        <v>-3.1E-2</v>
      </c>
      <c r="N279" s="6" t="s">
        <v>334</v>
      </c>
      <c r="O279" s="25">
        <v>1.08</v>
      </c>
      <c r="P279" s="25">
        <v>-0.78</v>
      </c>
      <c r="Q279" s="25">
        <v>15.54</v>
      </c>
      <c r="R279" s="7">
        <v>0</v>
      </c>
      <c r="S279" s="9">
        <f t="shared" si="21"/>
        <v>15.54</v>
      </c>
      <c r="T279" s="9" t="s">
        <v>335</v>
      </c>
      <c r="U279" s="6">
        <v>0.59</v>
      </c>
      <c r="V279" s="6">
        <v>-0.14000000000000001</v>
      </c>
      <c r="W279" s="6">
        <v>-14.5</v>
      </c>
      <c r="X279" s="6">
        <v>0</v>
      </c>
      <c r="Y279" s="9">
        <f t="shared" si="22"/>
        <v>-14.5</v>
      </c>
      <c r="Z279" s="25">
        <f t="shared" si="23"/>
        <v>0.96653796653796653</v>
      </c>
      <c r="AA279" s="14">
        <v>6.9594905127700088E-7</v>
      </c>
      <c r="AB279" s="9">
        <v>9.9000000000000008E-3</v>
      </c>
      <c r="AC279" s="16" t="e">
        <f>AB279*(#REF!/C279)</f>
        <v>#REF!</v>
      </c>
      <c r="AD279" s="16" t="e">
        <f t="shared" si="24"/>
        <v>#REF!</v>
      </c>
      <c r="AE279" s="6"/>
    </row>
    <row r="280" spans="1:31" x14ac:dyDescent="0.2">
      <c r="A280" s="6" t="s">
        <v>250</v>
      </c>
      <c r="B280" s="8">
        <v>97.968426999999991</v>
      </c>
      <c r="C280" s="6">
        <v>14.715</v>
      </c>
      <c r="D280" s="6">
        <v>304.59999999999997</v>
      </c>
      <c r="E280" s="9">
        <v>2.6800000000000001E-5</v>
      </c>
      <c r="F280" s="9">
        <f t="shared" si="25"/>
        <v>8.7984241628365073E-2</v>
      </c>
      <c r="G280" s="9">
        <v>4.34E-6</v>
      </c>
      <c r="H280" s="9">
        <f t="shared" si="26"/>
        <v>1.4248194353250166E-2</v>
      </c>
      <c r="I280" s="9">
        <f t="shared" si="27"/>
        <v>0.16194029850746269</v>
      </c>
      <c r="J280" s="6">
        <v>8.9</v>
      </c>
      <c r="K280" s="17">
        <v>25.37656547172562</v>
      </c>
      <c r="L280" s="17">
        <v>2.8512994912051255</v>
      </c>
      <c r="M280" s="10">
        <v>-9.7000000000000003E-2</v>
      </c>
      <c r="N280" s="6" t="s">
        <v>334</v>
      </c>
      <c r="O280" s="25">
        <v>-0.06</v>
      </c>
      <c r="P280" s="25">
        <v>0.12</v>
      </c>
      <c r="Q280" s="25">
        <v>2.64</v>
      </c>
      <c r="R280" s="7">
        <v>1</v>
      </c>
      <c r="S280" s="9">
        <f t="shared" si="21"/>
        <v>26.400000000000002</v>
      </c>
      <c r="T280" s="9" t="s">
        <v>335</v>
      </c>
      <c r="U280" s="6">
        <v>0.18</v>
      </c>
      <c r="V280" s="6">
        <v>-0.09</v>
      </c>
      <c r="W280" s="6">
        <v>-2.1800000000000002</v>
      </c>
      <c r="X280" s="6">
        <v>1</v>
      </c>
      <c r="Y280" s="9">
        <f t="shared" si="22"/>
        <v>-21.8</v>
      </c>
      <c r="Z280" s="25">
        <f t="shared" si="23"/>
        <v>0.91287878787878785</v>
      </c>
      <c r="AA280" s="14">
        <v>1.0322799864084269E-6</v>
      </c>
      <c r="AB280" s="9">
        <v>7.2999999999999995E-2</v>
      </c>
      <c r="AC280" s="16" t="e">
        <f>AB280*(#REF!/C280)</f>
        <v>#REF!</v>
      </c>
      <c r="AD280" s="16" t="e">
        <f t="shared" si="24"/>
        <v>#REF!</v>
      </c>
      <c r="AE280" s="6"/>
    </row>
    <row r="281" spans="1:31" x14ac:dyDescent="0.2">
      <c r="A281" s="6" t="s">
        <v>249</v>
      </c>
      <c r="B281" s="8">
        <v>101.06842699999999</v>
      </c>
      <c r="C281" s="6">
        <v>11.57</v>
      </c>
      <c r="D281" s="6">
        <v>302.10000000000002</v>
      </c>
      <c r="E281" s="9">
        <v>3.8800000000000001E-5</v>
      </c>
      <c r="F281" s="9">
        <f t="shared" si="25"/>
        <v>0.12843429328037073</v>
      </c>
      <c r="G281" s="9">
        <v>6.2600000000000002E-6</v>
      </c>
      <c r="H281" s="9">
        <f t="shared" si="26"/>
        <v>2.0721615359152599E-2</v>
      </c>
      <c r="I281" s="9">
        <f t="shared" si="27"/>
        <v>0.16134020618556702</v>
      </c>
      <c r="J281" s="6">
        <v>9.6999999999999993</v>
      </c>
      <c r="K281" s="17">
        <v>27.406202951351432</v>
      </c>
      <c r="L281" s="17">
        <v>2.8253817475620036</v>
      </c>
      <c r="M281" s="10">
        <v>-7.3999999999999996E-2</v>
      </c>
      <c r="N281" s="6" t="s">
        <v>334</v>
      </c>
      <c r="O281" s="25">
        <v>-0.13</v>
      </c>
      <c r="P281" s="25">
        <v>-0.06</v>
      </c>
      <c r="Q281" s="25">
        <v>2.66</v>
      </c>
      <c r="R281" s="7">
        <v>1</v>
      </c>
      <c r="S281" s="9">
        <f t="shared" ref="S281:S299" si="28">Q281*(10^(R281))</f>
        <v>26.6</v>
      </c>
      <c r="T281" s="9" t="s">
        <v>335</v>
      </c>
      <c r="U281" s="6">
        <v>0.38</v>
      </c>
      <c r="V281" s="6">
        <v>0.06</v>
      </c>
      <c r="W281" s="6">
        <v>-2.52</v>
      </c>
      <c r="X281" s="6">
        <v>1</v>
      </c>
      <c r="Y281" s="9">
        <f t="shared" ref="Y281:Y299" si="29">W281*(10^(X281))</f>
        <v>-25.2</v>
      </c>
      <c r="Z281" s="25">
        <f t="shared" ref="Z281:Z299" si="30">((-Y281/S281)+1)/2</f>
        <v>0.97368421052631571</v>
      </c>
      <c r="AA281" s="14">
        <v>1.3802938634399309E-6</v>
      </c>
      <c r="AB281" s="9">
        <v>0.06</v>
      </c>
      <c r="AC281" s="16" t="e">
        <f>AB281*(#REF!/C281)</f>
        <v>#REF!</v>
      </c>
      <c r="AD281" s="16" t="e">
        <f t="shared" ref="AD281:AD299" si="31">AC281/AA281</f>
        <v>#REF!</v>
      </c>
      <c r="AE281" s="6"/>
    </row>
    <row r="282" spans="1:31" x14ac:dyDescent="0.2">
      <c r="A282" s="6" t="s">
        <v>248</v>
      </c>
      <c r="B282" s="8">
        <v>108.129133</v>
      </c>
      <c r="C282" s="6">
        <v>13.778</v>
      </c>
      <c r="D282" s="6">
        <v>273.10000000000002</v>
      </c>
      <c r="E282" s="9">
        <v>2.9E-5</v>
      </c>
      <c r="F282" s="9">
        <f t="shared" si="25"/>
        <v>0.10618820944708897</v>
      </c>
      <c r="G282" s="9">
        <v>5.0799999999999996E-6</v>
      </c>
      <c r="H282" s="9">
        <f t="shared" si="26"/>
        <v>1.8601244965214203E-2</v>
      </c>
      <c r="I282" s="9">
        <f t="shared" si="27"/>
        <v>0.17517241379310342</v>
      </c>
      <c r="J282" s="6">
        <v>10.199999999999999</v>
      </c>
      <c r="K282" s="17">
        <v>28.420725164327365</v>
      </c>
      <c r="L282" s="17">
        <v>2.7863456043458203</v>
      </c>
      <c r="M282" s="10">
        <v>-9.7000000000000003E-2</v>
      </c>
      <c r="N282" s="6" t="s">
        <v>334</v>
      </c>
      <c r="O282" s="25">
        <v>0.04</v>
      </c>
      <c r="P282" s="25">
        <v>0.02</v>
      </c>
      <c r="Q282" s="25">
        <v>2.87</v>
      </c>
      <c r="R282" s="7">
        <v>1</v>
      </c>
      <c r="S282" s="9">
        <f t="shared" si="28"/>
        <v>28.700000000000003</v>
      </c>
      <c r="T282" s="9" t="s">
        <v>335</v>
      </c>
      <c r="U282" s="6">
        <v>0.25</v>
      </c>
      <c r="V282" s="6">
        <v>0.26</v>
      </c>
      <c r="W282" s="6">
        <v>-2.74</v>
      </c>
      <c r="X282" s="6">
        <v>1</v>
      </c>
      <c r="Y282" s="9">
        <f t="shared" si="29"/>
        <v>-27.400000000000002</v>
      </c>
      <c r="Z282" s="25">
        <f t="shared" si="30"/>
        <v>0.97735191637630658</v>
      </c>
      <c r="AA282" s="14">
        <v>1.1736101030628539E-6</v>
      </c>
      <c r="AB282" s="9">
        <v>7.5999999999999998E-2</v>
      </c>
      <c r="AC282" s="16" t="e">
        <f>AB282*(#REF!/C282)</f>
        <v>#REF!</v>
      </c>
      <c r="AD282" s="16" t="e">
        <f t="shared" si="31"/>
        <v>#REF!</v>
      </c>
      <c r="AE282" s="6"/>
    </row>
    <row r="283" spans="1:31" x14ac:dyDescent="0.2">
      <c r="A283" s="6" t="s">
        <v>247</v>
      </c>
      <c r="B283" s="8">
        <v>112.48391599999999</v>
      </c>
      <c r="C283" s="6">
        <v>11.401999999999999</v>
      </c>
      <c r="D283" s="6">
        <v>289.09999999999997</v>
      </c>
      <c r="E283" s="9">
        <v>3.2799999999999998E-5</v>
      </c>
      <c r="F283" s="9">
        <f t="shared" si="25"/>
        <v>0.11345555171221031</v>
      </c>
      <c r="G283" s="9">
        <v>5.9100000000000002E-6</v>
      </c>
      <c r="H283" s="9">
        <f t="shared" si="26"/>
        <v>2.0442753372535458E-2</v>
      </c>
      <c r="I283" s="9">
        <f t="shared" si="27"/>
        <v>0.18018292682926831</v>
      </c>
      <c r="J283" s="6">
        <v>10.3</v>
      </c>
      <c r="K283" s="17">
        <v>27.406267523675588</v>
      </c>
      <c r="L283" s="17">
        <v>2.660802672201513</v>
      </c>
      <c r="M283" s="10">
        <v>-0.11899999999999999</v>
      </c>
      <c r="N283" s="6" t="s">
        <v>334</v>
      </c>
      <c r="O283" s="25">
        <v>0</v>
      </c>
      <c r="P283" s="25">
        <v>-0.06</v>
      </c>
      <c r="Q283" s="25">
        <v>2.48</v>
      </c>
      <c r="R283" s="7">
        <v>1</v>
      </c>
      <c r="S283" s="9">
        <f t="shared" si="28"/>
        <v>24.8</v>
      </c>
      <c r="T283" s="9" t="s">
        <v>335</v>
      </c>
      <c r="U283" s="6">
        <v>0.16</v>
      </c>
      <c r="V283" s="6">
        <v>0.12</v>
      </c>
      <c r="W283" s="6">
        <v>-2.37</v>
      </c>
      <c r="X283" s="6">
        <v>1</v>
      </c>
      <c r="Y283" s="9">
        <f t="shared" si="29"/>
        <v>-23.700000000000003</v>
      </c>
      <c r="Z283" s="25">
        <f t="shared" si="30"/>
        <v>0.97782258064516125</v>
      </c>
      <c r="AA283" s="14">
        <v>1.2681985616558499E-6</v>
      </c>
      <c r="AB283" s="9">
        <v>3.5000000000000003E-2</v>
      </c>
      <c r="AC283" s="16" t="e">
        <f>AB283*(#REF!/C283)</f>
        <v>#REF!</v>
      </c>
      <c r="AD283" s="16" t="e">
        <f t="shared" si="31"/>
        <v>#REF!</v>
      </c>
      <c r="AE283" s="6"/>
    </row>
    <row r="284" spans="1:31" x14ac:dyDescent="0.2">
      <c r="A284" s="6" t="s">
        <v>275</v>
      </c>
      <c r="B284" s="8">
        <v>0</v>
      </c>
      <c r="C284" s="6">
        <v>12.212</v>
      </c>
      <c r="D284" s="6">
        <v>339.8</v>
      </c>
      <c r="E284" s="9">
        <v>9.9999999999999995E-7</v>
      </c>
      <c r="F284" s="9">
        <f t="shared" si="25"/>
        <v>2.942907592701589E-3</v>
      </c>
      <c r="G284" s="9">
        <v>2.6100000000000002E-7</v>
      </c>
      <c r="H284" s="9">
        <f t="shared" si="26"/>
        <v>7.6809888169511475E-4</v>
      </c>
      <c r="I284" s="9">
        <f t="shared" si="27"/>
        <v>0.26100000000000001</v>
      </c>
      <c r="J284" s="6">
        <v>11.1</v>
      </c>
      <c r="K284" s="17">
        <v>37.552708110814791</v>
      </c>
      <c r="L284" s="17">
        <v>3.3831268568301613</v>
      </c>
      <c r="M284" s="10">
        <v>0.27600000000000002</v>
      </c>
      <c r="N284" s="6" t="s">
        <v>334</v>
      </c>
      <c r="O284" s="25">
        <v>-0.48</v>
      </c>
      <c r="P284" s="25">
        <v>0.08</v>
      </c>
      <c r="Q284" s="25">
        <v>9.5399999999999991</v>
      </c>
      <c r="R284" s="7">
        <v>-1</v>
      </c>
      <c r="S284" s="9">
        <f t="shared" si="28"/>
        <v>0.95399999999999996</v>
      </c>
      <c r="T284" s="9" t="s">
        <v>335</v>
      </c>
      <c r="U284" s="6">
        <v>0.85</v>
      </c>
      <c r="V284" s="6">
        <v>0.52</v>
      </c>
      <c r="W284" s="6">
        <v>-8.5500000000000007</v>
      </c>
      <c r="X284" s="6">
        <v>-1</v>
      </c>
      <c r="Y284" s="9">
        <f t="shared" si="29"/>
        <v>-0.85500000000000009</v>
      </c>
      <c r="Z284" s="25">
        <f t="shared" si="30"/>
        <v>0.94811320754716988</v>
      </c>
      <c r="AA284" s="14">
        <v>1.0235833606288896E-7</v>
      </c>
      <c r="AB284" s="9">
        <v>4.1000000000000003E-3</v>
      </c>
      <c r="AC284" s="16" t="e">
        <f>AB284*(#REF!/C284)</f>
        <v>#REF!</v>
      </c>
      <c r="AD284" s="16" t="e">
        <f t="shared" si="31"/>
        <v>#REF!</v>
      </c>
      <c r="AE284" s="6"/>
    </row>
    <row r="285" spans="1:31" x14ac:dyDescent="0.2">
      <c r="A285" s="6" t="s">
        <v>276</v>
      </c>
      <c r="B285" s="8">
        <v>10.8</v>
      </c>
      <c r="C285" s="6">
        <v>11.973000000000001</v>
      </c>
      <c r="D285" s="6">
        <v>271.8</v>
      </c>
      <c r="E285" s="9">
        <v>1.9400000000000001E-6</v>
      </c>
      <c r="F285" s="9">
        <f t="shared" si="25"/>
        <v>7.1376011773362771E-3</v>
      </c>
      <c r="G285" s="9">
        <v>3.7899999999999999E-7</v>
      </c>
      <c r="H285" s="9">
        <f t="shared" si="26"/>
        <v>1.3944076526857985E-3</v>
      </c>
      <c r="I285" s="9">
        <f t="shared" si="27"/>
        <v>0.19536082474226804</v>
      </c>
      <c r="J285" s="6">
        <v>12.9</v>
      </c>
      <c r="K285" s="17">
        <v>57.8505561966548</v>
      </c>
      <c r="L285" s="17">
        <v>4.4845392400507595</v>
      </c>
      <c r="M285" s="10">
        <v>0.28000000000000003</v>
      </c>
      <c r="N285" s="6" t="s">
        <v>334</v>
      </c>
      <c r="O285" s="25">
        <v>0.45</v>
      </c>
      <c r="P285" s="25">
        <v>1.72</v>
      </c>
      <c r="Q285" s="25">
        <v>16.149999999999999</v>
      </c>
      <c r="R285" s="7">
        <v>-1</v>
      </c>
      <c r="S285" s="9">
        <f t="shared" si="28"/>
        <v>1.615</v>
      </c>
      <c r="T285" s="9" t="s">
        <v>335</v>
      </c>
      <c r="U285" s="6">
        <v>1.1200000000000001</v>
      </c>
      <c r="V285" s="6">
        <v>0.67</v>
      </c>
      <c r="W285" s="6">
        <v>-13.43</v>
      </c>
      <c r="X285" s="6">
        <v>-1</v>
      </c>
      <c r="Y285" s="9">
        <f t="shared" si="29"/>
        <v>-1.343</v>
      </c>
      <c r="Z285" s="25">
        <f t="shared" si="30"/>
        <v>0.91578947368421049</v>
      </c>
      <c r="AA285" s="14">
        <v>1.1860018374676355E-7</v>
      </c>
      <c r="AB285" s="9">
        <v>1.1999999999999999E-3</v>
      </c>
      <c r="AC285" s="16" t="e">
        <f>AB285*(#REF!/C285)</f>
        <v>#REF!</v>
      </c>
      <c r="AD285" s="16" t="e">
        <f t="shared" si="31"/>
        <v>#REF!</v>
      </c>
      <c r="AE285" s="6"/>
    </row>
    <row r="286" spans="1:31" x14ac:dyDescent="0.2">
      <c r="A286" s="6" t="s">
        <v>277</v>
      </c>
      <c r="B286" s="8">
        <v>14</v>
      </c>
      <c r="C286" s="6">
        <v>11.304</v>
      </c>
      <c r="D286" s="6">
        <v>202.39999999999998</v>
      </c>
      <c r="E286" s="9">
        <v>4.0099999999999997E-6</v>
      </c>
      <c r="F286" s="9">
        <f t="shared" si="25"/>
        <v>1.9812252964426878E-2</v>
      </c>
      <c r="G286" s="9">
        <v>1.4899999999999999E-6</v>
      </c>
      <c r="H286" s="9">
        <f t="shared" si="26"/>
        <v>7.3616600790513834E-3</v>
      </c>
      <c r="I286" s="9">
        <f t="shared" si="27"/>
        <v>0.371571072319202</v>
      </c>
      <c r="J286" s="6">
        <v>32.799999999999997</v>
      </c>
      <c r="K286" s="17">
        <v>113.6690787102832</v>
      </c>
      <c r="L286" s="17">
        <v>3.4655206923866833</v>
      </c>
      <c r="M286" s="10">
        <v>0.45800000000000002</v>
      </c>
      <c r="N286" s="6" t="s">
        <v>334</v>
      </c>
      <c r="O286" s="25">
        <v>0.3</v>
      </c>
      <c r="P286" s="25">
        <v>-0.02</v>
      </c>
      <c r="Q286" s="25">
        <v>9.1</v>
      </c>
      <c r="R286" s="7">
        <v>0</v>
      </c>
      <c r="S286" s="9">
        <f t="shared" si="28"/>
        <v>9.1</v>
      </c>
      <c r="T286" s="9" t="s">
        <v>335</v>
      </c>
      <c r="U286" s="6">
        <v>0.23</v>
      </c>
      <c r="V286" s="6">
        <v>0.49</v>
      </c>
      <c r="W286" s="6">
        <v>-5.81</v>
      </c>
      <c r="X286" s="6">
        <v>0</v>
      </c>
      <c r="Y286" s="9">
        <f t="shared" si="29"/>
        <v>-5.81</v>
      </c>
      <c r="Z286" s="25">
        <f t="shared" si="30"/>
        <v>0.81923076923076921</v>
      </c>
      <c r="AA286" s="14">
        <v>2.8662420382165601E-7</v>
      </c>
      <c r="AB286" s="9">
        <v>3.5000000000000001E-3</v>
      </c>
      <c r="AC286" s="16" t="e">
        <f>AB286*(#REF!/C286)</f>
        <v>#REF!</v>
      </c>
      <c r="AD286" s="16" t="e">
        <f t="shared" si="31"/>
        <v>#REF!</v>
      </c>
      <c r="AE286" s="6"/>
    </row>
    <row r="287" spans="1:31" x14ac:dyDescent="0.2">
      <c r="A287" s="6" t="s">
        <v>278</v>
      </c>
      <c r="B287" s="8">
        <v>14</v>
      </c>
      <c r="C287" s="6">
        <v>17.004999999999999</v>
      </c>
      <c r="D287" s="6">
        <v>253.49999999999997</v>
      </c>
      <c r="E287" s="9">
        <v>2.08E-6</v>
      </c>
      <c r="F287" s="9">
        <f t="shared" si="25"/>
        <v>8.2051282051282051E-3</v>
      </c>
      <c r="G287" s="9">
        <v>5.6700000000000003E-7</v>
      </c>
      <c r="H287" s="9">
        <f t="shared" si="26"/>
        <v>2.2366863905325446E-3</v>
      </c>
      <c r="I287" s="9">
        <f t="shared" si="27"/>
        <v>0.27259615384615388</v>
      </c>
      <c r="J287" s="6">
        <v>22</v>
      </c>
      <c r="K287" s="17">
        <v>56.836846298605522</v>
      </c>
      <c r="L287" s="17">
        <v>2.5834930135729781</v>
      </c>
      <c r="M287" s="10">
        <v>0.14000000000000001</v>
      </c>
      <c r="N287" s="6" t="s">
        <v>334</v>
      </c>
      <c r="O287" s="25">
        <v>0.17</v>
      </c>
      <c r="P287" s="25">
        <v>-0.11</v>
      </c>
      <c r="Q287" s="25">
        <v>3.92</v>
      </c>
      <c r="R287" s="7">
        <v>0</v>
      </c>
      <c r="S287" s="9">
        <f t="shared" si="28"/>
        <v>3.92</v>
      </c>
      <c r="T287" s="9" t="s">
        <v>335</v>
      </c>
      <c r="U287" s="6">
        <v>0.21</v>
      </c>
      <c r="V287" s="6">
        <v>-0.02</v>
      </c>
      <c r="W287" s="6">
        <v>-3.38</v>
      </c>
      <c r="X287" s="6">
        <v>0</v>
      </c>
      <c r="Y287" s="9">
        <f t="shared" si="29"/>
        <v>-3.38</v>
      </c>
      <c r="Z287" s="25">
        <f t="shared" si="30"/>
        <v>0.93112244897959184</v>
      </c>
      <c r="AA287" s="14">
        <v>1.1408409291384887E-7</v>
      </c>
      <c r="AB287" s="9">
        <v>3.9E-2</v>
      </c>
      <c r="AC287" s="16" t="e">
        <f>AB287*(#REF!/C287)</f>
        <v>#REF!</v>
      </c>
      <c r="AD287" s="16" t="e">
        <f t="shared" si="31"/>
        <v>#REF!</v>
      </c>
      <c r="AE287" s="14" t="s">
        <v>20</v>
      </c>
    </row>
    <row r="288" spans="1:31" x14ac:dyDescent="0.2">
      <c r="A288" s="6" t="s">
        <v>279</v>
      </c>
      <c r="B288" s="22">
        <v>16.2</v>
      </c>
      <c r="C288" s="6">
        <v>14.121</v>
      </c>
      <c r="D288" s="6">
        <v>245.5</v>
      </c>
      <c r="E288" s="9">
        <v>2.9799999999999998E-6</v>
      </c>
      <c r="F288" s="9">
        <f t="shared" si="25"/>
        <v>1.2138492871690427E-2</v>
      </c>
      <c r="G288" s="9">
        <v>6.6000000000000003E-7</v>
      </c>
      <c r="H288" s="9">
        <f t="shared" si="26"/>
        <v>2.6883910386965378E-3</v>
      </c>
      <c r="I288" s="9">
        <f t="shared" si="27"/>
        <v>0.22147651006711411</v>
      </c>
      <c r="J288" s="6">
        <v>17.100000000000001</v>
      </c>
      <c r="K288" s="17">
        <v>74.087425089693681</v>
      </c>
      <c r="L288" s="17">
        <v>4.3325979584616183</v>
      </c>
      <c r="M288" s="10">
        <v>0.374</v>
      </c>
      <c r="N288" s="6" t="s">
        <v>334</v>
      </c>
      <c r="O288" s="25">
        <v>0.17</v>
      </c>
      <c r="P288" s="25">
        <v>0.01</v>
      </c>
      <c r="Q288" s="25">
        <v>3.82</v>
      </c>
      <c r="R288" s="7">
        <v>0</v>
      </c>
      <c r="S288" s="9">
        <f t="shared" si="28"/>
        <v>3.82</v>
      </c>
      <c r="T288" s="9" t="s">
        <v>335</v>
      </c>
      <c r="U288" s="6">
        <v>0.1</v>
      </c>
      <c r="V288" s="6">
        <v>0.02</v>
      </c>
      <c r="W288" s="6">
        <v>-2.86</v>
      </c>
      <c r="X288" s="6">
        <v>0</v>
      </c>
      <c r="Y288" s="9">
        <f t="shared" si="29"/>
        <v>-2.86</v>
      </c>
      <c r="Z288" s="25">
        <f t="shared" si="30"/>
        <v>0.87434554973821987</v>
      </c>
      <c r="AA288" s="14">
        <v>1.4800651511932584E-7</v>
      </c>
      <c r="AB288" s="9">
        <v>3.0000000000000001E-3</v>
      </c>
      <c r="AC288" s="16" t="e">
        <f>AB288*(#REF!/C288)</f>
        <v>#REF!</v>
      </c>
      <c r="AD288" s="16" t="e">
        <f t="shared" si="31"/>
        <v>#REF!</v>
      </c>
      <c r="AE288" s="6"/>
    </row>
    <row r="289" spans="1:31" x14ac:dyDescent="0.2">
      <c r="A289" s="6" t="s">
        <v>280</v>
      </c>
      <c r="B289" s="8">
        <v>27.6</v>
      </c>
      <c r="C289" s="6">
        <v>12.223000000000001</v>
      </c>
      <c r="D289" s="6">
        <v>243.7</v>
      </c>
      <c r="E289" s="9">
        <v>2.7700000000000002E-6</v>
      </c>
      <c r="F289" s="9">
        <f t="shared" si="25"/>
        <v>1.136643414033648E-2</v>
      </c>
      <c r="G289" s="9">
        <v>6.5099999999999999E-7</v>
      </c>
      <c r="H289" s="9">
        <f t="shared" si="26"/>
        <v>2.6713171932704147E-3</v>
      </c>
      <c r="I289" s="9">
        <f t="shared" si="27"/>
        <v>0.23501805054151625</v>
      </c>
      <c r="J289" s="6">
        <v>11.3</v>
      </c>
      <c r="K289" s="17">
        <v>41.612728917457488</v>
      </c>
      <c r="L289" s="17">
        <v>3.6825423820758836</v>
      </c>
      <c r="M289" s="10">
        <v>0.52</v>
      </c>
      <c r="N289" s="6" t="s">
        <v>334</v>
      </c>
      <c r="O289" s="25">
        <v>-0.02</v>
      </c>
      <c r="P289" s="25">
        <v>0.09</v>
      </c>
      <c r="Q289" s="25">
        <v>3.98</v>
      </c>
      <c r="R289" s="7">
        <v>0</v>
      </c>
      <c r="S289" s="9">
        <f t="shared" si="28"/>
        <v>3.98</v>
      </c>
      <c r="T289" s="9" t="s">
        <v>335</v>
      </c>
      <c r="U289" s="6">
        <v>0.55000000000000004</v>
      </c>
      <c r="V289" s="6">
        <v>0.16</v>
      </c>
      <c r="W289" s="6">
        <v>-3.34</v>
      </c>
      <c r="X289" s="6">
        <v>0</v>
      </c>
      <c r="Y289" s="9">
        <f t="shared" si="29"/>
        <v>-3.34</v>
      </c>
      <c r="Z289" s="25">
        <f t="shared" si="30"/>
        <v>0.91959798994974873</v>
      </c>
      <c r="AA289" s="14">
        <v>2.2744007199541848E-7</v>
      </c>
      <c r="AB289" s="9">
        <v>4.4000000000000003E-3</v>
      </c>
      <c r="AC289" s="16" t="e">
        <f>AB289*(#REF!/C289)</f>
        <v>#REF!</v>
      </c>
      <c r="AD289" s="16" t="e">
        <f t="shared" si="31"/>
        <v>#REF!</v>
      </c>
      <c r="AE289" s="6"/>
    </row>
    <row r="290" spans="1:31" x14ac:dyDescent="0.2">
      <c r="A290" s="6" t="s">
        <v>281</v>
      </c>
      <c r="B290" s="8">
        <v>29.7</v>
      </c>
      <c r="C290" s="6">
        <v>11.805</v>
      </c>
      <c r="D290" s="6">
        <v>227.9</v>
      </c>
      <c r="E290" s="9">
        <v>3.6399999999999999E-6</v>
      </c>
      <c r="F290" s="9">
        <f t="shared" si="25"/>
        <v>1.5971917507678804E-2</v>
      </c>
      <c r="G290" s="9">
        <v>7.1699999999999997E-7</v>
      </c>
      <c r="H290" s="9">
        <f t="shared" si="26"/>
        <v>3.1461167178587096E-3</v>
      </c>
      <c r="I290" s="9">
        <f t="shared" si="27"/>
        <v>0.19697802197802197</v>
      </c>
      <c r="J290" s="6">
        <v>13.4</v>
      </c>
      <c r="K290" s="17">
        <v>49.731445117217277</v>
      </c>
      <c r="L290" s="17">
        <v>3.7113018744191995</v>
      </c>
      <c r="M290" s="10">
        <v>0.27300000000000002</v>
      </c>
      <c r="N290" s="6" t="s">
        <v>334</v>
      </c>
      <c r="O290" s="25">
        <v>-0.11</v>
      </c>
      <c r="P290" s="25">
        <v>0.04</v>
      </c>
      <c r="Q290" s="25">
        <v>4.0999999999999996</v>
      </c>
      <c r="R290" s="7">
        <v>0</v>
      </c>
      <c r="S290" s="9">
        <f t="shared" si="28"/>
        <v>4.0999999999999996</v>
      </c>
      <c r="T290" s="9" t="s">
        <v>335</v>
      </c>
      <c r="U290" s="6">
        <v>0.17</v>
      </c>
      <c r="V290" s="6">
        <v>0.04</v>
      </c>
      <c r="W290" s="6">
        <v>-3.44</v>
      </c>
      <c r="X290" s="6">
        <v>0</v>
      </c>
      <c r="Y290" s="9">
        <f t="shared" si="29"/>
        <v>-3.44</v>
      </c>
      <c r="Z290" s="25">
        <f t="shared" si="30"/>
        <v>0.91951219512195126</v>
      </c>
      <c r="AA290" s="14">
        <v>2.1601016518424396E-7</v>
      </c>
      <c r="AB290" s="9">
        <v>3.8999999999999998E-3</v>
      </c>
      <c r="AC290" s="16" t="e">
        <f>AB290*(#REF!/C290)</f>
        <v>#REF!</v>
      </c>
      <c r="AD290" s="16" t="e">
        <f t="shared" si="31"/>
        <v>#REF!</v>
      </c>
      <c r="AE290" s="6"/>
    </row>
    <row r="291" spans="1:31" x14ac:dyDescent="0.2">
      <c r="A291" s="6" t="s">
        <v>282</v>
      </c>
      <c r="B291" s="8">
        <v>29.2</v>
      </c>
      <c r="C291" s="6">
        <v>14.948</v>
      </c>
      <c r="D291" s="6">
        <v>241.9</v>
      </c>
      <c r="E291" s="9">
        <v>3.3400000000000002E-6</v>
      </c>
      <c r="F291" s="9">
        <f t="shared" si="25"/>
        <v>1.3807358412567177E-2</v>
      </c>
      <c r="G291" s="9">
        <v>9.1100000000000004E-7</v>
      </c>
      <c r="H291" s="9">
        <f t="shared" si="26"/>
        <v>3.766019016122365E-3</v>
      </c>
      <c r="I291" s="9">
        <f t="shared" si="27"/>
        <v>0.27275449101796406</v>
      </c>
      <c r="J291" s="6">
        <v>13.4</v>
      </c>
      <c r="K291" s="17">
        <v>49.73171423868861</v>
      </c>
      <c r="L291" s="17">
        <v>3.7113219581110903</v>
      </c>
      <c r="M291" s="10">
        <v>0.51</v>
      </c>
      <c r="N291" s="6" t="s">
        <v>334</v>
      </c>
      <c r="O291" s="25">
        <v>-0.06</v>
      </c>
      <c r="P291" s="25">
        <v>0.03</v>
      </c>
      <c r="Q291" s="25">
        <v>6.13</v>
      </c>
      <c r="R291" s="7">
        <v>0</v>
      </c>
      <c r="S291" s="9">
        <f t="shared" si="28"/>
        <v>6.13</v>
      </c>
      <c r="T291" s="9" t="s">
        <v>335</v>
      </c>
      <c r="U291" s="6">
        <v>0.15</v>
      </c>
      <c r="V291" s="6">
        <v>0.12</v>
      </c>
      <c r="W291" s="6">
        <v>-5.2</v>
      </c>
      <c r="X291" s="6">
        <v>0</v>
      </c>
      <c r="Y291" s="9">
        <f t="shared" si="29"/>
        <v>-5.2</v>
      </c>
      <c r="Z291" s="25">
        <f t="shared" si="30"/>
        <v>0.92414355628058731</v>
      </c>
      <c r="AA291" s="14">
        <v>2.6893229863526892E-7</v>
      </c>
      <c r="AB291" s="9">
        <v>1.6E-2</v>
      </c>
      <c r="AC291" s="16" t="e">
        <f>AB291*(#REF!/C291)</f>
        <v>#REF!</v>
      </c>
      <c r="AD291" s="16" t="e">
        <f t="shared" si="31"/>
        <v>#REF!</v>
      </c>
      <c r="AE291" s="6"/>
    </row>
    <row r="292" spans="1:31" x14ac:dyDescent="0.2">
      <c r="A292" s="6" t="s">
        <v>283</v>
      </c>
      <c r="B292" s="8">
        <v>35.6</v>
      </c>
      <c r="C292" s="6">
        <v>12.369</v>
      </c>
      <c r="D292" s="6">
        <v>205</v>
      </c>
      <c r="E292" s="9">
        <v>4.8999999999999997E-6</v>
      </c>
      <c r="F292" s="9">
        <f t="shared" si="25"/>
        <v>2.3902439024390244E-2</v>
      </c>
      <c r="G292" s="9">
        <v>9.95E-7</v>
      </c>
      <c r="H292" s="9">
        <f t="shared" si="26"/>
        <v>4.8536585365853658E-3</v>
      </c>
      <c r="I292" s="9">
        <f t="shared" si="27"/>
        <v>0.20306122448979591</v>
      </c>
      <c r="J292" s="6">
        <v>9.1</v>
      </c>
      <c r="K292" s="17">
        <v>32.47935202432528</v>
      </c>
      <c r="L292" s="17">
        <v>3.5691595631126685</v>
      </c>
      <c r="M292" s="10">
        <v>0.53800000000000003</v>
      </c>
      <c r="N292" s="6" t="s">
        <v>334</v>
      </c>
      <c r="O292" s="25">
        <v>-0.06</v>
      </c>
      <c r="P292" s="25">
        <v>0.06</v>
      </c>
      <c r="Q292" s="25">
        <v>5.99</v>
      </c>
      <c r="R292" s="7">
        <v>0</v>
      </c>
      <c r="S292" s="9">
        <f t="shared" si="28"/>
        <v>5.99</v>
      </c>
      <c r="T292" s="9" t="s">
        <v>335</v>
      </c>
      <c r="U292" s="6">
        <v>0.37</v>
      </c>
      <c r="V292" s="6">
        <v>0.14000000000000001</v>
      </c>
      <c r="W292" s="6">
        <v>-5.14</v>
      </c>
      <c r="X292" s="6">
        <v>0</v>
      </c>
      <c r="Y292" s="9">
        <f t="shared" si="29"/>
        <v>-5.14</v>
      </c>
      <c r="Z292" s="25">
        <f t="shared" si="30"/>
        <v>0.92904841402337224</v>
      </c>
      <c r="AA292" s="14">
        <v>3.9291777831675966E-7</v>
      </c>
      <c r="AB292" s="9">
        <v>5.3E-3</v>
      </c>
      <c r="AC292" s="16" t="e">
        <f>AB292*(#REF!/C292)</f>
        <v>#REF!</v>
      </c>
      <c r="AD292" s="16" t="e">
        <f t="shared" si="31"/>
        <v>#REF!</v>
      </c>
      <c r="AE292" s="6"/>
    </row>
    <row r="293" spans="1:31" x14ac:dyDescent="0.2">
      <c r="A293" s="6" t="s">
        <v>284</v>
      </c>
      <c r="B293" s="8">
        <v>70.3</v>
      </c>
      <c r="C293" s="6">
        <v>19.928000000000001</v>
      </c>
      <c r="D293" s="6">
        <v>289.7</v>
      </c>
      <c r="E293" s="9">
        <v>1.9700000000000002E-6</v>
      </c>
      <c r="F293" s="9">
        <f t="shared" si="25"/>
        <v>6.8001380738695206E-3</v>
      </c>
      <c r="G293" s="9">
        <v>3.2300000000000002E-7</v>
      </c>
      <c r="H293" s="9">
        <f t="shared" si="26"/>
        <v>1.114946496375561E-3</v>
      </c>
      <c r="I293" s="9">
        <f t="shared" si="27"/>
        <v>0.16395939086294417</v>
      </c>
      <c r="J293" s="6">
        <v>8.1999999999999993</v>
      </c>
      <c r="K293" s="17">
        <v>27.40470231881087</v>
      </c>
      <c r="L293" s="17">
        <v>3.3420368681476673</v>
      </c>
      <c r="M293" s="10">
        <v>0.28899999999999998</v>
      </c>
      <c r="N293" s="6" t="s">
        <v>334</v>
      </c>
      <c r="O293" s="25">
        <v>0.02</v>
      </c>
      <c r="P293" s="25">
        <v>0.06</v>
      </c>
      <c r="Q293" s="25">
        <v>2.19</v>
      </c>
      <c r="R293" s="7">
        <v>0</v>
      </c>
      <c r="S293" s="9">
        <f t="shared" si="28"/>
        <v>2.19</v>
      </c>
      <c r="T293" s="9" t="s">
        <v>335</v>
      </c>
      <c r="U293" s="6">
        <v>0.98</v>
      </c>
      <c r="V293" s="6">
        <v>1.08</v>
      </c>
      <c r="W293" s="6">
        <v>-18.97</v>
      </c>
      <c r="X293" s="6">
        <v>-1</v>
      </c>
      <c r="Y293" s="9">
        <f t="shared" si="29"/>
        <v>-1.897</v>
      </c>
      <c r="Z293" s="25">
        <f t="shared" si="30"/>
        <v>0.93310502283105023</v>
      </c>
      <c r="AA293" s="14">
        <v>9.8855881172219997E-8</v>
      </c>
      <c r="AB293" s="9">
        <v>0.22</v>
      </c>
      <c r="AC293" s="16" t="e">
        <f>AB293*(#REF!/C293)</f>
        <v>#REF!</v>
      </c>
      <c r="AD293" s="16" t="e">
        <f t="shared" si="31"/>
        <v>#REF!</v>
      </c>
      <c r="AE293" s="14" t="s">
        <v>20</v>
      </c>
    </row>
    <row r="294" spans="1:31" x14ac:dyDescent="0.2">
      <c r="A294" s="6" t="s">
        <v>285</v>
      </c>
      <c r="B294" s="8">
        <v>74.2</v>
      </c>
      <c r="C294" s="6">
        <v>14.269</v>
      </c>
      <c r="D294" s="6">
        <v>233</v>
      </c>
      <c r="E294" s="9">
        <v>4.9100000000000004E-6</v>
      </c>
      <c r="F294" s="9">
        <f t="shared" si="25"/>
        <v>2.1072961373390559E-2</v>
      </c>
      <c r="G294" s="9">
        <v>8.2099999999999995E-7</v>
      </c>
      <c r="H294" s="9">
        <f t="shared" si="26"/>
        <v>3.523605150214592E-3</v>
      </c>
      <c r="I294" s="9">
        <f t="shared" si="27"/>
        <v>0.16720977596741343</v>
      </c>
      <c r="J294" s="6">
        <v>7.7</v>
      </c>
      <c r="K294" s="17">
        <v>25.374837116790673</v>
      </c>
      <c r="L294" s="17">
        <v>3.2954333917909961</v>
      </c>
      <c r="M294" s="10">
        <v>0.34100000000000003</v>
      </c>
      <c r="N294" s="6" t="s">
        <v>334</v>
      </c>
      <c r="O294" s="25">
        <v>0.08</v>
      </c>
      <c r="P294" s="25">
        <v>-0.03</v>
      </c>
      <c r="Q294" s="25">
        <v>5.77</v>
      </c>
      <c r="R294" s="7">
        <v>0</v>
      </c>
      <c r="S294" s="9">
        <f t="shared" si="28"/>
        <v>5.77</v>
      </c>
      <c r="T294" s="9" t="s">
        <v>335</v>
      </c>
      <c r="U294" s="6">
        <v>0.38</v>
      </c>
      <c r="V294" s="6">
        <v>0.12</v>
      </c>
      <c r="W294" s="6">
        <v>-5.16</v>
      </c>
      <c r="X294" s="6">
        <v>0</v>
      </c>
      <c r="Y294" s="9">
        <f t="shared" si="29"/>
        <v>-5.16</v>
      </c>
      <c r="Z294" s="25">
        <f t="shared" si="30"/>
        <v>0.94714038128249567</v>
      </c>
      <c r="AA294" s="14">
        <v>3.7283621837549938E-7</v>
      </c>
      <c r="AB294" s="9">
        <v>0.26</v>
      </c>
      <c r="AC294" s="16" t="e">
        <f>AB294*(#REF!/C294)</f>
        <v>#REF!</v>
      </c>
      <c r="AD294" s="16" t="e">
        <f t="shared" si="31"/>
        <v>#REF!</v>
      </c>
      <c r="AE294" s="14" t="s">
        <v>20</v>
      </c>
    </row>
    <row r="295" spans="1:31" x14ac:dyDescent="0.2">
      <c r="A295" s="6" t="s">
        <v>286</v>
      </c>
      <c r="B295" s="8">
        <v>89.5</v>
      </c>
      <c r="C295" s="6">
        <v>10.536</v>
      </c>
      <c r="D295" s="6">
        <v>243</v>
      </c>
      <c r="E295" s="9">
        <v>4.5800000000000002E-5</v>
      </c>
      <c r="F295" s="9">
        <f t="shared" si="25"/>
        <v>0.18847736625514405</v>
      </c>
      <c r="G295" s="9">
        <v>1.6699999999999999E-5</v>
      </c>
      <c r="H295" s="9">
        <f t="shared" si="26"/>
        <v>6.872427983539095E-2</v>
      </c>
      <c r="I295" s="9">
        <f t="shared" si="27"/>
        <v>0.36462882096069865</v>
      </c>
      <c r="J295" s="6">
        <v>22.9</v>
      </c>
      <c r="K295" s="17">
        <v>57.849866761423563</v>
      </c>
      <c r="L295" s="17">
        <v>2.5261950550839987</v>
      </c>
      <c r="M295" s="10">
        <v>0.50900000000000001</v>
      </c>
      <c r="N295" s="6" t="s">
        <v>334</v>
      </c>
      <c r="O295" s="25">
        <v>-7.0000000000000007E-2</v>
      </c>
      <c r="P295" s="25">
        <v>-0.32</v>
      </c>
      <c r="Q295" s="25">
        <v>6.1</v>
      </c>
      <c r="R295" s="7">
        <v>1</v>
      </c>
      <c r="S295" s="9">
        <f t="shared" si="28"/>
        <v>61</v>
      </c>
      <c r="T295" s="9" t="s">
        <v>335</v>
      </c>
      <c r="U295" s="6">
        <v>0.37</v>
      </c>
      <c r="V295" s="6">
        <v>0.5</v>
      </c>
      <c r="W295" s="6">
        <v>-4.95</v>
      </c>
      <c r="X295" s="6">
        <v>1</v>
      </c>
      <c r="Y295" s="9">
        <f t="shared" si="29"/>
        <v>-49.5</v>
      </c>
      <c r="Z295" s="25">
        <f t="shared" si="30"/>
        <v>0.90573770491803285</v>
      </c>
      <c r="AA295" s="14">
        <v>1.9675398633257406E-6</v>
      </c>
      <c r="AB295" s="9">
        <v>3.6999999999999998E-2</v>
      </c>
      <c r="AC295" s="16" t="e">
        <f>AB295*(#REF!/C295)</f>
        <v>#REF!</v>
      </c>
      <c r="AD295" s="16" t="e">
        <f t="shared" si="31"/>
        <v>#REF!</v>
      </c>
      <c r="AE295" s="6"/>
    </row>
    <row r="296" spans="1:31" x14ac:dyDescent="0.2">
      <c r="A296" s="6" t="s">
        <v>287</v>
      </c>
      <c r="B296" s="8">
        <v>92.3</v>
      </c>
      <c r="C296" s="6">
        <v>11.894</v>
      </c>
      <c r="D296" s="6">
        <v>202.3</v>
      </c>
      <c r="E296" s="9">
        <v>2.6400000000000001E-5</v>
      </c>
      <c r="F296" s="9">
        <f t="shared" si="25"/>
        <v>0.13049925852694019</v>
      </c>
      <c r="G296" s="9">
        <v>6.9099999999999999E-6</v>
      </c>
      <c r="H296" s="9">
        <f t="shared" si="26"/>
        <v>3.4157192288680173E-2</v>
      </c>
      <c r="I296" s="9">
        <f t="shared" si="27"/>
        <v>0.26174242424242422</v>
      </c>
      <c r="J296" s="6">
        <v>14</v>
      </c>
      <c r="K296" s="17">
        <v>42.628017926201188</v>
      </c>
      <c r="L296" s="17">
        <v>3.0448584233000848</v>
      </c>
      <c r="M296" s="10">
        <v>0.58599999999999997</v>
      </c>
      <c r="N296" s="6" t="s">
        <v>334</v>
      </c>
      <c r="O296" s="25">
        <v>0.25</v>
      </c>
      <c r="P296" s="25">
        <v>-0.08</v>
      </c>
      <c r="Q296" s="25">
        <v>3.9</v>
      </c>
      <c r="R296" s="7">
        <v>1</v>
      </c>
      <c r="S296" s="9">
        <f t="shared" si="28"/>
        <v>39</v>
      </c>
      <c r="T296" s="9" t="s">
        <v>335</v>
      </c>
      <c r="U296" s="6">
        <v>0.02</v>
      </c>
      <c r="V296" s="6">
        <v>0.17</v>
      </c>
      <c r="W296" s="6">
        <v>-3.24</v>
      </c>
      <c r="X296" s="6">
        <v>1</v>
      </c>
      <c r="Y296" s="9">
        <f t="shared" si="29"/>
        <v>-32.400000000000006</v>
      </c>
      <c r="Z296" s="25">
        <f t="shared" si="30"/>
        <v>0.91538461538461546</v>
      </c>
      <c r="AA296" s="14">
        <v>2.2111989238271396E-6</v>
      </c>
      <c r="AB296" s="9">
        <v>1.4999999999999999E-2</v>
      </c>
      <c r="AC296" s="16" t="e">
        <f>AB296*(#REF!/C296)</f>
        <v>#REF!</v>
      </c>
      <c r="AD296" s="16" t="e">
        <f t="shared" si="31"/>
        <v>#REF!</v>
      </c>
      <c r="AE296" s="6"/>
    </row>
    <row r="297" spans="1:31" x14ac:dyDescent="0.2">
      <c r="A297" s="6" t="s">
        <v>288</v>
      </c>
      <c r="B297" s="8">
        <v>93.5</v>
      </c>
      <c r="C297" s="6">
        <v>9.625</v>
      </c>
      <c r="D297" s="6">
        <v>203.3</v>
      </c>
      <c r="E297" s="9">
        <v>1.84E-5</v>
      </c>
      <c r="F297" s="9">
        <f t="shared" si="25"/>
        <v>9.0506640432857846E-2</v>
      </c>
      <c r="G297" s="9">
        <v>3.6200000000000001E-6</v>
      </c>
      <c r="H297" s="9">
        <f t="shared" si="26"/>
        <v>1.7806197737333988E-2</v>
      </c>
      <c r="I297" s="9">
        <f t="shared" si="27"/>
        <v>0.19673913043478261</v>
      </c>
      <c r="J297" s="6">
        <v>9.1</v>
      </c>
      <c r="K297" s="17">
        <v>26.390137197369377</v>
      </c>
      <c r="L297" s="17">
        <v>2.9000150766339976</v>
      </c>
      <c r="M297" s="10">
        <v>0.13</v>
      </c>
      <c r="N297" s="6" t="s">
        <v>334</v>
      </c>
      <c r="O297" s="25">
        <v>-0.41</v>
      </c>
      <c r="P297" s="25">
        <v>-0.83</v>
      </c>
      <c r="Q297" s="25">
        <v>16.77</v>
      </c>
      <c r="R297" s="7">
        <v>0</v>
      </c>
      <c r="S297" s="9">
        <f t="shared" si="28"/>
        <v>16.77</v>
      </c>
      <c r="T297" s="9" t="s">
        <v>335</v>
      </c>
      <c r="U297" s="6">
        <v>0.64</v>
      </c>
      <c r="V297" s="6">
        <v>0.31</v>
      </c>
      <c r="W297" s="6">
        <v>-15.54</v>
      </c>
      <c r="X297" s="6">
        <v>0</v>
      </c>
      <c r="Y297" s="9">
        <f t="shared" si="29"/>
        <v>-15.54</v>
      </c>
      <c r="Z297" s="25">
        <f t="shared" si="30"/>
        <v>0.96332737030411453</v>
      </c>
      <c r="AA297" s="14">
        <v>1.5418181818181817E-6</v>
      </c>
      <c r="AB297" s="9">
        <v>7.3000000000000001E-3</v>
      </c>
      <c r="AC297" s="16" t="e">
        <f>AB297*(#REF!/C297)</f>
        <v>#REF!</v>
      </c>
      <c r="AD297" s="16" t="e">
        <f t="shared" si="31"/>
        <v>#REF!</v>
      </c>
      <c r="AE297" s="6"/>
    </row>
    <row r="298" spans="1:31" x14ac:dyDescent="0.2">
      <c r="A298" s="6" t="s">
        <v>289</v>
      </c>
      <c r="B298" s="8">
        <v>94.7</v>
      </c>
      <c r="C298" s="6">
        <v>11.904999999999999</v>
      </c>
      <c r="D298" s="6">
        <v>224.3</v>
      </c>
      <c r="E298" s="9">
        <v>1.6500000000000001E-5</v>
      </c>
      <c r="F298" s="9">
        <f t="shared" si="25"/>
        <v>7.3562193490860461E-2</v>
      </c>
      <c r="G298" s="9">
        <v>3.4999999999999999E-6</v>
      </c>
      <c r="H298" s="9">
        <f t="shared" si="26"/>
        <v>1.5604101649576459E-2</v>
      </c>
      <c r="I298" s="9">
        <f t="shared" si="27"/>
        <v>0.2121212121212121</v>
      </c>
      <c r="J298" s="6">
        <v>9.8000000000000007</v>
      </c>
      <c r="K298" s="17">
        <v>25.375752102812733</v>
      </c>
      <c r="L298" s="17">
        <v>2.5893624594706868</v>
      </c>
      <c r="M298" s="10">
        <v>0.129</v>
      </c>
      <c r="N298" s="6" t="s">
        <v>334</v>
      </c>
      <c r="O298" s="25">
        <v>0.04</v>
      </c>
      <c r="P298" s="25">
        <v>-0.02</v>
      </c>
      <c r="Q298" s="25">
        <v>2.11</v>
      </c>
      <c r="R298" s="7">
        <v>1</v>
      </c>
      <c r="S298" s="9">
        <f t="shared" si="28"/>
        <v>21.099999999999998</v>
      </c>
      <c r="T298" s="9" t="s">
        <v>335</v>
      </c>
      <c r="U298" s="6">
        <v>0.55000000000000004</v>
      </c>
      <c r="V298" s="6">
        <v>0.65</v>
      </c>
      <c r="W298" s="6">
        <v>-19.59</v>
      </c>
      <c r="X298" s="6">
        <v>0</v>
      </c>
      <c r="Y298" s="9">
        <f t="shared" si="29"/>
        <v>-19.59</v>
      </c>
      <c r="Z298" s="25">
        <f t="shared" si="30"/>
        <v>0.96421800947867298</v>
      </c>
      <c r="AA298" s="14">
        <v>1.502729945401092E-6</v>
      </c>
      <c r="AB298" s="9">
        <v>8.3000000000000001E-3</v>
      </c>
      <c r="AC298" s="16" t="e">
        <f>AB298*(#REF!/C298)</f>
        <v>#REF!</v>
      </c>
      <c r="AD298" s="16" t="e">
        <f t="shared" si="31"/>
        <v>#REF!</v>
      </c>
      <c r="AE298" s="6"/>
    </row>
    <row r="299" spans="1:31" x14ac:dyDescent="0.2">
      <c r="A299" s="6" t="s">
        <v>290</v>
      </c>
      <c r="B299" s="8">
        <v>96.8</v>
      </c>
      <c r="C299" s="6">
        <v>10.632</v>
      </c>
      <c r="D299" s="6">
        <v>261.3</v>
      </c>
      <c r="E299" s="9">
        <v>2.0599999999999999E-5</v>
      </c>
      <c r="F299" s="9">
        <f t="shared" si="25"/>
        <v>7.8836586299272857E-2</v>
      </c>
      <c r="G299" s="9">
        <v>4.6099999999999999E-6</v>
      </c>
      <c r="H299" s="9">
        <f t="shared" si="26"/>
        <v>1.7642556448526598E-2</v>
      </c>
      <c r="I299" s="9">
        <f t="shared" si="27"/>
        <v>0.22378640776699033</v>
      </c>
      <c r="J299" s="6">
        <v>11.1</v>
      </c>
      <c r="K299" s="17">
        <v>27.405067092324266</v>
      </c>
      <c r="L299" s="17">
        <v>2.4689249632724564</v>
      </c>
      <c r="M299" s="10">
        <v>0.184</v>
      </c>
      <c r="N299" s="6" t="s">
        <v>334</v>
      </c>
      <c r="O299" s="25">
        <v>0.02</v>
      </c>
      <c r="P299" s="25">
        <v>-0.04</v>
      </c>
      <c r="Q299" s="25">
        <v>2.19</v>
      </c>
      <c r="R299" s="7">
        <v>1</v>
      </c>
      <c r="S299" s="9">
        <f t="shared" si="28"/>
        <v>21.9</v>
      </c>
      <c r="T299" s="9" t="s">
        <v>335</v>
      </c>
      <c r="U299" s="6">
        <v>2.11</v>
      </c>
      <c r="V299" s="6">
        <v>0.03</v>
      </c>
      <c r="W299" s="6">
        <v>-19.79</v>
      </c>
      <c r="X299" s="6">
        <v>0</v>
      </c>
      <c r="Y299" s="9">
        <f t="shared" si="29"/>
        <v>-19.79</v>
      </c>
      <c r="Z299" s="25">
        <f t="shared" si="30"/>
        <v>0.95182648401826486</v>
      </c>
      <c r="AA299" s="14">
        <v>1.2791572610985705E-6</v>
      </c>
      <c r="AB299" s="9">
        <v>3.1E-2</v>
      </c>
      <c r="AC299" s="16" t="e">
        <f>AB299*(#REF!/C299)</f>
        <v>#REF!</v>
      </c>
      <c r="AD299" s="16" t="e">
        <f t="shared" si="31"/>
        <v>#REF!</v>
      </c>
      <c r="AE299" s="6"/>
    </row>
    <row r="300" spans="1:31" x14ac:dyDescent="0.2">
      <c r="AD300" s="16"/>
    </row>
    <row r="301" spans="1:31" x14ac:dyDescent="0.2">
      <c r="AD301" s="16"/>
    </row>
  </sheetData>
  <sortState xmlns:xlrd2="http://schemas.microsoft.com/office/spreadsheetml/2017/richdata2" ref="A2:AE299">
    <sortCondition ref="A2:A2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Bedding planes</vt:lpstr>
      <vt:lpstr>Rock magnetism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Gerritsen, Dieke</dc:creator>
  <cp:lastModifiedBy>Gerritsen, Dieke</cp:lastModifiedBy>
  <dcterms:created xsi:type="dcterms:W3CDTF">2025-02-06T10:36:19Z</dcterms:created>
  <dcterms:modified xsi:type="dcterms:W3CDTF">2025-05-04T15:10:01Z</dcterms:modified>
</cp:coreProperties>
</file>