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shini\Downloads\STP303x_ASM01_diemlphFX16503@funix.edu.vn\"/>
    </mc:Choice>
  </mc:AlternateContent>
  <xr:revisionPtr revIDLastSave="0" documentId="13_ncr:1_{A91634CB-43A0-434E-BD98-7CC673A769CC}" xr6:coauthVersionLast="47" xr6:coauthVersionMax="47" xr10:uidLastSave="{00000000-0000-0000-0000-000000000000}"/>
  <bookViews>
    <workbookView xWindow="-98" yWindow="-98" windowWidth="20715" windowHeight="13155" activeTab="2" xr2:uid="{00000000-000D-0000-FFFF-FFFF00000000}"/>
  </bookViews>
  <sheets>
    <sheet name="Cover" sheetId="1" r:id="rId1"/>
    <sheet name="TestReport" sheetId="2" r:id="rId2"/>
    <sheet name="Organisation List" sheetId="3" r:id="rId3"/>
    <sheet name="Add Organisation" sheetId="5" r:id="rId4"/>
    <sheet name="Permisison Matrix" sheetId="4" r:id="rId5"/>
  </sheets>
  <definedNames>
    <definedName name="_xlnm._FilterDatabase" localSheetId="3" hidden="1">'Add Organisation'!$A$8:$I$39</definedName>
    <definedName name="_xlnm._FilterDatabase" localSheetId="2" hidden="1">'Organisation List'!$A$8:$I$22</definedName>
    <definedName name="Category" localSheetId="3">#REF!</definedName>
    <definedName name="Category" localSheetId="2">#REF!</definedName>
    <definedName name="Category">#REF!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8" roundtripDataSignature="AMtx7mjGXxTC4v7XdzXYB+Xxjva6XpyOSQ=="/>
    </ext>
  </extLst>
</workbook>
</file>

<file path=xl/calcChain.xml><?xml version="1.0" encoding="utf-8"?>
<calcChain xmlns="http://schemas.openxmlformats.org/spreadsheetml/2006/main">
  <c r="A5" i="5" l="1"/>
  <c r="A21" i="5" l="1"/>
  <c r="A22" i="5"/>
  <c r="A23" i="5"/>
  <c r="A24" i="5"/>
  <c r="A25" i="5"/>
  <c r="A26" i="5"/>
  <c r="A27" i="5"/>
  <c r="A28" i="5"/>
  <c r="A29" i="5"/>
  <c r="A30" i="5"/>
  <c r="A31" i="5"/>
  <c r="A32" i="5"/>
  <c r="A33" i="5"/>
  <c r="A34" i="5"/>
  <c r="A35" i="5"/>
  <c r="A36" i="5"/>
  <c r="A37" i="5"/>
  <c r="A38" i="5"/>
  <c r="A39" i="5"/>
  <c r="A12" i="5"/>
  <c r="A19" i="5"/>
  <c r="A20" i="5"/>
  <c r="H25" i="5"/>
  <c r="A18" i="5"/>
  <c r="H18" i="5"/>
  <c r="A16" i="5"/>
  <c r="A14" i="5"/>
  <c r="A13" i="3"/>
  <c r="A14" i="3"/>
  <c r="A15" i="3"/>
  <c r="A16" i="3"/>
  <c r="A17" i="3"/>
  <c r="A18" i="3"/>
  <c r="A19" i="3"/>
  <c r="A20" i="3"/>
  <c r="A21" i="3"/>
  <c r="A22" i="3"/>
  <c r="A12" i="3"/>
  <c r="C12" i="2" l="1"/>
  <c r="A10" i="5"/>
  <c r="H39" i="5"/>
  <c r="H38" i="5"/>
  <c r="H37" i="5"/>
  <c r="H36" i="5"/>
  <c r="H35" i="5"/>
  <c r="H34" i="5"/>
  <c r="H33" i="5"/>
  <c r="H32" i="5"/>
  <c r="H31" i="5"/>
  <c r="H30" i="5"/>
  <c r="H29" i="5"/>
  <c r="H28" i="5"/>
  <c r="H27" i="5"/>
  <c r="H26" i="5"/>
  <c r="H24" i="5"/>
  <c r="H23" i="5"/>
  <c r="H22" i="5"/>
  <c r="H21" i="5"/>
  <c r="H20" i="5"/>
  <c r="H19" i="5"/>
  <c r="H16" i="5"/>
  <c r="H14" i="5"/>
  <c r="H12" i="5"/>
  <c r="H10" i="5"/>
  <c r="E5" i="5"/>
  <c r="D5" i="5"/>
  <c r="C5" i="5"/>
  <c r="B5" i="5"/>
  <c r="A5" i="3"/>
  <c r="H16" i="3"/>
  <c r="H17" i="3"/>
  <c r="H18" i="3"/>
  <c r="H19" i="3"/>
  <c r="H20" i="3"/>
  <c r="H21" i="3"/>
  <c r="H22" i="3"/>
  <c r="D12" i="2" l="1"/>
  <c r="A6" i="5"/>
  <c r="G12" i="2"/>
  <c r="D6" i="5"/>
  <c r="H12" i="2"/>
  <c r="E6" i="5"/>
  <c r="E12" i="2"/>
  <c r="B6" i="5"/>
  <c r="F12" i="2"/>
  <c r="C6" i="5"/>
  <c r="E5" i="3"/>
  <c r="E6" i="3" s="1"/>
  <c r="E23" i="2" l="1"/>
  <c r="A6" i="3"/>
  <c r="H15" i="3"/>
  <c r="H13" i="3"/>
  <c r="A10" i="3"/>
  <c r="H10" i="3"/>
  <c r="G5" i="2" l="1"/>
  <c r="G4" i="2"/>
  <c r="C5" i="2"/>
  <c r="C4" i="2"/>
  <c r="C3" i="2"/>
  <c r="H12" i="3" l="1"/>
  <c r="H14" i="3"/>
  <c r="D5" i="3"/>
  <c r="D6" i="3" s="1"/>
  <c r="C11" i="2" l="1"/>
  <c r="H11" i="2" l="1"/>
  <c r="H18" i="2" s="1"/>
  <c r="C5" i="3"/>
  <c r="B5" i="3"/>
  <c r="D11" i="2"/>
  <c r="D18" i="2" s="1"/>
  <c r="G11" i="2"/>
  <c r="G18" i="2" s="1"/>
  <c r="E21" i="2" l="1"/>
  <c r="E11" i="2"/>
  <c r="B6" i="3"/>
  <c r="F11" i="2"/>
  <c r="F18" i="2" s="1"/>
  <c r="C6" i="3"/>
  <c r="E18" i="2" l="1"/>
  <c r="E20" i="2" s="1"/>
  <c r="E2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400-000001000000}">
      <text>
        <r>
          <rPr>
            <sz val="11"/>
            <color theme="1"/>
            <rFont val="Calibri"/>
            <scheme val="minor"/>
          </rPr>
          <t>======
ID#AAAATFeSe2Y
My PC    (2021-12-14 07:14:09)
Định dang dd/mm/yyy</t>
        </r>
      </text>
    </comment>
  </commentList>
  <extLst>
    <ext xmlns:r="http://schemas.openxmlformats.org/officeDocument/2006/relationships" uri="GoogleSheetsCustomDataVersion1">
      <go:sheetsCustomData xmlns:go="http://customooxmlschemas.google.com/" r:id="rId1" roundtripDataSignature="AMtx7mgCJwtoKIEamIXMQGHhoom+jIhtRA=="/>
    </ext>
  </extLst>
</comments>
</file>

<file path=xl/sharedStrings.xml><?xml version="1.0" encoding="utf-8"?>
<sst xmlns="http://schemas.openxmlformats.org/spreadsheetml/2006/main" count="358" uniqueCount="188">
  <si>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</si>
  <si>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</si>
  <si>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</si>
  <si>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</si>
  <si>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</si>
  <si>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</si>
  <si>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</si>
  <si>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</si>
  <si>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</si>
  <si>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</si>
  <si>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</si>
  <si>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</si>
  <si>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</si>
  <si>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</si>
  <si>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</si>
  <si>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</si>
  <si>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</si>
  <si>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</si>
  <si>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</si>
  <si>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</si>
  <si>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</si>
  <si>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</si>
  <si>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</si>
  <si>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</si>
  <si>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</si>
  <si>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</si>
  <si>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</si>
  <si>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</si>
  <si>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Test requirement</t>
  </si>
  <si>
    <t>Tester</t>
  </si>
  <si>
    <t>Number of Test cases</t>
  </si>
  <si>
    <t>ID</t>
  </si>
  <si>
    <t>Test Case Description</t>
  </si>
  <si>
    <t>Pre-condition</t>
  </si>
  <si>
    <t>Test Case Procedure</t>
  </si>
  <si>
    <t>Expected Output</t>
  </si>
  <si>
    <t>Result</t>
  </si>
  <si>
    <t>Test date</t>
  </si>
  <si>
    <t>Untested</t>
  </si>
  <si>
    <t>Module Code</t>
  </si>
  <si>
    <t>Function List</t>
  </si>
  <si>
    <t>Manager</t>
  </si>
  <si>
    <t>Employee</t>
  </si>
  <si>
    <t>Director</t>
  </si>
  <si>
    <t>Internship</t>
  </si>
  <si>
    <t>Admin</t>
  </si>
  <si>
    <t>Common Role</t>
  </si>
  <si>
    <t>Y*</t>
  </si>
  <si>
    <t>N</t>
  </si>
  <si>
    <t>Y</t>
  </si>
  <si>
    <t>Others</t>
  </si>
  <si>
    <t>SERVICES DIRECTORY</t>
  </si>
  <si>
    <t>AB-SD</t>
  </si>
  <si>
    <t>B-SD_SDD</t>
  </si>
  <si>
    <t>lphdiem</t>
  </si>
  <si>
    <t xml:space="preserve"> Click tick vào hộp kiểm "Include In-active"</t>
  </si>
  <si>
    <t>Kiểm tra chức năng lọc với "ALL"</t>
  </si>
  <si>
    <t xml:space="preserve">Bước 1: Click chọn "All" ở hàng bên trên danh sách
Bước 2: Quan sát bảng dữ liệu </t>
  </si>
  <si>
    <t xml:space="preserve">Bước 1: Click chọn lần lượt "0-9"," ABCDE", "FGHIJ", "KLMN", "OPQR", "STUV", "WXYZ" ở hàng bên trên danh sách
Bước 2: Quan sát bảng dữ liệu </t>
  </si>
  <si>
    <t>Kiểm tra chức năng lọc với các yêu cầu còn lại, "0-9"," ABCDE", "FGHIJ", "KLMN", "OPQR", "STUV", "WXYZ"</t>
  </si>
  <si>
    <t>Kiểm tra chức năngcủa hộp kiểm "Include In-active"</t>
  </si>
  <si>
    <t>Kiểm tra chức năng sắp xếp dữ liệu khi click vào cột Head Office Address Line 1</t>
  </si>
  <si>
    <t>Kiểm tra chức năng sắp xếp dữ liệu khi click vào cột Postcode</t>
  </si>
  <si>
    <t>Kiểm tra chức năng sắp xếp dữ liệu khi click vào cột Contact</t>
  </si>
  <si>
    <t>Click chuột tại cột Head Office Address Line 1</t>
  </si>
  <si>
    <t>Click chuột tại cột Postcode</t>
  </si>
  <si>
    <t>Click chuột tại cột Contact</t>
  </si>
  <si>
    <t>Cột Head Office Address Line 1 được sắp xếp theo thứ tự</t>
  </si>
  <si>
    <t>Cột Postcode được sắp xếp theo thứ tự</t>
  </si>
  <si>
    <t>Bước 1: Click chọn hộp kiểm "include in-active"
Bước 2: Click chuột tại cột Is active?</t>
  </si>
  <si>
    <t>Cột Is active? được sắp xếp theo thứ tự Yes, No</t>
  </si>
  <si>
    <t>Giao diện của màn hình ‘Organisation
Details’</t>
  </si>
  <si>
    <t>Giao diện của màn hình Orgnization List</t>
  </si>
  <si>
    <t>Quan sát kiểm tra các trường và checkbox</t>
  </si>
  <si>
    <t xml:space="preserve">Kiểm tra tính bắt buộc của trường Organisation Name </t>
  </si>
  <si>
    <t xml:space="preserve">Kiểm tra tính bắt buộc của trường Organisation Short Description </t>
  </si>
  <si>
    <t xml:space="preserve">Kiểm tra tính bắt buộc của trường Type of Business </t>
  </si>
  <si>
    <t xml:space="preserve">Kiểm tra tính bắt buộc của trường Address Line 1 </t>
  </si>
  <si>
    <t xml:space="preserve">Kiểm tra tính bắt buộc của trường Postcode </t>
  </si>
  <si>
    <t xml:space="preserve">Kiểm tra tính bắt buộc của trường Phone Number </t>
  </si>
  <si>
    <t>Bước 1: Điền thông tin vào tất cả các trường tại màn hình Details 1, ngoại trừ trường Organisation Short Description
Bước 2: Click chọn Save</t>
  </si>
  <si>
    <t>Bước 1: Điền thông tin vào tất cả các trường tại màn hình Details 1, ngoại trừ trường Address Line 1
Bước 2: Click chọn Save</t>
  </si>
  <si>
    <t>Bước 1: Điền thông tin vào tất cả các trường tại màn hình Details 1, ngoại trừ trường Postcode
Bước 2: Click chọn Save</t>
  </si>
  <si>
    <t>Bước 1: Điền thông tin vào tất cả các trường tại màn hình Details 1, ngoại trừ trường Phone Number
Bước 2: Click chọn Save</t>
  </si>
  <si>
    <t>Bước 1: Điền thông tin vào tất cả các trường tại màn hình Details 1, ngoại trừ trường Type of Business
Bước 2: Click chọn Save</t>
  </si>
  <si>
    <r>
      <t xml:space="preserve">Save không thành công, màn hình hiển thị thông báo: </t>
    </r>
    <r>
      <rPr>
        <sz val="10"/>
        <color rgb="FFFF0000"/>
        <rFont val="Tahoma"/>
        <family val="2"/>
      </rPr>
      <t xml:space="preserve">" Please input the Organisation Short Description" </t>
    </r>
  </si>
  <si>
    <r>
      <t xml:space="preserve">Save không thành công, màn hình hiển thị thông báo: </t>
    </r>
    <r>
      <rPr>
        <sz val="10"/>
        <color rgb="FFFF0000"/>
        <rFont val="Tahoma"/>
        <family val="2"/>
      </rPr>
      <t>" Please input the Type of Business "</t>
    </r>
  </si>
  <si>
    <r>
      <t xml:space="preserve">Save không thành công, màn hình hiển thị thông báo: </t>
    </r>
    <r>
      <rPr>
        <sz val="10"/>
        <color rgb="FFFF0000"/>
        <rFont val="Tahoma"/>
        <family val="2"/>
      </rPr>
      <t>" Please input the Address Line 1 "</t>
    </r>
  </si>
  <si>
    <r>
      <t xml:space="preserve">Save không thành công, màn hình hiển thị thông báo: </t>
    </r>
    <r>
      <rPr>
        <sz val="10"/>
        <color rgb="FFFF0000"/>
        <rFont val="Tahoma"/>
        <family val="2"/>
      </rPr>
      <t>" Please input the Postcode "</t>
    </r>
  </si>
  <si>
    <r>
      <t xml:space="preserve">Save không thành công, màn hình hiển thị thông báo: </t>
    </r>
    <r>
      <rPr>
        <sz val="10"/>
        <color rgb="FFFF0000"/>
        <rFont val="Tahoma"/>
        <family val="2"/>
      </rPr>
      <t>" Please input the Phone Number "</t>
    </r>
  </si>
  <si>
    <r>
      <t xml:space="preserve">Chức năng </t>
    </r>
    <r>
      <rPr>
        <sz val="11"/>
        <color rgb="FF0070C0"/>
        <rFont val="Calibri"/>
        <family val="2"/>
        <scheme val="minor"/>
      </rPr>
      <t>Lookup</t>
    </r>
    <r>
      <rPr>
        <sz val="11"/>
        <rFont val="Calibri"/>
        <family val="2"/>
        <scheme val="minor"/>
      </rPr>
      <t xml:space="preserve"> của Lead Contact</t>
    </r>
  </si>
  <si>
    <r>
      <t xml:space="preserve">Bước 1: Click chọn hyperlink </t>
    </r>
    <r>
      <rPr>
        <sz val="11"/>
        <color rgb="FF0070C0"/>
        <rFont val="Calibri"/>
        <family val="2"/>
        <scheme val="minor"/>
      </rPr>
      <t>Lookup</t>
    </r>
    <r>
      <rPr>
        <sz val="11"/>
        <rFont val="Calibri"/>
        <family val="2"/>
        <scheme val="minor"/>
      </rPr>
      <t xml:space="preserve"> tại trường Lead Contact
Bước 2: Quan sát màn hình hiển thị</t>
    </r>
  </si>
  <si>
    <r>
      <t xml:space="preserve">Chức năng </t>
    </r>
    <r>
      <rPr>
        <sz val="11"/>
        <color rgb="FF0070C0"/>
        <rFont val="Calibri"/>
        <family val="2"/>
        <scheme val="minor"/>
      </rPr>
      <t>Lookup</t>
    </r>
    <r>
      <rPr>
        <sz val="11"/>
        <rFont val="Calibri"/>
        <family val="2"/>
        <scheme val="minor"/>
      </rPr>
      <t xml:space="preserve"> của Postcode</t>
    </r>
  </si>
  <si>
    <r>
      <t xml:space="preserve">Chức năng </t>
    </r>
    <r>
      <rPr>
        <sz val="11"/>
        <color rgb="FF0070C0"/>
        <rFont val="Calibri"/>
        <family val="2"/>
        <scheme val="minor"/>
      </rPr>
      <t>Lookup</t>
    </r>
    <r>
      <rPr>
        <sz val="11"/>
        <rFont val="Calibri"/>
        <family val="2"/>
        <scheme val="minor"/>
      </rPr>
      <t xml:space="preserve"> của Type of Business</t>
    </r>
  </si>
  <si>
    <r>
      <t xml:space="preserve">Bước 1: Click chọn hyperlink </t>
    </r>
    <r>
      <rPr>
        <sz val="11"/>
        <color rgb="FF0070C0"/>
        <rFont val="Calibri"/>
        <family val="2"/>
        <scheme val="minor"/>
      </rPr>
      <t>Lookup</t>
    </r>
    <r>
      <rPr>
        <sz val="11"/>
        <rFont val="Calibri"/>
        <family val="2"/>
        <scheme val="minor"/>
      </rPr>
      <t xml:space="preserve"> tại trường Post Code
Bước 2: Quan sát màn hình hiển thị</t>
    </r>
  </si>
  <si>
    <r>
      <t xml:space="preserve">Bước 1: Click chọn hyperlink </t>
    </r>
    <r>
      <rPr>
        <sz val="11"/>
        <color rgb="FF0070C0"/>
        <rFont val="Calibri"/>
        <family val="2"/>
        <scheme val="minor"/>
      </rPr>
      <t>Lookup</t>
    </r>
    <r>
      <rPr>
        <sz val="11"/>
        <rFont val="Calibri"/>
        <family val="2"/>
        <scheme val="minor"/>
      </rPr>
      <t xml:space="preserve"> tại trường Type of Business
Bước 2: Quan sát màn hình hiển thị</t>
    </r>
  </si>
  <si>
    <t>Cửa sổ popup hiển thị với thông tin Search Contact, gồm Contact Name, Mobile Phone, Email, Contact Type, Is active?</t>
  </si>
  <si>
    <t>Cửa sổ popup hiển thị với bảng thông tin Search Postcode, gồm address, Post code, Town, Country, Country</t>
  </si>
  <si>
    <t>Cửa sổ popup hiển thị với bảng thông tin Search Business Type, gồm Business Name, SIC code</t>
  </si>
  <si>
    <t>Chức năng tự động điền SIC code vào bảng Details 1</t>
  </si>
  <si>
    <r>
      <t xml:space="preserve">Bước 1: Click chọn hyperlink </t>
    </r>
    <r>
      <rPr>
        <sz val="11"/>
        <color rgb="FF0070C0"/>
        <rFont val="Calibri"/>
        <family val="2"/>
        <scheme val="minor"/>
      </rPr>
      <t>Lookup</t>
    </r>
    <r>
      <rPr>
        <sz val="11"/>
        <rFont val="Calibri"/>
        <family val="2"/>
        <scheme val="minor"/>
      </rPr>
      <t xml:space="preserve"> tại trường Type of Business
Bước 2: Click chọn một Type of Business từ cửa sổ pop-up</t>
    </r>
  </si>
  <si>
    <t>SIC Code liên quan sẽ sẽ tự động được điền vào hộp văn bản trong Type of Business.</t>
  </si>
  <si>
    <t>Bước 1: Click vào trường Nation/Country
Bước 2: Quan sát màn hình hiển thị</t>
  </si>
  <si>
    <t>Các Quốc gia nhận được từ dữ liệu tham khảo sẽ được liệt kê</t>
  </si>
  <si>
    <t>Không có hộp thoại thông báo xuất hiện</t>
  </si>
  <si>
    <t>Bước 1: Tại trường Post code, nhập:  abcdf
Bước 2: Quan sát</t>
  </si>
  <si>
    <t>Bước 1: Tại trường Post code, nhập:  abcdf
Bước 2: Click chọn "No" sau khi xuất hiện hộp thoai thông báo</t>
  </si>
  <si>
    <t>Bước 1: Tại trường Post code, nhập:  abcdf
Bước 2: Click chọn "Yes" sau khi xuất hiện hộp thoai thông báo</t>
  </si>
  <si>
    <t>Dữ liệu vừa được nhập được điền vào trường Postcode</t>
  </si>
  <si>
    <t>Postcode sẽ được tập trung lại và dữ liệu được nhập trước đó sẽ được xóa</t>
  </si>
  <si>
    <t>Trường Nation/Country</t>
  </si>
  <si>
    <t>Bước 1: Click chuột chọn tab Details 2
Bước 2: Quan sát</t>
  </si>
  <si>
    <t>Click vào hộp kiểm ‘Expression of Interest’ trong tab ‘Details 1’</t>
  </si>
  <si>
    <t>Giao diện tab Details 3</t>
  </si>
  <si>
    <t>Bước 1: Điền thông tin theo đúng các yêu cầu của trường duy nhất, trường bắt buộc và các trường liên quan khác
Bước 2: Click chọn Save</t>
  </si>
  <si>
    <t>Quay lại màn hình Organisation List.</t>
  </si>
  <si>
    <t>Click chọn Back tại tab Details 1</t>
  </si>
  <si>
    <t>Bước 1: Click vào hộp kiểm ‘Expression of Interest’ trong tab ‘Details 1’
Bước 2: Click chọn Back tại tab Details 3 sau khi màn hình tự động điều hướng</t>
  </si>
  <si>
    <t>Chức năng của nút Back tại  tab Details 1</t>
  </si>
  <si>
    <t>Chức năng của nút Back tại  tab Details 2</t>
  </si>
  <si>
    <t>Chức năng của nút Back tại  tab Details 3</t>
  </si>
  <si>
    <t>Bước 1: Click chọn tab Details 2
Bước 2: Click chọn Back tại tab Details 2</t>
  </si>
  <si>
    <t>Trường Post Code khi được nhập thủ công - Post code được nhập không tồn tại - Chọn "No"</t>
  </si>
  <si>
    <t>Trường Post Code khi được nhập thủ công - Post code được nhập không tồn tại - Chọn "Yes"</t>
  </si>
  <si>
    <t xml:space="preserve">Trường Post Code khi được nhập thủ công - Post code được nhập không tồn tại </t>
  </si>
  <si>
    <t>Hiển thị thông báo "Address Details cannot be
confirmed - Do you wish to enter Unconfirmed Address Data?" - "Yes hoặc No"</t>
  </si>
  <si>
    <t>Có account đăng nhập</t>
  </si>
  <si>
    <t xml:space="preserve"> Organisation List Testing</t>
  </si>
  <si>
    <t>Bước 1: Nhập User name và Password để đăng nhập
Bước 2: Click chọn tab "  Organisation" trên menu</t>
  </si>
  <si>
    <t>Màn hình " Organisation List" hiển thị thành công</t>
  </si>
  <si>
    <t>Màn hình hiển thị danh sách tất cả các active và in-active  Organisation</t>
  </si>
  <si>
    <t>Tất cả các  Organisation được hiển thị</t>
  </si>
  <si>
    <t>Bảng dữ liệu hiển thị lần lượt danh sách tất cả các  Organisation có ký tự đầu tiên theo như ký tự đã được chọn</t>
  </si>
  <si>
    <t>Kiểm tra chức năng sắp xếp dữ liệu khi click vào cột  Organisation Name</t>
  </si>
  <si>
    <t>Click chuột tại cột  Organisation Name</t>
  </si>
  <si>
    <t>Kiểm tra chức năng chuyển trạng thái của  Organisation</t>
  </si>
  <si>
    <t>Bước 1: Click chọn "Include in-active"
Bước 2: Click vào 1  Organisation có trạng thái In-active bất kì</t>
  </si>
  <si>
    <t>Màn hình hiển thị hộp thoại thông báo: “Do you want to make this  Organisation active?” với 2 nút: OK và Cancel</t>
  </si>
  <si>
    <t>Kiểm tra chức năng chuyển trạng thái của  Organisation khi click chọn "OK"</t>
  </si>
  <si>
    <t>Bước 1: Click chọn "Include in-active"
Bước 2: Click vào 1  Organisation có trạng thái In-active bất kì
Bước 3: Click chọn "OK" sau khi xuất hiện hộp thoại thông báo</t>
  </si>
  <si>
    <t>Màn hình ‘Organisation Details’ sẽ được mở và hệ thống sẽ tự động thay đổi trạng thái của  Organisation từ Inactive sang Active</t>
  </si>
  <si>
    <t>Kiểm tra chức năng chuyển trạng thái của  Organisation khi click chọn "Cancel"</t>
  </si>
  <si>
    <t>Bước 1: Click chọn "Include in-active"
Bước 2: Click vào 1  Organisation có trạng thái In-active bất kì
Bước 3: Click chọn "Cancel" sau khi xuất hiện hộp thoại thông báo</t>
  </si>
  <si>
    <t>Tiếp tục hiển thị màn hình ‘Organisation List’ và trạng thái
 Organisation được chọn vẫn là inactive.</t>
  </si>
  <si>
    <t>Add  Organisation Testing</t>
  </si>
  <si>
    <t>2.1 Add  Organisation - Giao diện</t>
  </si>
  <si>
    <t>Tại màn hình  Organisation List, click chọn "Create"</t>
  </si>
  <si>
    <t>2.1.1 Add  Organisation - Giao diện của tab "Details 1"</t>
  </si>
  <si>
    <t>Màn hình " Organisation Details" - tab "Details 1" hiển thị thành công</t>
  </si>
  <si>
    <t>2.1.2 Add  Organisation - Giao diện của tab "Details 2"</t>
  </si>
  <si>
    <t>Màn hình " Organisation Details" hiển thị thành công</t>
  </si>
  <si>
    <t>Màn hình hiển thị thông tin của tab Details 2 với những hộp thông tin được lấy từ dữ liệu thanh chiếu như:  Organisation Speciallism, Service Disablities Capabilities,Service Barriers Capabilities, Service benefits Capabilities, Service Benefit Circumstances Capabilities, Service Ethnicity Capabilities, Accreditation
Có thanh cuộn dọc/ ngang tại các hộp
Có thanh cuộn dọc tại màn hình</t>
  </si>
  <si>
    <t>2.1.3 Add  Organisation - Giao diện của tab "Details 3"</t>
  </si>
  <si>
    <t>2.2 Add  Organisation - Chức năng</t>
  </si>
  <si>
    <t>Bước 1: Điền thông tin vào tất cả các trường tại màn hình Details 1, ngoại trừ trường  Organisation Name
Bước 2: Click chọn Save</t>
  </si>
  <si>
    <t>Kiểm tra tính duy nhất của trường " Organisation Name"</t>
  </si>
  <si>
    <t>Màn hình hiển thị lỗi duy nhất ở trường " Organisation Name" và đăng ký không thành công</t>
  </si>
  <si>
    <t xml:space="preserve"> Organisation được lưu thành công khi thỏa các điều kiện yêu cầu</t>
  </si>
  <si>
    <t>Bản ghi  Organisation được lưu và màn hình Organisation Details tiếp tục cho phép người dùng thêm Directorates cho  Organisation này. 
Thông báo cho biết lưu thành công cũng được hiển thị</t>
  </si>
  <si>
    <t>Màn hình " Organisation Details"hiển thị thành công</t>
  </si>
  <si>
    <t>Ensure that all features listed below work properly without any errors when using the below browsers.</t>
  </si>
  <si>
    <t xml:space="preserve">1.1 Organisation List - Giao diện </t>
  </si>
  <si>
    <t>1.2 Organisation List - Chức năng</t>
  </si>
  <si>
    <t xml:space="preserve">
'- Có tiêu đề  Organisation List màu xanh lá cây bên góc trái phia trên màn hình
- Hiển thị mặc định tất cả các tài khoản Active
- Có xuất hiện chức năng lọc theo số và theo bảng chữ cái theo 1 hàng nằm phía trên bảng danh sách như hình 
- Có nút "Create" và hộp kiểm "Include in-active" ở góc phải phía trên màn hình
-Danh sách được phân theo trang, với mỗi trang gồm 15 bản ghi. Thứ tự được sắp xếp ưu tiên theo số, alphabet
Bảng gồm 5 cột với thông tin:  Organisation Name, Head Office Address Line 1, Postcode, contact, Is active?
-Có nút chuyển trang cùng hiển thị số trang hiện tại đang được cập nhật tại góc phải bên dưới màn hình
- Font chữ, size chữ, màu nền của khung bảng như yêu cầu
(Hình minh họa đính kèm)
</t>
  </si>
  <si>
    <t>Kiểm tra chức năng sắp xếp dữ liệu khi click vào cột Is active? Đã có tick chọn hộp kiểm "include in-active"</t>
  </si>
  <si>
    <t>Giao diện của màn hình ‘Organisation
Details’ - Tab Details 1</t>
  </si>
  <si>
    <t>Giao diện của màn hình ‘Organisation
Details’ - Tab Details 2</t>
  </si>
  <si>
    <r>
      <t xml:space="preserve">-Các trường và checkbox được bỏ trống
-Kiểm tra các trường Organisation Name, Organisation Short Description, Type of Business, Address Line 1, Postcode,  Phone Number và ký hiệu bắt buộc của các trường này </t>
    </r>
    <r>
      <rPr>
        <sz val="10"/>
        <color rgb="FFFF0000"/>
        <rFont val="Tahoma"/>
        <family val="2"/>
      </rPr>
      <t>*</t>
    </r>
    <r>
      <rPr>
        <sz val="10"/>
        <rFont val="Tahoma"/>
        <family val="2"/>
      </rPr>
      <t xml:space="preserve">
-Kiểm tra các trường Lead Contact, Address Line 2, Address Line 3, City/Town, Country, National/Counctry, Preferred  Organisation, Expression of Interest, SIC Code,  Organisation Full  Description, Fax, Email, Web Address, Charity Number, Company Number ( Không bắt buộc)
- Hyperlink "Lookup" 
- Font chữ, size chữ, khoảng cách thông tin như hình yêu cầu
</t>
    </r>
  </si>
  <si>
    <t xml:space="preserve">Tab ‘Details 3’ tab sẽ được hiển thị và điều hướng tự động. Màn hình hiển thị gồm những hộp liệt kê tất cả các active Programmes và Services trong hệ thống như EOI Programmes, EOI Services
- Có tên tab Details 3
- Font và size chữ, khoảng cách giữa các nội dung như hình
Có thanh cuộc dọc tại các hộp và màn hình 
</t>
  </si>
  <si>
    <t xml:space="preserve">Kiểm tra tính bắt buộc của tất cả các trường </t>
  </si>
  <si>
    <t>Bước 1: Để trống tất cả
Bước 2: Click chọn Save</t>
  </si>
  <si>
    <r>
      <t xml:space="preserve">Save không thành công, màn hình hiển thị thông báo: </t>
    </r>
    <r>
      <rPr>
        <sz val="10"/>
        <color rgb="FFFF0000"/>
        <rFont val="Tahoma"/>
        <family val="2"/>
      </rPr>
      <t>" Please input the  Organisation name"</t>
    </r>
  </si>
  <si>
    <r>
      <t xml:space="preserve">Save không thành công, màn hình hiển thị thông báo: 
</t>
    </r>
    <r>
      <rPr>
        <sz val="10"/>
        <color rgb="FFFF0000"/>
        <rFont val="Tahoma"/>
        <family val="2"/>
      </rPr>
      <t>Please input the Organisation name
Please input the Short Description
Please input the Address Line 1
Please input the Postcode
Please input the Type of business
Please input the Phone Number</t>
    </r>
  </si>
  <si>
    <t>Kiểm tra tính không bắt buộc của các trường còn lại</t>
  </si>
  <si>
    <t>Bước 1: Điền thông tin vào tất cả các trường tại màn hình Details 1, ngoại trừ các trường Lead Contact, Address Line 2, Address Line 3, City/Town, Country, National/Counctry, Preferred  Organisation, Expression of Interest, SIC Code,  Organisation Full  Description, Fax, Email, Web Address, Charity Number, Company Number
Bước 2: Click chọn Save</t>
  </si>
  <si>
    <t>Save thành công</t>
  </si>
  <si>
    <t xml:space="preserve">Màn hình " Organisation Details" - tab "Details 1" hiển thị thành công
</t>
  </si>
  <si>
    <t>Bước 1: Coppy tên bất kì của 1 Organisation được lưuu sẵn
Bước 2:Điền thông tin vào trường Organisation Name
Bước 3: Điền đầy đủ các thông tin bắt buộc còn lại
Bước 4: Bước 2: Click chọn Save</t>
  </si>
  <si>
    <t>Bước 1: Tại trường Post code, nhập:  SE15 0SS
Bước 2: Quan sát</t>
  </si>
  <si>
    <t>Trường Post Code khi được nhập thủ công - Post code được nhập đã tồn tại</t>
  </si>
  <si>
    <t>Fail Rate for Add Organisation Testing</t>
  </si>
  <si>
    <t>Fail Rate for Organisation List Testing</t>
  </si>
  <si>
    <t>Cột  Organisation Name được sắp xếp theo thứ tự 0-9, A- Z cho lần click đầu tiên, Z-A, 9-0 cho lần click tiếp theo</t>
  </si>
  <si>
    <t xml:space="preserve">Màn hình ‘Organisation Details’ bao gồm hai tabs: Details 1 và Details 2
Tiêu đề được in đâm và có màu xanh lá cây, nằm ở góc trái phía trên màn hình
Góc phải phía trên màn hình có hai nút Save và Back
</t>
  </si>
  <si>
    <t>Chưa test được vì hệ thống chưa có tab Details 2</t>
  </si>
  <si>
    <t>Chưa test được vì không có hộp thông báo xuất hiện</t>
  </si>
  <si>
    <t>Diem Le</t>
  </si>
  <si>
    <t>19/09/2022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</si>
</sst>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38">
    <font>
      <sz val="11"/>
      <color theme="1"/>
      <name val="Calibri"/>
      <scheme val="minor"/>
    </font>
    <font>
      <sz val="10"/>
      <color theme="1"/>
      <name val="Tahoma"/>
    </font>
    <font>
      <b/>
      <sz val="22"/>
      <color rgb="FFFF0000"/>
      <name val="Tahoma"/>
    </font>
    <font>
      <b/>
      <sz val="18"/>
      <color rgb="FFFF0000"/>
      <name val="Tahoma"/>
    </font>
    <font>
      <b/>
      <sz val="20"/>
      <color rgb="FF000000"/>
      <name val="Tahoma"/>
    </font>
    <font>
      <sz val="11"/>
      <name val="Calibri"/>
    </font>
    <font>
      <b/>
      <sz val="10"/>
      <color rgb="FF993300"/>
      <name val="Tahoma"/>
    </font>
    <font>
      <i/>
      <sz val="10"/>
      <color rgb="FF008000"/>
      <name val="Tahoma"/>
    </font>
    <font>
      <b/>
      <sz val="10"/>
      <color rgb="FFFFFFFF"/>
      <name val="Tahoma"/>
    </font>
    <font>
      <sz val="10"/>
      <color rgb="FFFF0000"/>
      <name val="Tahoma"/>
    </font>
    <font>
      <b/>
      <sz val="10"/>
      <color theme="1"/>
      <name val="Tahoma"/>
    </font>
    <font>
      <u/>
      <sz val="11"/>
      <color theme="10"/>
      <name val="Calibri"/>
      <scheme val="minor"/>
    </font>
    <font>
      <sz val="10"/>
      <color rgb="FFFFFFFF"/>
      <name val="Tahoma"/>
    </font>
    <font>
      <b/>
      <sz val="10"/>
      <color rgb="FF0000FF"/>
      <name val="Tahoma"/>
    </font>
    <font>
      <sz val="10"/>
      <color rgb="FF000000"/>
      <name val="Tahoma"/>
    </font>
    <font>
      <sz val="10"/>
      <color theme="1"/>
      <name val="Calibri"/>
      <scheme val="minor"/>
    </font>
    <font>
      <b/>
      <sz val="10"/>
      <color theme="1"/>
      <name val="Calibri"/>
      <scheme val="minor"/>
    </font>
    <font>
      <sz val="10"/>
      <color rgb="FF000000"/>
      <name val="Calibri"/>
      <scheme val="minor"/>
    </font>
    <font>
      <i/>
      <sz val="10"/>
      <color rgb="FF008000"/>
      <name val="Calibri"/>
      <scheme val="minor"/>
    </font>
    <font>
      <b/>
      <sz val="10"/>
      <color rgb="FF000000"/>
      <name val="Calibri"/>
      <scheme val="minor"/>
    </font>
    <font>
      <b/>
      <sz val="11"/>
      <color theme="0"/>
      <name val="Calibri"/>
      <scheme val="minor"/>
    </font>
    <font>
      <b/>
      <sz val="10"/>
      <name val="Tahoma"/>
      <family val="2"/>
    </font>
    <font>
      <sz val="10"/>
      <name val="Tahoma"/>
      <family val="2"/>
    </font>
    <font>
      <sz val="11"/>
      <name val="Calibri"/>
      <family val="2"/>
    </font>
    <font>
      <sz val="11"/>
      <name val="Calibri"/>
      <family val="2"/>
      <scheme val="minor"/>
    </font>
    <font>
      <i/>
      <sz val="10"/>
      <name val="Tahoma"/>
      <family val="2"/>
    </font>
    <font>
      <b/>
      <sz val="10"/>
      <color theme="0"/>
      <name val="Tahoma"/>
      <family val="2"/>
    </font>
    <font>
      <sz val="10"/>
      <color theme="0"/>
      <name val="Tahoma"/>
      <family val="2"/>
    </font>
    <font>
      <sz val="11"/>
      <color theme="0"/>
      <name val="Calibri"/>
      <family val="2"/>
      <scheme val="minor"/>
    </font>
    <font>
      <b/>
      <sz val="11"/>
      <name val="Calibri"/>
      <family val="2"/>
    </font>
    <font>
      <b/>
      <sz val="11"/>
      <name val="Tahoma"/>
      <family val="2"/>
    </font>
    <font>
      <b/>
      <sz val="10"/>
      <color theme="1"/>
      <name val="Tahoma"/>
      <family val="2"/>
    </font>
    <font>
      <b/>
      <sz val="11"/>
      <color theme="1"/>
      <name val="Calibri"/>
      <family val="2"/>
    </font>
    <font>
      <sz val="10"/>
      <color rgb="FFFF0000"/>
      <name val="Tahoma"/>
      <family val="2"/>
    </font>
    <font>
      <sz val="11"/>
      <color rgb="FF0070C0"/>
      <name val="Calibri"/>
      <family val="2"/>
      <scheme val="minor"/>
    </font>
    <font>
      <sz val="10"/>
      <color theme="1"/>
      <name val="Tahoma"/>
      <family val="2"/>
    </font>
    <font>
      <sz val="11"/>
      <color theme="1"/>
      <name val="Calibri"/>
      <scheme val="minor"/>
    </font>
    <font>
      <sz val="11"/>
      <color theme="1"/>
      <name val="Calibri"/>
      <family val="2"/>
    </font>
  </fonts>
  <fills count="11">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
      <patternFill patternType="solid">
        <fgColor theme="0" tint="-0.14999847407452621"/>
        <bgColor indexed="64"/>
      </patternFill>
    </fill>
    <fill>
      <patternFill patternType="solid">
        <fgColor theme="0" tint="-0.14999847407452621"/>
        <bgColor rgb="FFD0CECE"/>
      </patternFill>
    </fill>
  </fills>
  <borders count="50">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s>
  <cellStyleXfs count="3">
    <xf numFmtId="0" fontId="0" fillId="0" borderId="0"/>
    <xf numFmtId="0" fontId="11" fillId="0" borderId="0" applyNumberFormat="0" applyFill="0" applyBorder="0" applyAlignment="0" applyProtection="0"/>
    <xf numFmtId="9" fontId="36" fillId="0" borderId="0" applyFont="0" applyFill="0" applyBorder="0" applyAlignment="0" applyProtection="0"/>
  </cellStyleXfs>
  <cellXfs count="194">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left"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164" fontId="1" fillId="0" borderId="5" xfId="0" applyNumberFormat="1" applyFont="1" applyBorder="1" applyAlignment="1">
      <alignment horizontal="left" vertical="center"/>
    </xf>
    <xf numFmtId="165" fontId="1" fillId="0" borderId="4" xfId="0" applyNumberFormat="1" applyFont="1" applyBorder="1" applyAlignment="1">
      <alignment horizontal="left"/>
    </xf>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left"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164" fontId="9" fillId="0" borderId="5" xfId="0" applyNumberFormat="1" applyFont="1" applyBorder="1" applyAlignment="1">
      <alignment horizontal="left" vertical="center"/>
    </xf>
    <xf numFmtId="0" fontId="1" fillId="0" borderId="5" xfId="0" applyFont="1" applyBorder="1" applyAlignment="1">
      <alignment horizontal="left" vertical="top"/>
    </xf>
    <xf numFmtId="15" fontId="1" fillId="0" borderId="5" xfId="0" applyNumberFormat="1" applyFont="1" applyBorder="1" applyAlignment="1">
      <alignment vertical="top" wrapText="1"/>
    </xf>
    <xf numFmtId="0" fontId="1" fillId="0" borderId="5" xfId="0" applyFont="1" applyBorder="1" applyAlignment="1">
      <alignment vertical="top" wrapText="1"/>
    </xf>
    <xf numFmtId="0" fontId="1" fillId="0" borderId="5" xfId="0" applyFont="1" applyBorder="1"/>
    <xf numFmtId="0" fontId="1" fillId="0" borderId="5" xfId="0" applyFont="1" applyBorder="1" applyAlignment="1">
      <alignment wrapText="1"/>
    </xf>
    <xf numFmtId="0" fontId="1" fillId="0" borderId="5" xfId="0" applyFont="1" applyBorder="1" applyAlignment="1">
      <alignment horizontal="center"/>
    </xf>
    <xf numFmtId="0" fontId="1" fillId="0" borderId="0" xfId="0" applyFont="1" applyAlignment="1">
      <alignment wrapText="1"/>
    </xf>
    <xf numFmtId="164" fontId="1" fillId="2" borderId="1" xfId="0" applyNumberFormat="1" applyFont="1" applyFill="1" applyBorder="1"/>
    <xf numFmtId="164" fontId="10" fillId="2" borderId="1" xfId="0" applyNumberFormat="1" applyFont="1" applyFill="1" applyBorder="1"/>
    <xf numFmtId="15" fontId="1" fillId="2" borderId="1" xfId="0" applyNumberFormat="1" applyFont="1" applyFill="1" applyBorder="1"/>
    <xf numFmtId="164" fontId="6" fillId="2" borderId="5" xfId="0" applyNumberFormat="1" applyFont="1" applyFill="1" applyBorder="1" applyAlignment="1">
      <alignment horizontal="left" vertical="center"/>
    </xf>
    <xf numFmtId="164" fontId="6" fillId="2" borderId="5" xfId="0" applyNumberFormat="1" applyFont="1" applyFill="1" applyBorder="1" applyAlignment="1">
      <alignment vertical="center"/>
    </xf>
    <xf numFmtId="164" fontId="6" fillId="2" borderId="1" xfId="0" applyNumberFormat="1" applyFont="1" applyFill="1" applyBorder="1"/>
    <xf numFmtId="164" fontId="7" fillId="2" borderId="1" xfId="0" applyNumberFormat="1" applyFont="1" applyFill="1" applyBorder="1"/>
    <xf numFmtId="164" fontId="1" fillId="2" borderId="20" xfId="0" applyNumberFormat="1" applyFont="1" applyFill="1" applyBorder="1"/>
    <xf numFmtId="164" fontId="8" fillId="3" borderId="21" xfId="0" applyNumberFormat="1" applyFont="1" applyFill="1" applyBorder="1" applyAlignment="1">
      <alignment horizontal="center"/>
    </xf>
    <xf numFmtId="164" fontId="8" fillId="3" borderId="22" xfId="0" applyNumberFormat="1" applyFont="1" applyFill="1" applyBorder="1" applyAlignment="1">
      <alignment horizontal="center"/>
    </xf>
    <xf numFmtId="164" fontId="8" fillId="3" borderId="22" xfId="0" applyNumberFormat="1" applyFont="1" applyFill="1" applyBorder="1" applyAlignment="1">
      <alignment horizontal="center" wrapText="1"/>
    </xf>
    <xf numFmtId="164" fontId="8" fillId="3" borderId="23" xfId="0" applyNumberFormat="1" applyFont="1" applyFill="1" applyBorder="1" applyAlignment="1">
      <alignment horizontal="center"/>
    </xf>
    <xf numFmtId="164" fontId="8" fillId="3" borderId="24" xfId="0" applyNumberFormat="1" applyFont="1" applyFill="1" applyBorder="1" applyAlignment="1">
      <alignment horizontal="center" wrapText="1"/>
    </xf>
    <xf numFmtId="1" fontId="1" fillId="0" borderId="25" xfId="0" applyNumberFormat="1" applyFont="1" applyBorder="1" applyAlignment="1">
      <alignment horizontal="center"/>
    </xf>
    <xf numFmtId="1" fontId="1" fillId="0" borderId="26" xfId="0" applyNumberFormat="1" applyFont="1" applyBorder="1" applyAlignment="1">
      <alignment horizontal="center" vertical="center"/>
    </xf>
    <xf numFmtId="164" fontId="11" fillId="0" borderId="26" xfId="0" applyNumberFormat="1" applyFont="1" applyBorder="1"/>
    <xf numFmtId="164" fontId="12" fillId="3" borderId="27" xfId="0" applyNumberFormat="1" applyFont="1" applyFill="1" applyBorder="1" applyAlignment="1">
      <alignment horizontal="center"/>
    </xf>
    <xf numFmtId="164" fontId="8" fillId="3" borderId="28" xfId="0" applyNumberFormat="1" applyFont="1" applyFill="1" applyBorder="1"/>
    <xf numFmtId="1" fontId="12" fillId="3" borderId="28" xfId="0" applyNumberFormat="1" applyFont="1" applyFill="1" applyBorder="1" applyAlignment="1">
      <alignment horizontal="center"/>
    </xf>
    <xf numFmtId="1" fontId="12" fillId="3" borderId="29" xfId="0" applyNumberFormat="1" applyFont="1" applyFill="1" applyBorder="1" applyAlignment="1">
      <alignment horizontal="center"/>
    </xf>
    <xf numFmtId="164" fontId="1" fillId="2" borderId="1" xfId="0" applyNumberFormat="1"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64" fontId="6" fillId="2" borderId="1" xfId="0" applyNumberFormat="1" applyFont="1" applyFill="1" applyBorder="1" applyAlignment="1">
      <alignment horizontal="left"/>
    </xf>
    <xf numFmtId="2" fontId="13" fillId="2" borderId="1" xfId="0" applyNumberFormat="1" applyFont="1" applyFill="1" applyBorder="1" applyAlignment="1">
      <alignment horizontal="right" wrapText="1"/>
    </xf>
    <xf numFmtId="164" fontId="14" fillId="2" borderId="1" xfId="0" applyNumberFormat="1" applyFont="1" applyFill="1" applyBorder="1" applyAlignment="1">
      <alignment horizontal="center" wrapText="1"/>
    </xf>
    <xf numFmtId="0" fontId="0" fillId="0" borderId="0" xfId="0" applyAlignment="1">
      <alignment horizontal="left" wrapText="1"/>
    </xf>
    <xf numFmtId="0" fontId="0" fillId="0" borderId="12" xfId="0" applyBorder="1"/>
    <xf numFmtId="0" fontId="15" fillId="0" borderId="0" xfId="0" applyFont="1" applyAlignment="1">
      <alignment horizontal="left" vertical="top" wrapText="1"/>
    </xf>
    <xf numFmtId="0" fontId="15" fillId="0" borderId="0" xfId="0" applyFont="1" applyAlignment="1">
      <alignment horizontal="center" vertical="center"/>
    </xf>
    <xf numFmtId="0" fontId="15" fillId="0" borderId="0" xfId="0" applyFont="1"/>
    <xf numFmtId="0" fontId="15" fillId="0" borderId="0" xfId="0" applyFont="1" applyAlignment="1">
      <alignment horizontal="center" vertical="center" wrapText="1"/>
    </xf>
    <xf numFmtId="164" fontId="16" fillId="2" borderId="5" xfId="0" applyNumberFormat="1" applyFont="1" applyFill="1" applyBorder="1" applyAlignment="1">
      <alignment horizontal="left" vertical="top" wrapText="1"/>
    </xf>
    <xf numFmtId="164" fontId="15" fillId="2" borderId="40" xfId="0" applyNumberFormat="1" applyFont="1" applyFill="1" applyBorder="1" applyAlignment="1">
      <alignment horizontal="left" vertical="top" wrapText="1"/>
    </xf>
    <xf numFmtId="164" fontId="15" fillId="2" borderId="41" xfId="0" applyNumberFormat="1" applyFont="1" applyFill="1" applyBorder="1" applyAlignment="1">
      <alignment horizontal="left" vertical="top" wrapText="1"/>
    </xf>
    <xf numFmtId="0" fontId="17" fillId="2" borderId="1" xfId="0" applyFont="1" applyFill="1" applyBorder="1" applyAlignment="1">
      <alignment horizontal="left" vertical="top"/>
    </xf>
    <xf numFmtId="164" fontId="16" fillId="2" borderId="42" xfId="0" applyNumberFormat="1" applyFont="1" applyFill="1" applyBorder="1" applyAlignment="1">
      <alignment horizontal="left" vertical="top" wrapText="1"/>
    </xf>
    <xf numFmtId="164" fontId="15" fillId="0" borderId="2" xfId="0" applyNumberFormat="1" applyFont="1" applyBorder="1" applyAlignment="1">
      <alignment horizontal="left" vertical="top" wrapText="1"/>
    </xf>
    <xf numFmtId="164" fontId="15" fillId="0" borderId="3" xfId="0" applyNumberFormat="1" applyFont="1" applyBorder="1" applyAlignment="1">
      <alignment horizontal="left" vertical="top" wrapText="1"/>
    </xf>
    <xf numFmtId="164" fontId="15" fillId="0" borderId="4" xfId="0" applyNumberFormat="1" applyFont="1" applyBorder="1" applyAlignment="1">
      <alignment horizontal="left" vertical="top" wrapText="1"/>
    </xf>
    <xf numFmtId="164" fontId="16" fillId="2" borderId="30" xfId="0" applyNumberFormat="1" applyFont="1" applyFill="1" applyBorder="1" applyAlignment="1">
      <alignment horizontal="left" vertical="top" wrapText="1"/>
    </xf>
    <xf numFmtId="164" fontId="18" fillId="2" borderId="34" xfId="0" applyNumberFormat="1" applyFont="1" applyFill="1" applyBorder="1" applyAlignment="1">
      <alignment horizontal="left" vertical="top" wrapText="1"/>
    </xf>
    <xf numFmtId="164" fontId="18" fillId="2" borderId="40" xfId="0" applyNumberFormat="1" applyFont="1" applyFill="1" applyBorder="1" applyAlignment="1">
      <alignment horizontal="left" vertical="top" wrapText="1"/>
    </xf>
    <xf numFmtId="164" fontId="18" fillId="2" borderId="43" xfId="0" applyNumberFormat="1" applyFont="1" applyFill="1" applyBorder="1" applyAlignment="1">
      <alignment horizontal="left" vertical="top" wrapText="1"/>
    </xf>
    <xf numFmtId="0" fontId="19" fillId="2" borderId="1" xfId="0" applyFont="1" applyFill="1" applyBorder="1" applyAlignment="1">
      <alignment horizontal="left" vertical="top"/>
    </xf>
    <xf numFmtId="0" fontId="19" fillId="2" borderId="33" xfId="0" applyFont="1" applyFill="1" applyBorder="1" applyAlignment="1">
      <alignment horizontal="left" vertical="top"/>
    </xf>
    <xf numFmtId="0" fontId="19" fillId="2" borderId="5" xfId="0" applyFont="1" applyFill="1" applyBorder="1" applyAlignment="1">
      <alignment horizontal="left" vertical="top" wrapText="1"/>
    </xf>
    <xf numFmtId="0" fontId="19" fillId="2" borderId="34" xfId="0" applyFont="1" applyFill="1" applyBorder="1" applyAlignment="1">
      <alignment horizontal="left" vertical="top" wrapText="1"/>
    </xf>
    <xf numFmtId="3" fontId="17" fillId="2" borderId="37" xfId="0" applyNumberFormat="1" applyFont="1" applyFill="1" applyBorder="1" applyAlignment="1">
      <alignment horizontal="left" vertical="top"/>
    </xf>
    <xf numFmtId="3" fontId="17" fillId="2" borderId="1" xfId="0" applyNumberFormat="1" applyFont="1" applyFill="1" applyBorder="1" applyAlignment="1">
      <alignment horizontal="left" vertical="top"/>
    </xf>
    <xf numFmtId="3" fontId="17" fillId="2" borderId="1" xfId="0" applyNumberFormat="1" applyFont="1" applyFill="1" applyBorder="1" applyAlignment="1">
      <alignment horizontal="left" vertical="top" wrapText="1"/>
    </xf>
    <xf numFmtId="3" fontId="17" fillId="2" borderId="44" xfId="0" applyNumberFormat="1" applyFont="1" applyFill="1" applyBorder="1" applyAlignment="1">
      <alignment horizontal="left" vertical="top" wrapText="1"/>
    </xf>
    <xf numFmtId="0" fontId="17" fillId="2" borderId="1" xfId="0" applyFont="1" applyFill="1" applyBorder="1" applyAlignment="1">
      <alignment horizontal="left" vertical="top" wrapText="1"/>
    </xf>
    <xf numFmtId="0" fontId="20" fillId="5" borderId="5" xfId="0" applyFont="1" applyFill="1" applyBorder="1" applyAlignment="1">
      <alignment horizontal="center" vertical="center" wrapText="1"/>
    </xf>
    <xf numFmtId="0" fontId="20" fillId="6" borderId="5" xfId="0" applyFont="1" applyFill="1" applyBorder="1" applyAlignment="1">
      <alignment horizontal="center" vertical="center" wrapText="1"/>
    </xf>
    <xf numFmtId="0" fontId="20" fillId="7" borderId="5" xfId="0" applyFont="1" applyFill="1" applyBorder="1" applyAlignment="1">
      <alignment horizontal="center" vertical="center"/>
    </xf>
    <xf numFmtId="0" fontId="20" fillId="8" borderId="5" xfId="0" applyFont="1" applyFill="1" applyBorder="1" applyAlignment="1">
      <alignment vertical="center"/>
    </xf>
    <xf numFmtId="0" fontId="0" fillId="8" borderId="5" xfId="0" applyFill="1" applyBorder="1" applyAlignment="1">
      <alignment horizontal="center" vertical="center"/>
    </xf>
    <xf numFmtId="0" fontId="0" fillId="8" borderId="5" xfId="0" applyFill="1" applyBorder="1"/>
    <xf numFmtId="0" fontId="0" fillId="0" borderId="5" xfId="0" applyBorder="1"/>
    <xf numFmtId="0" fontId="0" fillId="0" borderId="5" xfId="0" applyBorder="1" applyAlignment="1">
      <alignment horizontal="left" vertical="center" wrapText="1"/>
    </xf>
    <xf numFmtId="0" fontId="0" fillId="0" borderId="5" xfId="0" applyBorder="1" applyAlignment="1">
      <alignment horizontal="center" vertical="center" wrapText="1"/>
    </xf>
    <xf numFmtId="0" fontId="11" fillId="0" borderId="19" xfId="1" applyBorder="1"/>
    <xf numFmtId="164" fontId="21" fillId="2" borderId="30" xfId="0" applyNumberFormat="1" applyFont="1" applyFill="1" applyBorder="1" applyAlignment="1">
      <alignment horizontal="left" vertical="center" wrapText="1"/>
    </xf>
    <xf numFmtId="164" fontId="22" fillId="2" borderId="1" xfId="0" applyNumberFormat="1" applyFont="1" applyFill="1" applyBorder="1" applyAlignment="1">
      <alignment horizontal="left" vertical="center" wrapText="1"/>
    </xf>
    <xf numFmtId="0" fontId="22" fillId="2" borderId="1" xfId="0" applyFont="1" applyFill="1" applyBorder="1" applyAlignment="1">
      <alignment horizontal="center" vertical="center" wrapText="1"/>
    </xf>
    <xf numFmtId="0" fontId="22" fillId="2" borderId="1" xfId="0" applyFont="1" applyFill="1" applyBorder="1" applyAlignment="1">
      <alignment horizontal="left" vertical="center"/>
    </xf>
    <xf numFmtId="164" fontId="21" fillId="2" borderId="32" xfId="0" applyNumberFormat="1" applyFont="1" applyFill="1" applyBorder="1" applyAlignment="1">
      <alignment horizontal="left" vertical="center" wrapText="1"/>
    </xf>
    <xf numFmtId="164" fontId="25" fillId="2" borderId="1" xfId="0" applyNumberFormat="1" applyFont="1" applyFill="1" applyBorder="1" applyAlignment="1">
      <alignment horizontal="left" vertical="center" wrapText="1"/>
    </xf>
    <xf numFmtId="0" fontId="21" fillId="2" borderId="1" xfId="0" applyFont="1" applyFill="1" applyBorder="1" applyAlignment="1">
      <alignment horizontal="left" vertical="center"/>
    </xf>
    <xf numFmtId="0" fontId="21" fillId="2" borderId="33" xfId="0" applyFont="1" applyFill="1" applyBorder="1" applyAlignment="1">
      <alignment horizontal="center" vertical="center"/>
    </xf>
    <xf numFmtId="0" fontId="21" fillId="2" borderId="5" xfId="0" applyFont="1" applyFill="1" applyBorder="1" applyAlignment="1">
      <alignment horizontal="center" vertical="center" wrapText="1"/>
    </xf>
    <xf numFmtId="0" fontId="21" fillId="2" borderId="34" xfId="0" applyFont="1" applyFill="1" applyBorder="1" applyAlignment="1">
      <alignment horizontal="center" vertical="center" wrapText="1"/>
    </xf>
    <xf numFmtId="0" fontId="22" fillId="2" borderId="35" xfId="0" applyFont="1" applyFill="1" applyBorder="1" applyAlignment="1">
      <alignment horizontal="center" vertical="center"/>
    </xf>
    <xf numFmtId="0" fontId="22" fillId="2" borderId="36" xfId="0" applyFont="1" applyFill="1" applyBorder="1" applyAlignment="1">
      <alignment horizontal="center" vertical="center" wrapText="1"/>
    </xf>
    <xf numFmtId="164" fontId="21" fillId="10" borderId="1" xfId="0" applyNumberFormat="1" applyFont="1" applyFill="1" applyBorder="1" applyAlignment="1">
      <alignment horizontal="left" vertical="center"/>
    </xf>
    <xf numFmtId="164" fontId="21" fillId="10" borderId="1" xfId="0" applyNumberFormat="1" applyFont="1" applyFill="1" applyBorder="1" applyAlignment="1">
      <alignment horizontal="left" vertical="center" wrapText="1"/>
    </xf>
    <xf numFmtId="164" fontId="21" fillId="4" borderId="1" xfId="0" applyNumberFormat="1" applyFont="1" applyFill="1" applyBorder="1" applyAlignment="1">
      <alignment horizontal="left" vertical="center" wrapText="1"/>
    </xf>
    <xf numFmtId="164" fontId="21" fillId="2" borderId="1" xfId="0" applyNumberFormat="1" applyFont="1" applyFill="1" applyBorder="1" applyAlignment="1">
      <alignment horizontal="left" vertical="center"/>
    </xf>
    <xf numFmtId="0" fontId="22" fillId="0" borderId="5" xfId="0" applyFont="1" applyBorder="1" applyAlignment="1">
      <alignment horizontal="left" vertical="center" wrapText="1"/>
    </xf>
    <xf numFmtId="0" fontId="24" fillId="0" borderId="0" xfId="0" applyFont="1" applyAlignment="1">
      <alignment horizontal="left" vertical="center"/>
    </xf>
    <xf numFmtId="0" fontId="22" fillId="0" borderId="0" xfId="0" applyFont="1" applyAlignment="1">
      <alignment horizontal="left" vertical="center" wrapText="1"/>
    </xf>
    <xf numFmtId="0" fontId="24" fillId="0" borderId="0" xfId="0" applyFont="1" applyAlignment="1">
      <alignment horizontal="left" vertical="center" wrapText="1"/>
    </xf>
    <xf numFmtId="164" fontId="26" fillId="3" borderId="5" xfId="0" applyNumberFormat="1" applyFont="1" applyFill="1" applyBorder="1" applyAlignment="1">
      <alignment horizontal="center" vertical="center" wrapText="1"/>
    </xf>
    <xf numFmtId="0" fontId="26" fillId="3" borderId="5" xfId="0" applyFont="1" applyFill="1" applyBorder="1" applyAlignment="1">
      <alignment horizontal="center" vertical="center" wrapText="1"/>
    </xf>
    <xf numFmtId="0" fontId="22" fillId="0" borderId="5" xfId="0" quotePrefix="1" applyFont="1" applyBorder="1" applyAlignment="1">
      <alignment horizontal="left" vertical="center" wrapText="1"/>
    </xf>
    <xf numFmtId="164" fontId="26" fillId="2" borderId="1" xfId="0" applyNumberFormat="1" applyFont="1" applyFill="1" applyBorder="1" applyAlignment="1">
      <alignment horizontal="center" vertical="center" wrapText="1"/>
    </xf>
    <xf numFmtId="0" fontId="27" fillId="2" borderId="1" xfId="0" applyFont="1" applyFill="1" applyBorder="1" applyAlignment="1">
      <alignment horizontal="center" vertical="center"/>
    </xf>
    <xf numFmtId="0" fontId="28" fillId="0" borderId="0" xfId="0" applyFont="1" applyAlignment="1">
      <alignment horizontal="center" vertical="center"/>
    </xf>
    <xf numFmtId="164" fontId="22" fillId="0" borderId="34" xfId="0" applyNumberFormat="1" applyFont="1" applyBorder="1" applyAlignment="1">
      <alignment horizontal="left" vertical="center" wrapText="1"/>
    </xf>
    <xf numFmtId="0" fontId="22" fillId="0" borderId="36" xfId="0" applyFont="1" applyBorder="1" applyAlignment="1">
      <alignment horizontal="left" vertical="center" wrapText="1"/>
    </xf>
    <xf numFmtId="0" fontId="22" fillId="0" borderId="45" xfId="0" applyFont="1" applyBorder="1" applyAlignment="1">
      <alignment horizontal="left" vertical="center" wrapText="1"/>
    </xf>
    <xf numFmtId="0" fontId="24" fillId="0" borderId="45" xfId="0" applyFont="1" applyBorder="1" applyAlignment="1">
      <alignment horizontal="left" vertical="center" wrapText="1"/>
    </xf>
    <xf numFmtId="164" fontId="21" fillId="10" borderId="19" xfId="0" applyNumberFormat="1" applyFont="1" applyFill="1" applyBorder="1" applyAlignment="1">
      <alignment horizontal="left" vertical="center"/>
    </xf>
    <xf numFmtId="164" fontId="21" fillId="10" borderId="19" xfId="0" applyNumberFormat="1" applyFont="1" applyFill="1" applyBorder="1" applyAlignment="1">
      <alignment horizontal="left" vertical="center" wrapText="1"/>
    </xf>
    <xf numFmtId="164" fontId="21" fillId="4" borderId="19" xfId="0" applyNumberFormat="1" applyFont="1" applyFill="1" applyBorder="1" applyAlignment="1">
      <alignment horizontal="left" vertical="center" wrapText="1"/>
    </xf>
    <xf numFmtId="0" fontId="22" fillId="2" borderId="1" xfId="0" applyFont="1" applyFill="1" applyBorder="1" applyAlignment="1">
      <alignment horizontal="center" vertical="center"/>
    </xf>
    <xf numFmtId="0" fontId="24" fillId="0" borderId="0" xfId="0" applyFont="1" applyAlignment="1">
      <alignment horizontal="center" vertical="center"/>
    </xf>
    <xf numFmtId="0" fontId="21" fillId="2" borderId="1" xfId="0" applyFont="1" applyFill="1" applyBorder="1" applyAlignment="1">
      <alignment horizontal="center" vertical="center" wrapText="1"/>
    </xf>
    <xf numFmtId="3" fontId="22" fillId="2" borderId="38" xfId="0" applyNumberFormat="1" applyFont="1" applyFill="1" applyBorder="1" applyAlignment="1">
      <alignment horizontal="center" vertical="center" wrapText="1"/>
    </xf>
    <xf numFmtId="3" fontId="22" fillId="2" borderId="1" xfId="0" applyNumberFormat="1" applyFont="1" applyFill="1" applyBorder="1" applyAlignment="1">
      <alignment horizontal="center" vertical="center" wrapText="1"/>
    </xf>
    <xf numFmtId="0" fontId="24" fillId="9" borderId="0" xfId="0" applyFont="1" applyFill="1" applyAlignment="1">
      <alignment horizontal="left" vertical="center" wrapText="1"/>
    </xf>
    <xf numFmtId="164" fontId="22" fillId="4" borderId="1" xfId="0" applyNumberFormat="1" applyFont="1" applyFill="1" applyBorder="1" applyAlignment="1">
      <alignment horizontal="left" vertical="center"/>
    </xf>
    <xf numFmtId="0" fontId="22" fillId="4" borderId="39" xfId="0" applyFont="1" applyFill="1" applyBorder="1" applyAlignment="1">
      <alignment horizontal="left" vertical="center" wrapText="1"/>
    </xf>
    <xf numFmtId="164" fontId="22" fillId="0" borderId="5" xfId="0" applyNumberFormat="1" applyFont="1" applyBorder="1" applyAlignment="1">
      <alignment horizontal="left" vertical="center" wrapText="1"/>
    </xf>
    <xf numFmtId="0" fontId="24" fillId="9" borderId="19" xfId="0" applyFont="1" applyFill="1" applyBorder="1" applyAlignment="1">
      <alignment horizontal="left" vertical="center" wrapText="1"/>
    </xf>
    <xf numFmtId="164" fontId="22" fillId="4" borderId="19" xfId="0" applyNumberFormat="1" applyFont="1" applyFill="1" applyBorder="1" applyAlignment="1">
      <alignment horizontal="left" vertical="center"/>
    </xf>
    <xf numFmtId="0" fontId="22" fillId="4" borderId="46" xfId="0" applyFont="1" applyFill="1" applyBorder="1" applyAlignment="1">
      <alignment horizontal="left" vertical="center" wrapText="1"/>
    </xf>
    <xf numFmtId="0" fontId="24" fillId="0" borderId="45" xfId="0" applyFont="1" applyBorder="1" applyAlignment="1">
      <alignment horizontal="left" vertical="center"/>
    </xf>
    <xf numFmtId="0" fontId="22" fillId="0" borderId="0" xfId="0" applyFont="1" applyAlignment="1">
      <alignment horizontal="left" vertical="center"/>
    </xf>
    <xf numFmtId="164" fontId="11" fillId="0" borderId="26" xfId="1" applyNumberFormat="1" applyBorder="1"/>
    <xf numFmtId="164" fontId="35" fillId="2" borderId="1" xfId="0" applyNumberFormat="1" applyFont="1" applyFill="1" applyBorder="1"/>
    <xf numFmtId="0" fontId="27" fillId="2" borderId="1" xfId="0" applyFont="1" applyFill="1" applyBorder="1" applyAlignment="1">
      <alignment horizontal="center" vertical="center" wrapText="1"/>
    </xf>
    <xf numFmtId="0" fontId="28" fillId="0" borderId="0" xfId="0" applyFont="1" applyAlignment="1">
      <alignment horizontal="center" vertical="center" wrapText="1"/>
    </xf>
    <xf numFmtId="0" fontId="22" fillId="0" borderId="5" xfId="0" quotePrefix="1" applyFont="1" applyBorder="1" applyAlignment="1">
      <alignment horizontal="left" vertical="top" wrapText="1"/>
    </xf>
    <xf numFmtId="0" fontId="22" fillId="2" borderId="43" xfId="0" applyFont="1" applyFill="1" applyBorder="1" applyAlignment="1">
      <alignment horizontal="center" vertical="center" wrapText="1"/>
    </xf>
    <xf numFmtId="0" fontId="21" fillId="2" borderId="35" xfId="0" applyFont="1" applyFill="1" applyBorder="1" applyAlignment="1">
      <alignment horizontal="center" vertical="center"/>
    </xf>
    <xf numFmtId="0" fontId="21" fillId="2" borderId="36" xfId="0" applyFont="1" applyFill="1" applyBorder="1" applyAlignment="1">
      <alignment horizontal="center" vertical="center" wrapText="1"/>
    </xf>
    <xf numFmtId="0" fontId="21" fillId="2" borderId="7" xfId="0" applyFont="1" applyFill="1" applyBorder="1" applyAlignment="1">
      <alignment horizontal="center" vertical="center" wrapText="1"/>
    </xf>
    <xf numFmtId="9" fontId="21" fillId="2" borderId="47" xfId="0" applyNumberFormat="1" applyFont="1" applyFill="1" applyBorder="1" applyAlignment="1">
      <alignment horizontal="center" vertical="center"/>
    </xf>
    <xf numFmtId="3" fontId="22" fillId="2" borderId="48" xfId="0" applyNumberFormat="1" applyFont="1" applyFill="1" applyBorder="1" applyAlignment="1">
      <alignment horizontal="center" vertical="center" wrapText="1"/>
    </xf>
    <xf numFmtId="3" fontId="22" fillId="2" borderId="49" xfId="0" applyNumberFormat="1" applyFont="1" applyFill="1" applyBorder="1" applyAlignment="1">
      <alignment horizontal="center" vertical="center"/>
    </xf>
    <xf numFmtId="0" fontId="22" fillId="2" borderId="45" xfId="0" applyFont="1" applyFill="1" applyBorder="1" applyAlignment="1">
      <alignment horizontal="center" vertical="center"/>
    </xf>
    <xf numFmtId="0" fontId="22" fillId="2" borderId="45" xfId="0" applyFont="1" applyFill="1" applyBorder="1" applyAlignment="1">
      <alignment horizontal="center" vertical="center" wrapText="1"/>
    </xf>
    <xf numFmtId="9" fontId="22" fillId="2" borderId="45" xfId="2" applyFont="1" applyFill="1" applyBorder="1" applyAlignment="1">
      <alignment horizontal="center" vertical="center"/>
    </xf>
    <xf numFmtId="0" fontId="24" fillId="0" borderId="45" xfId="0" applyFont="1" applyBorder="1" applyAlignment="1">
      <alignment horizontal="left" vertical="top" wrapText="1"/>
    </xf>
    <xf numFmtId="0" fontId="22" fillId="0" borderId="19" xfId="0" applyFont="1" applyBorder="1" applyAlignment="1">
      <alignment horizontal="left" vertical="center" wrapText="1"/>
    </xf>
    <xf numFmtId="164" fontId="22" fillId="0" borderId="19" xfId="0" applyNumberFormat="1" applyFont="1" applyBorder="1" applyAlignment="1">
      <alignment horizontal="left" vertical="center" wrapText="1"/>
    </xf>
    <xf numFmtId="0" fontId="22" fillId="2" borderId="7" xfId="0" applyFont="1" applyFill="1" applyBorder="1" applyAlignment="1">
      <alignment horizontal="center" vertical="center"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31" fillId="0" borderId="2" xfId="0" applyFont="1" applyBorder="1" applyAlignment="1">
      <alignment horizontal="left"/>
    </xf>
    <xf numFmtId="0" fontId="29" fillId="0" borderId="3" xfId="0" applyFont="1" applyBorder="1"/>
    <xf numFmtId="0" fontId="29" fillId="0" borderId="4" xfId="0" applyFont="1" applyBorder="1"/>
    <xf numFmtId="0" fontId="6" fillId="2" borderId="6" xfId="0" applyFont="1" applyFill="1" applyBorder="1" applyAlignment="1">
      <alignment horizontal="left" vertical="center"/>
    </xf>
    <xf numFmtId="0" fontId="5" fillId="0" borderId="10" xfId="0" applyFont="1" applyBorder="1"/>
    <xf numFmtId="0" fontId="31" fillId="0" borderId="7" xfId="0" applyFont="1" applyBorder="1" applyAlignment="1">
      <alignment horizontal="left" vertical="center"/>
    </xf>
    <xf numFmtId="0" fontId="29" fillId="0" borderId="8" xfId="0" applyFont="1" applyBorder="1"/>
    <xf numFmtId="0" fontId="29" fillId="0" borderId="9" xfId="0" applyFont="1" applyBorder="1"/>
    <xf numFmtId="0" fontId="29" fillId="0" borderId="11" xfId="0" applyFont="1" applyBorder="1"/>
    <xf numFmtId="0" fontId="29" fillId="0" borderId="12" xfId="0" applyFont="1" applyBorder="1"/>
    <xf numFmtId="0" fontId="29" fillId="0" borderId="13" xfId="0" applyFont="1" applyBorder="1"/>
    <xf numFmtId="164" fontId="31" fillId="2" borderId="2" xfId="0" applyNumberFormat="1" applyFont="1" applyFill="1" applyBorder="1" applyAlignment="1">
      <alignment horizontal="left"/>
    </xf>
    <xf numFmtId="0" fontId="32" fillId="0" borderId="4" xfId="0" applyFont="1" applyBorder="1"/>
    <xf numFmtId="164" fontId="6" fillId="2" borderId="2" xfId="0" applyNumberFormat="1" applyFont="1" applyFill="1" applyBorder="1" applyAlignment="1">
      <alignment horizontal="left"/>
    </xf>
    <xf numFmtId="0" fontId="1" fillId="2" borderId="2" xfId="0" applyFont="1" applyFill="1" applyBorder="1" applyAlignment="1">
      <alignment horizontal="left"/>
    </xf>
    <xf numFmtId="164" fontId="7" fillId="2" borderId="2" xfId="0" applyNumberFormat="1" applyFont="1" applyFill="1" applyBorder="1" applyAlignment="1">
      <alignment vertical="top"/>
    </xf>
    <xf numFmtId="164" fontId="4" fillId="2" borderId="17" xfId="0" applyNumberFormat="1" applyFont="1" applyFill="1" applyBorder="1" applyAlignment="1">
      <alignment horizontal="center"/>
    </xf>
    <xf numFmtId="0" fontId="5" fillId="0" borderId="18" xfId="0" applyFont="1" applyBorder="1"/>
    <xf numFmtId="0" fontId="5" fillId="0" borderId="19" xfId="0" applyFont="1" applyBorder="1"/>
    <xf numFmtId="0" fontId="30" fillId="2" borderId="2" xfId="0" applyFont="1" applyFill="1" applyBorder="1" applyAlignment="1">
      <alignment horizontal="left" vertical="center" wrapText="1"/>
    </xf>
    <xf numFmtId="0" fontId="29" fillId="0" borderId="3" xfId="0" applyFont="1" applyBorder="1" applyAlignment="1">
      <alignment horizontal="left" vertical="center"/>
    </xf>
    <xf numFmtId="0" fontId="29" fillId="0" borderId="31" xfId="0" applyFont="1" applyBorder="1" applyAlignment="1">
      <alignment horizontal="left" vertical="center"/>
    </xf>
    <xf numFmtId="164" fontId="22" fillId="0" borderId="2" xfId="0" applyNumberFormat="1" applyFont="1" applyBorder="1" applyAlignment="1">
      <alignment horizontal="left" vertical="center" wrapText="1"/>
    </xf>
    <xf numFmtId="0" fontId="23" fillId="0" borderId="3" xfId="0" applyFont="1" applyBorder="1" applyAlignment="1">
      <alignment horizontal="left" vertical="center"/>
    </xf>
    <xf numFmtId="0" fontId="23" fillId="0" borderId="4" xfId="0" applyFont="1" applyBorder="1" applyAlignment="1">
      <alignment horizontal="left" vertical="center"/>
    </xf>
    <xf numFmtId="164" fontId="22" fillId="2" borderId="2" xfId="0" applyNumberFormat="1" applyFont="1" applyFill="1" applyBorder="1" applyAlignment="1">
      <alignment horizontal="left" vertical="center" wrapText="1"/>
    </xf>
    <xf numFmtId="164" fontId="35" fillId="2" borderId="2" xfId="0" applyNumberFormat="1" applyFont="1" applyFill="1" applyBorder="1" applyAlignment="1">
      <alignment horizontal="left" vertical="center"/>
    </xf>
    <xf numFmtId="0" fontId="37" fillId="0" borderId="4" xfId="0" applyFont="1" applyBorder="1"/>
    <xf numFmtId="0" fontId="22" fillId="0" borderId="5" xfId="0" quotePrefix="1" applyFont="1" applyBorder="1" applyAlignment="1">
      <alignment horizontal="center" vertical="center" wrapText="1"/>
    </xf>
    <xf numFmtId="0" fontId="22" fillId="0" borderId="5" xfId="0" applyFont="1" applyBorder="1" applyAlignment="1">
      <alignment horizontal="center" vertical="center" wrapText="1"/>
    </xf>
    <xf numFmtId="0" fontId="22" fillId="0" borderId="0" xfId="0" applyFont="1" applyAlignment="1">
      <alignment horizontal="center" vertical="center" wrapText="1"/>
    </xf>
    <xf numFmtId="0" fontId="22" fillId="0" borderId="5" xfId="0" quotePrefix="1" applyFont="1" applyBorder="1" applyAlignment="1">
      <alignment horizontal="center" vertical="top" wrapText="1"/>
    </xf>
    <xf numFmtId="0" fontId="24" fillId="0" borderId="45" xfId="0" quotePrefix="1" applyFont="1" applyBorder="1" applyAlignment="1">
      <alignment horizontal="center" vertical="top" wrapText="1"/>
    </xf>
    <xf numFmtId="0" fontId="22" fillId="0" borderId="45" xfId="0" applyFont="1" applyBorder="1" applyAlignment="1">
      <alignment horizontal="center" vertical="center" wrapText="1"/>
    </xf>
    <xf numFmtId="0" fontId="24" fillId="0" borderId="45" xfId="0" applyFont="1" applyBorder="1" applyAlignment="1">
      <alignment horizontal="center" vertical="center" wrapText="1"/>
    </xf>
    <xf numFmtId="0" fontId="24" fillId="0" borderId="0" xfId="0" applyFont="1" applyAlignment="1">
      <alignment horizontal="center" vertical="center" wrapText="1"/>
    </xf>
  </cellXfs>
  <cellStyles count="3">
    <cellStyle name="Bình thường" xfId="0" builtinId="0"/>
    <cellStyle name="Phần trăm" xfId="2" builtinId="5"/>
    <cellStyle name="Siêu kết nối"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Organisation List Testing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C6-4CE5-BA23-AE008C1091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C6-4CE5-BA23-AE008C1091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C6-4CE5-BA23-AE008C1091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C6-4CE5-BA23-AE008C109137}"/>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TestReport!$D$10:$G$10</c:f>
              <c:strCache>
                <c:ptCount val="4"/>
                <c:pt idx="0">
                  <c:v>Pass</c:v>
                </c:pt>
                <c:pt idx="1">
                  <c:v>Fail</c:v>
                </c:pt>
                <c:pt idx="2">
                  <c:v>NT</c:v>
                </c:pt>
                <c:pt idx="3">
                  <c:v>N/A</c:v>
                </c:pt>
              </c:strCache>
            </c:strRef>
          </c:cat>
          <c:val>
            <c:numRef>
              <c:f>TestReport!$D$11:$G$11</c:f>
              <c:numCache>
                <c:formatCode>0</c:formatCode>
                <c:ptCount val="4"/>
                <c:pt idx="0">
                  <c:v>5</c:v>
                </c:pt>
                <c:pt idx="1">
                  <c:v>7</c:v>
                </c:pt>
                <c:pt idx="2">
                  <c:v>0</c:v>
                </c:pt>
                <c:pt idx="3">
                  <c:v>0</c:v>
                </c:pt>
              </c:numCache>
            </c:numRef>
          </c:val>
          <c:extLst>
            <c:ext xmlns:c16="http://schemas.microsoft.com/office/drawing/2014/chart" uri="{C3380CC4-5D6E-409C-BE32-E72D297353CC}">
              <c16:uniqueId val="{00000000-9FE8-4696-8A54-C332ECD386C0}"/>
            </c:ext>
          </c:extLst>
        </c:ser>
        <c:dLbls>
          <c:showLegendKey val="0"/>
          <c:showVal val="0"/>
          <c:showCatName val="1"/>
          <c:showSerName val="0"/>
          <c:showPercent val="1"/>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Add  Organisation Testing</a:t>
            </a:r>
            <a:r>
              <a:rPr lang="en-US" sz="1400" b="0" i="0" u="none" strike="noStrike" baseline="0"/>
              <a:t> </a:t>
            </a:r>
            <a:endParaRPr lang="en-US" u="non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93-47D3-A3A7-91CCC5B134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93-47D3-A3A7-91CCC5B134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93-47D3-A3A7-91CCC5B134A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E93-47D3-A3A7-91CCC5B134A7}"/>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TestReport!$D$10:$G$10</c:f>
              <c:strCache>
                <c:ptCount val="4"/>
                <c:pt idx="0">
                  <c:v>Pass</c:v>
                </c:pt>
                <c:pt idx="1">
                  <c:v>Fail</c:v>
                </c:pt>
                <c:pt idx="2">
                  <c:v>NT</c:v>
                </c:pt>
                <c:pt idx="3">
                  <c:v>N/A</c:v>
                </c:pt>
              </c:strCache>
            </c:strRef>
          </c:cat>
          <c:val>
            <c:numRef>
              <c:f>TestReport!$D$12:$G$12</c:f>
              <c:numCache>
                <c:formatCode>0</c:formatCode>
                <c:ptCount val="4"/>
                <c:pt idx="0">
                  <c:v>15</c:v>
                </c:pt>
                <c:pt idx="1">
                  <c:v>8</c:v>
                </c:pt>
                <c:pt idx="2">
                  <c:v>0</c:v>
                </c:pt>
                <c:pt idx="3">
                  <c:v>3</c:v>
                </c:pt>
              </c:numCache>
            </c:numRef>
          </c:val>
          <c:extLst>
            <c:ext xmlns:c16="http://schemas.microsoft.com/office/drawing/2014/chart" uri="{C3380CC4-5D6E-409C-BE32-E72D297353CC}">
              <c16:uniqueId val="{00000000-CBF8-4BB7-83B4-871B85C4071B}"/>
            </c:ext>
          </c:extLst>
        </c:ser>
        <c:dLbls>
          <c:showLegendKey val="0"/>
          <c:showVal val="0"/>
          <c:showCatName val="1"/>
          <c:showSerName val="0"/>
          <c:showPercent val="1"/>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23-4EC7-A5B2-9434F6DF47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23-4EC7-A5B2-9434F6DF47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D23-4EC7-A5B2-9434F6DF47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D23-4EC7-A5B2-9434F6DF479A}"/>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TestReport!$D$10:$G$10</c:f>
              <c:strCache>
                <c:ptCount val="4"/>
                <c:pt idx="0">
                  <c:v>Pass</c:v>
                </c:pt>
                <c:pt idx="1">
                  <c:v>Fail</c:v>
                </c:pt>
                <c:pt idx="2">
                  <c:v>NT</c:v>
                </c:pt>
                <c:pt idx="3">
                  <c:v>N/A</c:v>
                </c:pt>
              </c:strCache>
            </c:strRef>
          </c:cat>
          <c:val>
            <c:numRef>
              <c:f>TestReport!$D$18:$G$18</c:f>
              <c:numCache>
                <c:formatCode>0</c:formatCode>
                <c:ptCount val="4"/>
                <c:pt idx="0">
                  <c:v>20</c:v>
                </c:pt>
                <c:pt idx="1">
                  <c:v>15</c:v>
                </c:pt>
                <c:pt idx="2">
                  <c:v>0</c:v>
                </c:pt>
                <c:pt idx="3">
                  <c:v>3</c:v>
                </c:pt>
              </c:numCache>
            </c:numRef>
          </c:val>
          <c:extLst>
            <c:ext xmlns:c16="http://schemas.microsoft.com/office/drawing/2014/chart" uri="{C3380CC4-5D6E-409C-BE32-E72D297353CC}">
              <c16:uniqueId val="{00000000-8EEE-41AD-8852-36C2BF98A2ED}"/>
            </c:ext>
          </c:extLst>
        </c:ser>
        <c:dLbls>
          <c:showLegendKey val="0"/>
          <c:showVal val="0"/>
          <c:showCatName val="1"/>
          <c:showSerName val="0"/>
          <c:showPercent val="1"/>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22860</xdr:colOff>
      <xdr:row>25</xdr:row>
      <xdr:rowOff>87630</xdr:rowOff>
    </xdr:from>
    <xdr:to>
      <xdr:col>2</xdr:col>
      <xdr:colOff>2446020</xdr:colOff>
      <xdr:row>40</xdr:row>
      <xdr:rowOff>144780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xdr:colOff>
      <xdr:row>25</xdr:row>
      <xdr:rowOff>110490</xdr:rowOff>
    </xdr:from>
    <xdr:to>
      <xdr:col>5</xdr:col>
      <xdr:colOff>876300</xdr:colOff>
      <xdr:row>40</xdr:row>
      <xdr:rowOff>144780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259080</xdr:colOff>
      <xdr:row>25</xdr:row>
      <xdr:rowOff>102870</xdr:rowOff>
    </xdr:from>
    <xdr:to>
      <xdr:col>8</xdr:col>
      <xdr:colOff>251460</xdr:colOff>
      <xdr:row>40</xdr:row>
      <xdr:rowOff>137160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113150</xdr:colOff>
      <xdr:row>9</xdr:row>
      <xdr:rowOff>1652529</xdr:rowOff>
    </xdr:from>
    <xdr:to>
      <xdr:col>4</xdr:col>
      <xdr:colOff>6998878</xdr:colOff>
      <xdr:row>9</xdr:row>
      <xdr:rowOff>5090388</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28620" y="3589662"/>
          <a:ext cx="6885728" cy="34378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15552</xdr:colOff>
      <xdr:row>9</xdr:row>
      <xdr:rowOff>637591</xdr:rowOff>
    </xdr:from>
    <xdr:to>
      <xdr:col>4</xdr:col>
      <xdr:colOff>4564226</xdr:colOff>
      <xdr:row>9</xdr:row>
      <xdr:rowOff>1119672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81523"/>
        <a:stretch/>
      </xdr:blipFill>
      <xdr:spPr>
        <a:xfrm>
          <a:off x="8553062" y="2628122"/>
          <a:ext cx="4548674" cy="482081"/>
        </a:xfrm>
        <a:prstGeom prst="rect">
          <a:avLst/>
        </a:prstGeom>
      </xdr:spPr>
    </xdr:pic>
    <xdr:clientData/>
  </xdr:twoCellAnchor>
  <xdr:twoCellAnchor>
    <xdr:from>
      <xdr:col>4</xdr:col>
      <xdr:colOff>13953</xdr:colOff>
      <xdr:row>11</xdr:row>
      <xdr:rowOff>1847369</xdr:rowOff>
    </xdr:from>
    <xdr:to>
      <xdr:col>4</xdr:col>
      <xdr:colOff>4845709</xdr:colOff>
      <xdr:row>11</xdr:row>
      <xdr:rowOff>4616824</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41629" y="5702193"/>
          <a:ext cx="4831756" cy="2769455"/>
        </a:xfrm>
        <a:prstGeom prst="rect">
          <a:avLst/>
        </a:prstGeom>
      </xdr:spPr>
    </xdr:pic>
    <xdr:clientData/>
  </xdr:twoCellAnchor>
  <xdr:twoCellAnchor>
    <xdr:from>
      <xdr:col>4</xdr:col>
      <xdr:colOff>33619</xdr:colOff>
      <xdr:row>15</xdr:row>
      <xdr:rowOff>1143001</xdr:rowOff>
    </xdr:from>
    <xdr:to>
      <xdr:col>4</xdr:col>
      <xdr:colOff>4835634</xdr:colOff>
      <xdr:row>15</xdr:row>
      <xdr:rowOff>3126442</xdr:rowOff>
    </xdr:to>
    <xdr:pic>
      <xdr:nvPicPr>
        <xdr:cNvPr id="10" name="Picture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61295" y="11149854"/>
          <a:ext cx="4802015" cy="1983441"/>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2" workbookViewId="0">
      <selection activeCell="G19" sqref="G19"/>
    </sheetView>
  </sheetViews>
  <sheetFormatPr defaultColWidth="14.46484375" defaultRowHeight="15" customHeight="1"/>
  <cols>
    <col min="1" max="1" width="2.53125" customWidth="1"/>
    <col min="2" max="2" width="22.46484375" customWidth="1"/>
    <col min="3" max="3" width="27.86328125" customWidth="1"/>
    <col min="4" max="4" width="26.86328125" customWidth="1"/>
    <col min="5" max="5" width="21.1328125" customWidth="1"/>
    <col min="6" max="6" width="35.53125" customWidth="1"/>
    <col min="7" max="7" width="47.33203125" customWidth="1"/>
    <col min="8" max="26" width="9.1328125"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53.25" customHeight="1">
      <c r="A2" s="3"/>
      <c r="B2" s="4"/>
      <c r="C2" s="155" t="s">
        <v>0</v>
      </c>
      <c r="D2" s="156"/>
      <c r="E2" s="156"/>
      <c r="F2" s="156"/>
      <c r="G2" s="157"/>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2.75" customHeight="1">
      <c r="A4" s="1"/>
      <c r="B4" s="9" t="s">
        <v>1</v>
      </c>
      <c r="C4" s="158" t="s">
        <v>51</v>
      </c>
      <c r="D4" s="159"/>
      <c r="E4" s="160"/>
      <c r="F4" s="9" t="s">
        <v>2</v>
      </c>
      <c r="G4" s="10" t="s">
        <v>186</v>
      </c>
      <c r="H4" s="1"/>
      <c r="I4" s="1"/>
      <c r="J4" s="1"/>
      <c r="K4" s="1"/>
      <c r="L4" s="1"/>
      <c r="M4" s="1"/>
      <c r="N4" s="1"/>
      <c r="O4" s="1"/>
      <c r="P4" s="1"/>
      <c r="Q4" s="1"/>
      <c r="R4" s="1"/>
      <c r="S4" s="1"/>
      <c r="T4" s="1"/>
      <c r="U4" s="1"/>
      <c r="V4" s="1"/>
      <c r="W4" s="1"/>
      <c r="X4" s="1"/>
      <c r="Y4" s="1"/>
      <c r="Z4" s="1"/>
    </row>
    <row r="5" spans="1:26" ht="12.75" customHeight="1">
      <c r="A5" s="1"/>
      <c r="B5" s="9" t="s">
        <v>3</v>
      </c>
      <c r="C5" s="158" t="s">
        <v>52</v>
      </c>
      <c r="D5" s="159"/>
      <c r="E5" s="160"/>
      <c r="F5" s="9" t="s">
        <v>4</v>
      </c>
      <c r="G5" s="10"/>
      <c r="H5" s="1"/>
      <c r="I5" s="1"/>
      <c r="J5" s="1"/>
      <c r="K5" s="1"/>
      <c r="L5" s="1"/>
      <c r="M5" s="1"/>
      <c r="N5" s="1"/>
      <c r="O5" s="1"/>
      <c r="P5" s="1"/>
      <c r="Q5" s="1"/>
      <c r="R5" s="1"/>
      <c r="S5" s="1"/>
      <c r="T5" s="1"/>
      <c r="U5" s="1"/>
      <c r="V5" s="1"/>
      <c r="W5" s="1"/>
      <c r="X5" s="1"/>
      <c r="Y5" s="1"/>
      <c r="Z5" s="1"/>
    </row>
    <row r="6" spans="1:26" ht="12.75" customHeight="1">
      <c r="A6" s="1"/>
      <c r="B6" s="161" t="s">
        <v>5</v>
      </c>
      <c r="C6" s="163" t="s">
        <v>53</v>
      </c>
      <c r="D6" s="164"/>
      <c r="E6" s="165"/>
      <c r="F6" s="9" t="s">
        <v>6</v>
      </c>
      <c r="G6" s="10" t="s">
        <v>187</v>
      </c>
      <c r="H6" s="1"/>
      <c r="I6" s="1"/>
      <c r="J6" s="1"/>
      <c r="K6" s="1"/>
      <c r="L6" s="1"/>
      <c r="M6" s="1"/>
      <c r="N6" s="1"/>
      <c r="O6" s="1"/>
      <c r="P6" s="1"/>
      <c r="Q6" s="1"/>
      <c r="R6" s="1"/>
      <c r="S6" s="1"/>
      <c r="T6" s="1"/>
      <c r="U6" s="1"/>
      <c r="V6" s="1"/>
      <c r="W6" s="1"/>
      <c r="X6" s="1"/>
      <c r="Y6" s="1"/>
      <c r="Z6" s="1"/>
    </row>
    <row r="7" spans="1:26" ht="12.75" customHeight="1">
      <c r="A7" s="1"/>
      <c r="B7" s="162"/>
      <c r="C7" s="166"/>
      <c r="D7" s="167"/>
      <c r="E7" s="168"/>
      <c r="F7" s="9" t="s">
        <v>7</v>
      </c>
      <c r="G7" s="12"/>
      <c r="H7" s="1"/>
      <c r="I7" s="1"/>
      <c r="J7" s="1"/>
      <c r="K7" s="1"/>
      <c r="L7" s="1"/>
      <c r="M7" s="1"/>
      <c r="N7" s="1"/>
      <c r="O7" s="1"/>
      <c r="P7" s="1"/>
      <c r="Q7" s="1"/>
      <c r="R7" s="1"/>
      <c r="S7" s="1"/>
      <c r="T7" s="1"/>
      <c r="U7" s="1"/>
      <c r="V7" s="1"/>
      <c r="W7" s="1"/>
      <c r="X7" s="1"/>
      <c r="Y7" s="1"/>
      <c r="Z7" s="1"/>
    </row>
    <row r="8" spans="1:26" ht="12.75" customHeight="1">
      <c r="A8" s="1"/>
      <c r="B8" s="6"/>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9</v>
      </c>
      <c r="C11" s="16" t="s">
        <v>10</v>
      </c>
      <c r="D11" s="16" t="s">
        <v>11</v>
      </c>
      <c r="E11" s="17" t="s">
        <v>12</v>
      </c>
      <c r="F11" s="17" t="s">
        <v>13</v>
      </c>
      <c r="G11" s="14"/>
      <c r="H11" s="14"/>
      <c r="I11" s="14"/>
      <c r="J11" s="14"/>
      <c r="K11" s="14"/>
      <c r="L11" s="14"/>
      <c r="M11" s="14"/>
      <c r="N11" s="14"/>
      <c r="O11" s="14"/>
      <c r="P11" s="14"/>
      <c r="Q11" s="14"/>
      <c r="R11" s="14"/>
      <c r="S11" s="14"/>
      <c r="T11" s="14"/>
      <c r="U11" s="14"/>
      <c r="V11" s="14"/>
      <c r="W11" s="14"/>
      <c r="X11" s="14"/>
      <c r="Y11" s="14"/>
      <c r="Z11" s="14"/>
    </row>
    <row r="12" spans="1:26" ht="12.75" customHeight="1">
      <c r="A12" s="1"/>
      <c r="B12" s="18"/>
      <c r="C12" s="19"/>
      <c r="D12" s="20"/>
      <c r="E12" s="21"/>
      <c r="F12" s="21"/>
      <c r="G12" s="1"/>
      <c r="H12" s="1"/>
      <c r="I12" s="1"/>
      <c r="J12" s="1"/>
      <c r="K12" s="1"/>
      <c r="L12" s="1"/>
      <c r="M12" s="1"/>
      <c r="N12" s="1"/>
      <c r="O12" s="1"/>
      <c r="P12" s="1"/>
      <c r="Q12" s="1"/>
      <c r="R12" s="1"/>
      <c r="S12" s="1"/>
      <c r="T12" s="1"/>
      <c r="U12" s="1"/>
      <c r="V12" s="1"/>
      <c r="W12" s="1"/>
      <c r="X12" s="1"/>
      <c r="Y12" s="1"/>
      <c r="Z12" s="1"/>
    </row>
    <row r="13" spans="1:26" ht="12.75" customHeight="1">
      <c r="A13" s="1"/>
      <c r="B13" s="18"/>
      <c r="C13" s="19"/>
      <c r="D13" s="22"/>
      <c r="E13" s="21"/>
      <c r="F13" s="21"/>
      <c r="G13" s="1"/>
      <c r="H13" s="1"/>
      <c r="I13" s="1"/>
      <c r="J13" s="1"/>
      <c r="K13" s="1"/>
      <c r="L13" s="1"/>
      <c r="M13" s="1"/>
      <c r="N13" s="1"/>
      <c r="O13" s="1"/>
      <c r="P13" s="1"/>
      <c r="Q13" s="1"/>
      <c r="R13" s="1"/>
      <c r="S13" s="1"/>
      <c r="T13" s="1"/>
      <c r="U13" s="1"/>
      <c r="V13" s="1"/>
      <c r="W13" s="1"/>
      <c r="X13" s="1"/>
      <c r="Y13" s="1"/>
      <c r="Z13" s="1"/>
    </row>
    <row r="14" spans="1:26" ht="12.75" customHeight="1">
      <c r="A14" s="1"/>
      <c r="B14" s="11"/>
      <c r="C14" s="19"/>
      <c r="D14" s="22"/>
      <c r="E14" s="21"/>
      <c r="F14" s="21"/>
      <c r="G14" s="1"/>
      <c r="H14" s="1"/>
      <c r="I14" s="1"/>
      <c r="J14" s="1"/>
      <c r="K14" s="1"/>
      <c r="L14" s="1"/>
      <c r="M14" s="1"/>
      <c r="N14" s="1"/>
      <c r="O14" s="1"/>
      <c r="P14" s="1"/>
      <c r="Q14" s="1"/>
      <c r="R14" s="1"/>
      <c r="S14" s="1"/>
      <c r="T14" s="1"/>
      <c r="U14" s="1"/>
      <c r="V14" s="1"/>
      <c r="W14" s="1"/>
      <c r="X14" s="1"/>
      <c r="Y14" s="1"/>
      <c r="Z14" s="1"/>
    </row>
    <row r="15" spans="1:26" ht="12.75" customHeight="1">
      <c r="A15" s="1"/>
      <c r="B15" s="11"/>
      <c r="C15" s="19"/>
      <c r="D15" s="22"/>
      <c r="E15" s="22"/>
      <c r="F15" s="23"/>
      <c r="G15" s="1"/>
      <c r="H15" s="1"/>
      <c r="I15" s="1"/>
      <c r="J15" s="1"/>
      <c r="K15" s="1"/>
      <c r="L15" s="1"/>
      <c r="M15" s="1"/>
      <c r="N15" s="1"/>
      <c r="O15" s="1"/>
      <c r="P15" s="1"/>
      <c r="Q15" s="1"/>
      <c r="R15" s="1"/>
      <c r="S15" s="1"/>
      <c r="T15" s="1"/>
      <c r="U15" s="1"/>
      <c r="V15" s="1"/>
      <c r="W15" s="1"/>
      <c r="X15" s="1"/>
      <c r="Y15" s="1"/>
      <c r="Z15" s="1"/>
    </row>
    <row r="16" spans="1:26" ht="12.75" customHeight="1">
      <c r="A16" s="1"/>
      <c r="B16" s="11"/>
      <c r="C16" s="19"/>
      <c r="D16" s="22"/>
      <c r="E16" s="22"/>
      <c r="F16" s="23"/>
      <c r="G16" s="1"/>
      <c r="H16" s="1"/>
      <c r="I16" s="1"/>
      <c r="J16" s="1"/>
      <c r="K16" s="1"/>
      <c r="L16" s="1"/>
      <c r="M16" s="1"/>
      <c r="N16" s="1"/>
      <c r="O16" s="1"/>
      <c r="P16" s="1"/>
      <c r="Q16" s="1"/>
      <c r="R16" s="1"/>
      <c r="S16" s="1"/>
      <c r="T16" s="1"/>
      <c r="U16" s="1"/>
      <c r="V16" s="1"/>
      <c r="W16" s="1"/>
      <c r="X16" s="1"/>
      <c r="Y16" s="1"/>
      <c r="Z16" s="1"/>
    </row>
    <row r="17" spans="1:26" ht="12.75" customHeight="1">
      <c r="A17" s="1"/>
      <c r="B17" s="11"/>
      <c r="C17" s="19"/>
      <c r="D17" s="22"/>
      <c r="E17" s="22"/>
      <c r="F17" s="23"/>
      <c r="G17" s="1"/>
      <c r="H17" s="1"/>
      <c r="I17" s="1"/>
      <c r="J17" s="1"/>
      <c r="K17" s="1"/>
      <c r="L17" s="1"/>
      <c r="M17" s="1"/>
      <c r="N17" s="1"/>
      <c r="O17" s="1"/>
      <c r="P17" s="1"/>
      <c r="Q17" s="1"/>
      <c r="R17" s="1"/>
      <c r="S17" s="1"/>
      <c r="T17" s="1"/>
      <c r="U17" s="1"/>
      <c r="V17" s="1"/>
      <c r="W17" s="1"/>
      <c r="X17" s="1"/>
      <c r="Y17" s="1"/>
      <c r="Z17" s="1"/>
    </row>
    <row r="18" spans="1:26" ht="12.75" customHeight="1">
      <c r="A18" s="1"/>
      <c r="B18" s="11"/>
      <c r="C18" s="19"/>
      <c r="D18" s="24"/>
      <c r="E18" s="22"/>
      <c r="F18" s="23"/>
      <c r="G18" s="1"/>
      <c r="H18" s="1"/>
      <c r="I18" s="1"/>
      <c r="J18" s="1"/>
      <c r="K18" s="1"/>
      <c r="L18" s="1"/>
      <c r="M18" s="1"/>
      <c r="N18" s="1"/>
      <c r="O18" s="1"/>
      <c r="P18" s="1"/>
      <c r="Q18" s="1"/>
      <c r="R18" s="1"/>
      <c r="S18" s="1"/>
      <c r="T18" s="1"/>
      <c r="U18" s="1"/>
      <c r="V18" s="1"/>
      <c r="W18" s="1"/>
      <c r="X18" s="1"/>
      <c r="Y18" s="1"/>
      <c r="Z18" s="1"/>
    </row>
    <row r="19" spans="1:26" ht="12.75" customHeight="1">
      <c r="A19" s="1"/>
      <c r="B19" s="2"/>
      <c r="C19" s="1"/>
      <c r="D19" s="1"/>
      <c r="E19" s="1"/>
      <c r="F19" s="1"/>
      <c r="G19" s="25"/>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25"/>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25"/>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25"/>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3" workbookViewId="0">
      <selection activeCell="G3" sqref="G3:H3"/>
    </sheetView>
  </sheetViews>
  <sheetFormatPr defaultColWidth="14.46484375" defaultRowHeight="15" customHeight="1"/>
  <cols>
    <col min="1" max="1" width="9.1328125" customWidth="1"/>
    <col min="2" max="2" width="15.46484375" customWidth="1"/>
    <col min="3" max="3" width="40.33203125" customWidth="1"/>
    <col min="4" max="4" width="19.1328125" customWidth="1"/>
    <col min="5" max="5" width="17.86328125" customWidth="1"/>
    <col min="6" max="6" width="14" customWidth="1"/>
    <col min="7" max="7" width="12.86328125" customWidth="1"/>
    <col min="8" max="8" width="37.86328125" customWidth="1"/>
    <col min="9" max="26" width="9.1328125" customWidth="1"/>
  </cols>
  <sheetData>
    <row r="1" spans="1:26" ht="24.4">
      <c r="A1" s="26"/>
      <c r="B1" s="174" t="s">
        <v>14</v>
      </c>
      <c r="C1" s="175"/>
      <c r="D1" s="175"/>
      <c r="E1" s="175"/>
      <c r="F1" s="175"/>
      <c r="G1" s="175"/>
      <c r="H1" s="176"/>
      <c r="I1" s="26"/>
      <c r="J1" s="26"/>
      <c r="K1" s="26"/>
      <c r="L1" s="26"/>
      <c r="M1" s="26"/>
      <c r="N1" s="26"/>
      <c r="O1" s="26"/>
      <c r="P1" s="26"/>
      <c r="Q1" s="26"/>
      <c r="R1" s="26"/>
      <c r="S1" s="26"/>
      <c r="T1" s="26"/>
      <c r="U1" s="26"/>
      <c r="V1" s="26"/>
      <c r="W1" s="26"/>
      <c r="X1" s="26"/>
      <c r="Y1" s="26"/>
      <c r="Z1" s="26"/>
    </row>
    <row r="2" spans="1:26" ht="12.75" customHeight="1">
      <c r="A2" s="27"/>
      <c r="B2" s="27"/>
      <c r="C2" s="26"/>
      <c r="D2" s="26"/>
      <c r="E2" s="26"/>
      <c r="F2" s="26"/>
      <c r="G2" s="26"/>
      <c r="H2" s="28"/>
      <c r="I2" s="26"/>
      <c r="J2" s="26"/>
      <c r="K2" s="26"/>
      <c r="L2" s="26"/>
      <c r="M2" s="26"/>
      <c r="N2" s="26"/>
      <c r="O2" s="26"/>
      <c r="P2" s="26"/>
      <c r="Q2" s="26"/>
      <c r="R2" s="26"/>
      <c r="S2" s="26"/>
      <c r="T2" s="26"/>
      <c r="U2" s="26"/>
      <c r="V2" s="26"/>
      <c r="W2" s="26"/>
      <c r="X2" s="26"/>
      <c r="Y2" s="26"/>
      <c r="Z2" s="26"/>
    </row>
    <row r="3" spans="1:26" ht="12.75" customHeight="1">
      <c r="A3" s="26"/>
      <c r="B3" s="29" t="s">
        <v>1</v>
      </c>
      <c r="C3" s="169" t="str">
        <f>Cover!C4</f>
        <v>SERVICES DIRECTORY</v>
      </c>
      <c r="D3" s="170"/>
      <c r="E3" s="171" t="s">
        <v>2</v>
      </c>
      <c r="F3" s="157"/>
      <c r="G3" s="184" t="s">
        <v>186</v>
      </c>
      <c r="H3" s="185"/>
      <c r="I3" s="26"/>
      <c r="J3" s="26"/>
      <c r="K3" s="26"/>
      <c r="L3" s="26"/>
      <c r="M3" s="26"/>
      <c r="N3" s="26"/>
      <c r="O3" s="26"/>
      <c r="P3" s="26"/>
      <c r="Q3" s="26"/>
      <c r="R3" s="26"/>
      <c r="S3" s="26"/>
      <c r="T3" s="26"/>
      <c r="U3" s="26"/>
      <c r="V3" s="26"/>
      <c r="W3" s="26"/>
      <c r="X3" s="26"/>
      <c r="Y3" s="26"/>
      <c r="Z3" s="26"/>
    </row>
    <row r="4" spans="1:26" ht="12.75" customHeight="1">
      <c r="A4" s="26"/>
      <c r="B4" s="29" t="s">
        <v>3</v>
      </c>
      <c r="C4" s="169" t="str">
        <f>Cover!C5</f>
        <v>AB-SD</v>
      </c>
      <c r="D4" s="170"/>
      <c r="E4" s="171" t="s">
        <v>4</v>
      </c>
      <c r="F4" s="157"/>
      <c r="G4" s="172" t="str">
        <f>IF(Cover!G5=0,"",Cover!G5)</f>
        <v/>
      </c>
      <c r="H4" s="157"/>
      <c r="I4" s="26"/>
      <c r="J4" s="26"/>
      <c r="K4" s="26"/>
      <c r="L4" s="26"/>
      <c r="M4" s="26"/>
      <c r="N4" s="26"/>
      <c r="O4" s="26"/>
      <c r="P4" s="26"/>
      <c r="Q4" s="26"/>
      <c r="R4" s="26"/>
      <c r="S4" s="26"/>
      <c r="T4" s="26"/>
      <c r="U4" s="26"/>
      <c r="V4" s="26"/>
      <c r="W4" s="26"/>
      <c r="X4" s="26"/>
      <c r="Y4" s="26"/>
      <c r="Z4" s="26"/>
    </row>
    <row r="5" spans="1:26" ht="12.75" customHeight="1">
      <c r="A5" s="26"/>
      <c r="B5" s="30" t="s">
        <v>5</v>
      </c>
      <c r="C5" s="169" t="str">
        <f>Cover!C6</f>
        <v>B-SD_SDD</v>
      </c>
      <c r="D5" s="170"/>
      <c r="E5" s="171" t="s">
        <v>6</v>
      </c>
      <c r="F5" s="157"/>
      <c r="G5" s="172" t="str">
        <f>IF(Cover!G6=0,"",Cover!G6)</f>
        <v>19/09/2022</v>
      </c>
      <c r="H5" s="157"/>
      <c r="I5" s="26"/>
      <c r="J5" s="26"/>
      <c r="K5" s="26"/>
      <c r="L5" s="26"/>
      <c r="M5" s="26"/>
      <c r="N5" s="26"/>
      <c r="O5" s="26"/>
      <c r="P5" s="26"/>
      <c r="Q5" s="26"/>
      <c r="R5" s="26"/>
      <c r="S5" s="26"/>
      <c r="T5" s="26"/>
      <c r="U5" s="26"/>
      <c r="V5" s="26"/>
      <c r="W5" s="26"/>
      <c r="X5" s="26"/>
      <c r="Y5" s="26"/>
      <c r="Z5" s="26"/>
    </row>
    <row r="6" spans="1:26" ht="12.75" customHeight="1">
      <c r="A6" s="27"/>
      <c r="B6" s="30" t="s">
        <v>15</v>
      </c>
      <c r="C6" s="173"/>
      <c r="D6" s="156"/>
      <c r="E6" s="156"/>
      <c r="F6" s="156"/>
      <c r="G6" s="156"/>
      <c r="H6" s="157"/>
      <c r="I6" s="26"/>
      <c r="J6" s="26"/>
      <c r="K6" s="26"/>
      <c r="L6" s="26"/>
      <c r="M6" s="26"/>
      <c r="N6" s="26"/>
      <c r="O6" s="26"/>
      <c r="P6" s="26"/>
      <c r="Q6" s="26"/>
      <c r="R6" s="26"/>
      <c r="S6" s="26"/>
      <c r="T6" s="26"/>
      <c r="U6" s="26"/>
      <c r="V6" s="26"/>
      <c r="W6" s="26"/>
      <c r="X6" s="26"/>
      <c r="Y6" s="26"/>
      <c r="Z6" s="26"/>
    </row>
    <row r="7" spans="1:26" ht="12.75" customHeight="1">
      <c r="A7" s="27"/>
      <c r="B7" s="31"/>
      <c r="C7" s="32"/>
      <c r="D7" s="26"/>
      <c r="E7" s="26"/>
      <c r="F7" s="26"/>
      <c r="G7" s="26"/>
      <c r="H7" s="28"/>
      <c r="I7" s="26"/>
      <c r="J7" s="26"/>
      <c r="K7" s="26"/>
      <c r="L7" s="26"/>
      <c r="M7" s="26"/>
      <c r="N7" s="26"/>
      <c r="O7" s="26"/>
      <c r="P7" s="26"/>
      <c r="Q7" s="26"/>
      <c r="R7" s="26"/>
      <c r="S7" s="26"/>
      <c r="T7" s="26"/>
      <c r="U7" s="26"/>
      <c r="V7" s="26"/>
      <c r="W7" s="26"/>
      <c r="X7" s="26"/>
      <c r="Y7" s="26"/>
      <c r="Z7" s="26"/>
    </row>
    <row r="8" spans="1:26" ht="12.75" customHeight="1">
      <c r="A8" s="26"/>
      <c r="B8" s="31"/>
      <c r="C8" s="32"/>
      <c r="D8" s="26"/>
      <c r="E8" s="26"/>
      <c r="F8" s="26"/>
      <c r="G8" s="26"/>
      <c r="H8" s="28"/>
      <c r="I8" s="26"/>
      <c r="J8" s="26"/>
      <c r="K8" s="26"/>
      <c r="L8" s="26"/>
      <c r="M8" s="26"/>
      <c r="N8" s="26"/>
      <c r="O8" s="26"/>
      <c r="P8" s="26"/>
      <c r="Q8" s="26"/>
      <c r="R8" s="26"/>
      <c r="S8" s="26"/>
      <c r="T8" s="26"/>
      <c r="U8" s="26"/>
      <c r="V8" s="26"/>
      <c r="W8" s="26"/>
      <c r="X8" s="26"/>
      <c r="Y8" s="26"/>
      <c r="Z8" s="26"/>
    </row>
    <row r="9" spans="1:26" ht="12.75" customHeight="1">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ht="12.75" customHeight="1">
      <c r="A10" s="33"/>
      <c r="B10" s="34" t="s">
        <v>16</v>
      </c>
      <c r="C10" s="35" t="s">
        <v>17</v>
      </c>
      <c r="D10" s="36" t="s">
        <v>18</v>
      </c>
      <c r="E10" s="35" t="s">
        <v>19</v>
      </c>
      <c r="F10" s="35" t="s">
        <v>20</v>
      </c>
      <c r="G10" s="37" t="s">
        <v>21</v>
      </c>
      <c r="H10" s="38" t="s">
        <v>22</v>
      </c>
      <c r="I10" s="26"/>
      <c r="J10" s="26"/>
      <c r="K10" s="26"/>
      <c r="L10" s="26"/>
      <c r="M10" s="26"/>
      <c r="N10" s="26"/>
      <c r="O10" s="26"/>
      <c r="P10" s="26"/>
      <c r="Q10" s="26"/>
      <c r="R10" s="26"/>
      <c r="S10" s="26"/>
      <c r="T10" s="26"/>
      <c r="U10" s="26"/>
      <c r="V10" s="26"/>
      <c r="W10" s="26"/>
      <c r="X10" s="26"/>
      <c r="Y10" s="26"/>
      <c r="Z10" s="26"/>
    </row>
    <row r="11" spans="1:26" ht="12.75" customHeight="1">
      <c r="A11" s="33"/>
      <c r="B11" s="39">
        <v>1</v>
      </c>
      <c r="C11" s="88" t="str">
        <f>'Organisation List'!B1</f>
        <v xml:space="preserve"> Organisation List Testing</v>
      </c>
      <c r="D11" s="40">
        <f>'Organisation List'!A5</f>
        <v>5</v>
      </c>
      <c r="E11" s="40">
        <f>'Organisation List'!B5</f>
        <v>7</v>
      </c>
      <c r="F11" s="40">
        <f>'Organisation List'!C5</f>
        <v>0</v>
      </c>
      <c r="G11" s="40">
        <f>'Organisation List'!D5</f>
        <v>0</v>
      </c>
      <c r="H11" s="40">
        <f>'Organisation List'!E5</f>
        <v>12</v>
      </c>
      <c r="I11" s="26"/>
      <c r="J11" s="26"/>
      <c r="K11" s="26"/>
      <c r="L11" s="26"/>
      <c r="M11" s="26"/>
      <c r="N11" s="26"/>
      <c r="O11" s="26"/>
      <c r="P11" s="26"/>
      <c r="Q11" s="26"/>
      <c r="R11" s="26"/>
      <c r="S11" s="26"/>
      <c r="T11" s="26"/>
      <c r="U11" s="26"/>
      <c r="V11" s="26"/>
      <c r="W11" s="26"/>
      <c r="X11" s="26"/>
      <c r="Y11" s="26"/>
      <c r="Z11" s="26"/>
    </row>
    <row r="12" spans="1:26" ht="12.75" customHeight="1">
      <c r="A12" s="33"/>
      <c r="B12" s="39">
        <v>2</v>
      </c>
      <c r="C12" s="136" t="str">
        <f>'Add Organisation'!B1</f>
        <v>Add  Organisation Testing</v>
      </c>
      <c r="D12" s="40">
        <f>'Add Organisation'!A5</f>
        <v>15</v>
      </c>
      <c r="E12" s="40">
        <f>'Add Organisation'!B5</f>
        <v>8</v>
      </c>
      <c r="F12" s="40">
        <f>'Add Organisation'!C5</f>
        <v>0</v>
      </c>
      <c r="G12" s="40">
        <f>'Add Organisation'!D5</f>
        <v>3</v>
      </c>
      <c r="H12" s="40">
        <f>'Add Organisation'!E5</f>
        <v>26</v>
      </c>
      <c r="I12" s="26"/>
      <c r="J12" s="26"/>
      <c r="K12" s="26"/>
      <c r="L12" s="26"/>
      <c r="M12" s="26"/>
      <c r="N12" s="26"/>
      <c r="O12" s="26"/>
      <c r="P12" s="26"/>
      <c r="Q12" s="26"/>
      <c r="R12" s="26"/>
      <c r="S12" s="26"/>
      <c r="T12" s="26"/>
      <c r="U12" s="26"/>
      <c r="V12" s="26"/>
      <c r="W12" s="26"/>
      <c r="X12" s="26"/>
      <c r="Y12" s="26"/>
      <c r="Z12" s="26"/>
    </row>
    <row r="13" spans="1:26" ht="12.75" customHeight="1">
      <c r="A13" s="33"/>
      <c r="B13" s="39"/>
      <c r="C13" s="41"/>
      <c r="D13" s="40"/>
      <c r="E13" s="40"/>
      <c r="F13" s="40"/>
      <c r="G13" s="40"/>
      <c r="H13" s="40"/>
      <c r="I13" s="26"/>
      <c r="J13" s="26"/>
      <c r="K13" s="26"/>
      <c r="L13" s="26"/>
      <c r="M13" s="26"/>
      <c r="N13" s="26"/>
      <c r="O13" s="26"/>
      <c r="P13" s="26"/>
      <c r="Q13" s="26"/>
      <c r="R13" s="26"/>
      <c r="S13" s="26"/>
      <c r="T13" s="26"/>
      <c r="U13" s="26"/>
      <c r="V13" s="26"/>
      <c r="W13" s="26"/>
      <c r="X13" s="26"/>
      <c r="Y13" s="26"/>
      <c r="Z13" s="26"/>
    </row>
    <row r="14" spans="1:26" ht="12.75" customHeight="1">
      <c r="A14" s="33"/>
      <c r="B14" s="39"/>
      <c r="C14" s="41"/>
      <c r="D14" s="40"/>
      <c r="E14" s="40"/>
      <c r="F14" s="40"/>
      <c r="G14" s="40"/>
      <c r="H14" s="40"/>
      <c r="I14" s="26"/>
      <c r="J14" s="26"/>
      <c r="K14" s="26"/>
      <c r="L14" s="26"/>
      <c r="M14" s="26"/>
      <c r="N14" s="26"/>
      <c r="O14" s="26"/>
      <c r="P14" s="26"/>
      <c r="Q14" s="26"/>
      <c r="R14" s="26"/>
      <c r="S14" s="26"/>
      <c r="T14" s="26"/>
      <c r="U14" s="26"/>
      <c r="V14" s="26"/>
      <c r="W14" s="26"/>
      <c r="X14" s="26"/>
      <c r="Y14" s="26"/>
      <c r="Z14" s="26"/>
    </row>
    <row r="15" spans="1:26" ht="12.75" customHeight="1">
      <c r="A15" s="33"/>
      <c r="B15" s="39"/>
      <c r="C15" s="41"/>
      <c r="D15" s="40"/>
      <c r="E15" s="40"/>
      <c r="F15" s="40"/>
      <c r="G15" s="40"/>
      <c r="H15" s="40"/>
      <c r="I15" s="26"/>
      <c r="J15" s="26"/>
      <c r="K15" s="26"/>
      <c r="L15" s="26"/>
      <c r="M15" s="26"/>
      <c r="N15" s="26"/>
      <c r="O15" s="26"/>
      <c r="P15" s="26"/>
      <c r="Q15" s="26"/>
      <c r="R15" s="26"/>
      <c r="S15" s="26"/>
      <c r="T15" s="26"/>
      <c r="U15" s="26"/>
      <c r="V15" s="26"/>
      <c r="W15" s="26"/>
      <c r="X15" s="26"/>
      <c r="Y15" s="26"/>
      <c r="Z15" s="26"/>
    </row>
    <row r="16" spans="1:26" ht="12.75" customHeight="1">
      <c r="A16" s="33"/>
      <c r="B16" s="39"/>
      <c r="C16" s="41"/>
      <c r="D16" s="40"/>
      <c r="E16" s="40"/>
      <c r="F16" s="40"/>
      <c r="G16" s="40"/>
      <c r="H16" s="40"/>
      <c r="I16" s="26"/>
      <c r="J16" s="26"/>
      <c r="K16" s="26"/>
      <c r="L16" s="26"/>
      <c r="M16" s="26"/>
      <c r="N16" s="26"/>
      <c r="O16" s="26"/>
      <c r="P16" s="26"/>
      <c r="Q16" s="26"/>
      <c r="R16" s="26"/>
      <c r="S16" s="26"/>
      <c r="T16" s="26"/>
      <c r="U16" s="26"/>
      <c r="V16" s="26"/>
      <c r="W16" s="26"/>
      <c r="X16" s="26"/>
      <c r="Y16" s="26"/>
      <c r="Z16" s="26"/>
    </row>
    <row r="17" spans="1:26" ht="12.75" customHeight="1">
      <c r="A17" s="33"/>
      <c r="B17" s="39"/>
      <c r="C17" s="41"/>
      <c r="D17" s="40"/>
      <c r="E17" s="40"/>
      <c r="F17" s="40"/>
      <c r="G17" s="40"/>
      <c r="H17" s="40"/>
      <c r="I17" s="26"/>
      <c r="J17" s="26"/>
      <c r="K17" s="26"/>
      <c r="L17" s="26"/>
      <c r="M17" s="26"/>
      <c r="N17" s="26"/>
      <c r="O17" s="26"/>
      <c r="P17" s="26"/>
      <c r="Q17" s="26"/>
      <c r="R17" s="26"/>
      <c r="S17" s="26"/>
      <c r="T17" s="26"/>
      <c r="U17" s="26"/>
      <c r="V17" s="26"/>
      <c r="W17" s="26"/>
      <c r="X17" s="26"/>
      <c r="Y17" s="26"/>
      <c r="Z17" s="26"/>
    </row>
    <row r="18" spans="1:26" ht="12.75" customHeight="1">
      <c r="A18" s="33"/>
      <c r="B18" s="42"/>
      <c r="C18" s="43" t="s">
        <v>23</v>
      </c>
      <c r="D18" s="44">
        <f t="shared" ref="D18:H18" si="0">SUM(D11:D17)</f>
        <v>20</v>
      </c>
      <c r="E18" s="44">
        <f t="shared" si="0"/>
        <v>15</v>
      </c>
      <c r="F18" s="44">
        <f>SUM(F11:F17)</f>
        <v>0</v>
      </c>
      <c r="G18" s="44">
        <f t="shared" si="0"/>
        <v>3</v>
      </c>
      <c r="H18" s="45">
        <f t="shared" si="0"/>
        <v>38</v>
      </c>
      <c r="I18" s="26"/>
      <c r="J18" s="26"/>
      <c r="K18" s="26"/>
      <c r="L18" s="26"/>
      <c r="M18" s="26"/>
      <c r="N18" s="26"/>
      <c r="O18" s="26"/>
      <c r="P18" s="26"/>
      <c r="Q18" s="26"/>
      <c r="R18" s="26"/>
      <c r="S18" s="26"/>
      <c r="T18" s="26"/>
      <c r="U18" s="26"/>
      <c r="V18" s="26"/>
      <c r="W18" s="26"/>
      <c r="X18" s="26"/>
      <c r="Y18" s="26"/>
      <c r="Z18" s="26"/>
    </row>
    <row r="19" spans="1:26" ht="12.75" customHeight="1">
      <c r="A19" s="26"/>
      <c r="B19" s="46"/>
      <c r="C19" s="26"/>
      <c r="D19" s="47"/>
      <c r="E19" s="48"/>
      <c r="F19" s="48"/>
      <c r="G19" s="48"/>
      <c r="H19" s="48"/>
      <c r="I19" s="26"/>
      <c r="J19" s="26"/>
      <c r="K19" s="26"/>
      <c r="L19" s="26"/>
      <c r="M19" s="26"/>
      <c r="N19" s="26"/>
      <c r="O19" s="26"/>
      <c r="P19" s="26"/>
      <c r="Q19" s="26"/>
      <c r="R19" s="26"/>
      <c r="S19" s="26"/>
      <c r="T19" s="26"/>
      <c r="U19" s="26"/>
      <c r="V19" s="26"/>
      <c r="W19" s="26"/>
      <c r="X19" s="26"/>
      <c r="Y19" s="26"/>
      <c r="Z19" s="26"/>
    </row>
    <row r="20" spans="1:26" ht="12.75" customHeight="1">
      <c r="A20" s="26"/>
      <c r="B20" s="26"/>
      <c r="C20" s="49" t="s">
        <v>24</v>
      </c>
      <c r="D20" s="26"/>
      <c r="E20" s="50">
        <f>($D18+$E18)*100/($H18-$G18-$F18)</f>
        <v>100</v>
      </c>
      <c r="F20" s="26" t="s">
        <v>25</v>
      </c>
      <c r="G20" s="26"/>
      <c r="H20" s="51"/>
      <c r="I20" s="26"/>
      <c r="J20" s="26"/>
      <c r="K20" s="26"/>
      <c r="L20" s="26"/>
      <c r="M20" s="26"/>
      <c r="N20" s="26"/>
      <c r="O20" s="26"/>
      <c r="P20" s="26"/>
      <c r="Q20" s="26"/>
      <c r="R20" s="26"/>
      <c r="S20" s="26"/>
      <c r="T20" s="26"/>
      <c r="U20" s="26"/>
      <c r="V20" s="26"/>
      <c r="W20" s="26"/>
      <c r="X20" s="26"/>
      <c r="Y20" s="26"/>
      <c r="Z20" s="26"/>
    </row>
    <row r="21" spans="1:26" ht="12.75" customHeight="1">
      <c r="A21" s="26"/>
      <c r="B21" s="26"/>
      <c r="C21" s="49" t="s">
        <v>26</v>
      </c>
      <c r="D21" s="26"/>
      <c r="E21" s="50">
        <f>$D18*100/($H18-$G18)</f>
        <v>57.142857142857146</v>
      </c>
      <c r="F21" s="26" t="s">
        <v>25</v>
      </c>
      <c r="G21" s="26"/>
      <c r="H21" s="51"/>
      <c r="I21" s="26"/>
      <c r="J21" s="26"/>
      <c r="K21" s="26"/>
      <c r="L21" s="26"/>
      <c r="M21" s="26"/>
      <c r="N21" s="26"/>
      <c r="O21" s="26"/>
      <c r="P21" s="26"/>
      <c r="Q21" s="26"/>
      <c r="R21" s="26"/>
      <c r="S21" s="26"/>
      <c r="T21" s="26"/>
      <c r="U21" s="26"/>
      <c r="V21" s="26"/>
      <c r="W21" s="26"/>
      <c r="X21" s="26"/>
      <c r="Y21" s="26"/>
      <c r="Z21" s="26"/>
    </row>
    <row r="22" spans="1:26" ht="12.75" customHeight="1">
      <c r="A22" s="26"/>
      <c r="B22" s="26"/>
      <c r="C22" s="49" t="s">
        <v>181</v>
      </c>
      <c r="D22" s="26"/>
      <c r="E22" s="50">
        <f>E11*100/(H11-G11)</f>
        <v>58.333333333333336</v>
      </c>
      <c r="F22" s="26" t="s">
        <v>25</v>
      </c>
      <c r="G22" s="26"/>
      <c r="H22" s="26"/>
      <c r="I22" s="26"/>
      <c r="J22" s="26"/>
      <c r="K22" s="26"/>
      <c r="L22" s="26"/>
      <c r="M22" s="26"/>
      <c r="N22" s="26"/>
      <c r="O22" s="26"/>
      <c r="P22" s="26"/>
      <c r="Q22" s="26"/>
      <c r="R22" s="26"/>
      <c r="S22" s="26"/>
      <c r="T22" s="26"/>
      <c r="U22" s="26"/>
      <c r="V22" s="26"/>
      <c r="W22" s="26"/>
      <c r="X22" s="26"/>
      <c r="Y22" s="26"/>
      <c r="Z22" s="26"/>
    </row>
    <row r="23" spans="1:26" ht="12.75" customHeight="1">
      <c r="A23" s="26"/>
      <c r="B23" s="26"/>
      <c r="C23" s="49" t="s">
        <v>180</v>
      </c>
      <c r="D23" s="26"/>
      <c r="E23" s="50">
        <f>E12*100/(H12-G12)</f>
        <v>34.782608695652172</v>
      </c>
      <c r="F23" s="26" t="s">
        <v>25</v>
      </c>
      <c r="G23" s="26"/>
      <c r="H23" s="26"/>
      <c r="I23" s="26"/>
      <c r="J23" s="26"/>
      <c r="K23" s="26"/>
      <c r="L23" s="26"/>
      <c r="M23" s="26"/>
      <c r="N23" s="26"/>
      <c r="O23" s="26"/>
      <c r="P23" s="26"/>
      <c r="Q23" s="26"/>
      <c r="R23" s="26"/>
      <c r="S23" s="26"/>
      <c r="T23" s="26"/>
      <c r="U23" s="26"/>
      <c r="V23" s="26"/>
      <c r="W23" s="26"/>
      <c r="X23" s="26"/>
      <c r="Y23" s="26"/>
      <c r="Z23" s="26"/>
    </row>
    <row r="24" spans="1:26" ht="12.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c r="A30" s="26"/>
      <c r="B30" s="26"/>
      <c r="C30" s="26"/>
      <c r="D30" s="26"/>
      <c r="E30" s="26"/>
      <c r="F30" s="137"/>
      <c r="G30" s="26"/>
      <c r="H30" s="26"/>
      <c r="I30" s="26"/>
      <c r="J30" s="26"/>
      <c r="K30" s="26"/>
      <c r="L30" s="26"/>
      <c r="M30" s="26"/>
      <c r="N30" s="26"/>
      <c r="O30" s="26"/>
      <c r="P30" s="26"/>
      <c r="Q30" s="26"/>
      <c r="R30" s="26"/>
      <c r="S30" s="26"/>
      <c r="T30" s="26"/>
      <c r="U30" s="26"/>
      <c r="V30" s="26"/>
      <c r="W30" s="26"/>
      <c r="X30" s="26"/>
      <c r="Y30" s="26"/>
      <c r="Z30" s="26"/>
    </row>
    <row r="31" spans="1:26" ht="12.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11">
    <mergeCell ref="C5:D5"/>
    <mergeCell ref="E5:F5"/>
    <mergeCell ref="G5:H5"/>
    <mergeCell ref="C6:H6"/>
    <mergeCell ref="B1:H1"/>
    <mergeCell ref="C3:D3"/>
    <mergeCell ref="E3:F3"/>
    <mergeCell ref="G3:H3"/>
    <mergeCell ref="C4:D4"/>
    <mergeCell ref="E4:F4"/>
    <mergeCell ref="G4:H4"/>
  </mergeCells>
  <hyperlinks>
    <hyperlink ref="C11" location="'Test cases'!A1" display="'Test cases'!A1" xr:uid="{00000000-0004-0000-0100-000000000000}"/>
    <hyperlink ref="C12" location="'Test cases (1)'!A1" display="'Test cases (1)'!A1" xr:uid="{00000000-0004-0000-0100-000001000000}"/>
  </hyperlinks>
  <pageMargins left="0.7" right="0.7" top="0.75" bottom="0.75" header="0" footer="0"/>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rgb="FFFFD965"/>
  </sheetPr>
  <dimension ref="A1:Z947"/>
  <sheetViews>
    <sheetView tabSelected="1" zoomScale="83" zoomScaleNormal="83" workbookViewId="0">
      <pane ySplit="8" topLeftCell="A9" activePane="bottomLeft" state="frozen"/>
      <selection pane="bottomLeft" activeCell="I8" sqref="I8"/>
    </sheetView>
  </sheetViews>
  <sheetFormatPr defaultColWidth="14.46484375" defaultRowHeight="14.25"/>
  <cols>
    <col min="1" max="1" width="26.86328125" style="106" customWidth="1"/>
    <col min="2" max="2" width="36.33203125" style="108" customWidth="1"/>
    <col min="3" max="3" width="23.33203125" style="106" customWidth="1"/>
    <col min="4" max="4" width="45" style="106" customWidth="1"/>
    <col min="5" max="5" width="103.6640625" style="108" customWidth="1"/>
    <col min="6" max="6" width="17.1328125" style="106" bestFit="1" customWidth="1"/>
    <col min="7" max="7" width="19.796875" style="106" bestFit="1" customWidth="1"/>
    <col min="8" max="8" width="17.1328125" style="106" bestFit="1" customWidth="1"/>
    <col min="9" max="9" width="11.265625" style="123" customWidth="1"/>
    <col min="10" max="10" width="66.53125" style="106" customWidth="1"/>
    <col min="11" max="26" width="8.6640625" style="106" customWidth="1"/>
    <col min="27" max="16384" width="14.46484375" style="106"/>
  </cols>
  <sheetData>
    <row r="1" spans="1:26">
      <c r="A1" s="89" t="s">
        <v>27</v>
      </c>
      <c r="B1" s="177" t="s">
        <v>127</v>
      </c>
      <c r="C1" s="178"/>
      <c r="D1" s="178"/>
      <c r="E1" s="179"/>
      <c r="F1" s="90"/>
      <c r="G1" s="90"/>
      <c r="H1" s="90"/>
      <c r="I1" s="91"/>
      <c r="J1" s="92"/>
      <c r="K1" s="92"/>
      <c r="L1" s="92"/>
      <c r="M1" s="92"/>
      <c r="N1" s="92"/>
      <c r="O1" s="92"/>
      <c r="P1" s="92"/>
      <c r="Q1" s="92"/>
      <c r="R1" s="92"/>
      <c r="S1" s="92"/>
      <c r="T1" s="92"/>
      <c r="U1" s="92"/>
      <c r="V1" s="92"/>
      <c r="W1" s="92"/>
      <c r="X1" s="92"/>
      <c r="Y1" s="92"/>
      <c r="Z1" s="92"/>
    </row>
    <row r="2" spans="1:26" ht="24" customHeight="1">
      <c r="A2" s="93" t="s">
        <v>28</v>
      </c>
      <c r="B2" s="180" t="s">
        <v>160</v>
      </c>
      <c r="C2" s="181"/>
      <c r="D2" s="181"/>
      <c r="E2" s="182"/>
      <c r="F2" s="94"/>
      <c r="G2" s="94"/>
      <c r="H2" s="94"/>
      <c r="I2" s="91"/>
      <c r="J2" s="92"/>
      <c r="K2" s="92"/>
      <c r="L2" s="92"/>
      <c r="M2" s="92"/>
      <c r="N2" s="92"/>
      <c r="O2" s="92"/>
      <c r="P2" s="92"/>
      <c r="Q2" s="92"/>
      <c r="R2" s="92"/>
      <c r="S2" s="92"/>
      <c r="T2" s="92"/>
      <c r="U2" s="92"/>
      <c r="V2" s="92"/>
      <c r="W2" s="92"/>
      <c r="X2" s="92"/>
      <c r="Y2" s="92"/>
      <c r="Z2" s="92"/>
    </row>
    <row r="3" spans="1:26">
      <c r="A3" s="89" t="s">
        <v>29</v>
      </c>
      <c r="B3" s="183" t="s">
        <v>54</v>
      </c>
      <c r="C3" s="181"/>
      <c r="D3" s="181"/>
      <c r="E3" s="182"/>
      <c r="F3" s="94"/>
      <c r="G3" s="94"/>
      <c r="H3" s="94"/>
      <c r="I3" s="91"/>
      <c r="J3" s="95"/>
      <c r="K3" s="92"/>
      <c r="L3" s="92"/>
      <c r="M3" s="92"/>
      <c r="N3" s="92"/>
      <c r="O3" s="92"/>
      <c r="P3" s="92"/>
      <c r="Q3" s="92"/>
      <c r="R3" s="92"/>
      <c r="S3" s="92"/>
      <c r="T3" s="92"/>
      <c r="U3" s="92"/>
      <c r="V3" s="92"/>
      <c r="W3" s="92"/>
      <c r="X3" s="92"/>
      <c r="Y3" s="92"/>
      <c r="Z3" s="92"/>
    </row>
    <row r="4" spans="1:26" s="123" customFormat="1">
      <c r="A4" s="142" t="s">
        <v>18</v>
      </c>
      <c r="B4" s="143" t="s">
        <v>19</v>
      </c>
      <c r="C4" s="143" t="s">
        <v>20</v>
      </c>
      <c r="D4" s="144" t="s">
        <v>21</v>
      </c>
      <c r="E4" s="97" t="s">
        <v>30</v>
      </c>
      <c r="F4" s="124"/>
      <c r="G4" s="124"/>
      <c r="H4" s="124"/>
      <c r="I4" s="122"/>
      <c r="J4" s="122"/>
      <c r="K4" s="122"/>
      <c r="L4" s="122"/>
      <c r="M4" s="122"/>
      <c r="N4" s="122"/>
      <c r="O4" s="122"/>
      <c r="P4" s="122"/>
      <c r="Q4" s="122"/>
      <c r="R4" s="122"/>
      <c r="S4" s="122"/>
      <c r="T4" s="122"/>
      <c r="U4" s="122"/>
      <c r="V4" s="122"/>
      <c r="W4" s="122"/>
      <c r="X4" s="122"/>
      <c r="Y4" s="122"/>
      <c r="Z4" s="122"/>
    </row>
    <row r="5" spans="1:26" s="123" customFormat="1">
      <c r="A5" s="148">
        <f>COUNTIF(F:F,"Pass")</f>
        <v>5</v>
      </c>
      <c r="B5" s="149">
        <f>COUNTIF(F:F,"Fail")</f>
        <v>7</v>
      </c>
      <c r="C5" s="149">
        <f>COUNTIF(F:F,"Untested")</f>
        <v>0</v>
      </c>
      <c r="D5" s="149">
        <f>COUNTIF(F:F,"N/A")</f>
        <v>0</v>
      </c>
      <c r="E5" s="141">
        <f>COUNTA(E10:E22147)</f>
        <v>12</v>
      </c>
      <c r="F5" s="124"/>
      <c r="G5" s="124"/>
      <c r="H5" s="124"/>
      <c r="I5" s="122"/>
      <c r="J5" s="122"/>
      <c r="K5" s="122"/>
      <c r="L5" s="122"/>
      <c r="M5" s="122"/>
      <c r="N5" s="122"/>
      <c r="O5" s="122"/>
      <c r="P5" s="122"/>
      <c r="Q5" s="122"/>
      <c r="R5" s="122"/>
      <c r="S5" s="122"/>
      <c r="T5" s="122"/>
      <c r="U5" s="122"/>
      <c r="V5" s="122"/>
      <c r="W5" s="122"/>
      <c r="X5" s="122"/>
      <c r="Y5" s="122"/>
      <c r="Z5" s="122"/>
    </row>
    <row r="6" spans="1:26" s="123" customFormat="1">
      <c r="A6" s="150">
        <f>A5/$E$5*100%</f>
        <v>0.41666666666666669</v>
      </c>
      <c r="B6" s="150">
        <f t="shared" ref="B6:E6" si="0">B5/$E$5*100%</f>
        <v>0.58333333333333337</v>
      </c>
      <c r="C6" s="150">
        <f t="shared" si="0"/>
        <v>0</v>
      </c>
      <c r="D6" s="150">
        <f t="shared" si="0"/>
        <v>0</v>
      </c>
      <c r="E6" s="150">
        <f t="shared" si="0"/>
        <v>1</v>
      </c>
      <c r="F6" s="124"/>
      <c r="G6" s="124"/>
      <c r="H6" s="124"/>
      <c r="I6" s="122"/>
      <c r="J6" s="122"/>
      <c r="K6" s="122"/>
      <c r="L6" s="122"/>
      <c r="M6" s="122"/>
      <c r="N6" s="122"/>
      <c r="O6" s="122"/>
      <c r="P6" s="122"/>
      <c r="Q6" s="122"/>
      <c r="R6" s="122"/>
      <c r="S6" s="122"/>
      <c r="T6" s="122"/>
      <c r="U6" s="122"/>
      <c r="V6" s="122"/>
      <c r="W6" s="122"/>
      <c r="X6" s="122"/>
      <c r="Y6" s="122"/>
      <c r="Z6" s="122"/>
    </row>
    <row r="7" spans="1:26" s="123" customFormat="1" ht="14.65" thickBot="1">
      <c r="A7" s="145"/>
      <c r="B7" s="146"/>
      <c r="C7" s="146"/>
      <c r="D7" s="147"/>
      <c r="E7" s="125"/>
      <c r="F7" s="126"/>
      <c r="G7" s="126"/>
      <c r="H7" s="91"/>
      <c r="I7" s="122"/>
      <c r="J7" s="122"/>
      <c r="K7" s="122"/>
      <c r="L7" s="122"/>
      <c r="M7" s="122"/>
      <c r="N7" s="122"/>
      <c r="O7" s="122"/>
      <c r="P7" s="122"/>
      <c r="Q7" s="122"/>
      <c r="R7" s="122"/>
      <c r="S7" s="122"/>
      <c r="T7" s="122"/>
      <c r="U7" s="122"/>
      <c r="V7" s="122"/>
      <c r="W7" s="122"/>
      <c r="X7" s="122"/>
      <c r="Y7" s="122"/>
      <c r="Z7" s="122"/>
    </row>
    <row r="8" spans="1:26" s="139" customFormat="1">
      <c r="A8" s="109" t="s">
        <v>31</v>
      </c>
      <c r="B8" s="109" t="s">
        <v>32</v>
      </c>
      <c r="C8" s="109" t="s">
        <v>33</v>
      </c>
      <c r="D8" s="109" t="s">
        <v>34</v>
      </c>
      <c r="E8" s="109" t="s">
        <v>35</v>
      </c>
      <c r="F8" s="109" t="s">
        <v>36</v>
      </c>
      <c r="G8" s="109" t="s">
        <v>37</v>
      </c>
      <c r="H8" s="109" t="s">
        <v>29</v>
      </c>
      <c r="I8" s="110" t="s">
        <v>13</v>
      </c>
      <c r="J8" s="112"/>
      <c r="K8" s="138"/>
      <c r="L8" s="138"/>
      <c r="M8" s="138"/>
      <c r="N8" s="138"/>
      <c r="O8" s="138"/>
      <c r="P8" s="138"/>
      <c r="Q8" s="138"/>
      <c r="R8" s="138"/>
      <c r="S8" s="138"/>
      <c r="T8" s="138"/>
      <c r="U8" s="138"/>
      <c r="V8" s="138"/>
      <c r="W8" s="138"/>
      <c r="X8" s="138"/>
      <c r="Y8" s="138"/>
      <c r="Z8" s="138"/>
    </row>
    <row r="9" spans="1:26" hidden="1">
      <c r="A9" s="101" t="s">
        <v>161</v>
      </c>
      <c r="B9" s="127"/>
      <c r="C9" s="102"/>
      <c r="D9" s="101"/>
      <c r="E9" s="103"/>
      <c r="F9" s="128"/>
      <c r="G9" s="128"/>
      <c r="H9" s="128"/>
      <c r="I9" s="129"/>
      <c r="J9" s="104"/>
      <c r="K9" s="92"/>
      <c r="L9" s="92"/>
      <c r="M9" s="92"/>
      <c r="N9" s="92"/>
      <c r="O9" s="92"/>
      <c r="P9" s="92"/>
      <c r="Q9" s="92"/>
      <c r="R9" s="92"/>
      <c r="S9" s="92"/>
      <c r="T9" s="92"/>
      <c r="U9" s="92"/>
      <c r="V9" s="92"/>
      <c r="W9" s="92"/>
      <c r="X9" s="92"/>
      <c r="Y9" s="92"/>
      <c r="Z9" s="92"/>
    </row>
    <row r="10" spans="1:26" ht="409.25" customHeight="1">
      <c r="A10" s="105" t="str">
        <f>IF(E10="","","["&amp;$B$1&amp;"-"&amp;ROW(A1)&amp;"]")</f>
        <v>[ Organisation List Testing-1]</v>
      </c>
      <c r="B10" s="105" t="s">
        <v>72</v>
      </c>
      <c r="C10" s="105" t="s">
        <v>126</v>
      </c>
      <c r="D10" s="105" t="s">
        <v>128</v>
      </c>
      <c r="E10" s="111" t="s">
        <v>163</v>
      </c>
      <c r="F10" s="130" t="s">
        <v>19</v>
      </c>
      <c r="G10" s="130">
        <v>44838</v>
      </c>
      <c r="H10" s="130" t="str">
        <f>IF(E10="","",$B$3)</f>
        <v>lphdiem</v>
      </c>
      <c r="I10" s="186">
        <v>1</v>
      </c>
    </row>
    <row r="11" spans="1:26" hidden="1">
      <c r="A11" s="101" t="s">
        <v>162</v>
      </c>
      <c r="B11" s="127"/>
      <c r="C11" s="102"/>
      <c r="D11" s="101"/>
      <c r="E11" s="103"/>
      <c r="F11" s="128"/>
      <c r="G11" s="128"/>
      <c r="H11" s="128"/>
      <c r="I11" s="129"/>
      <c r="J11" s="104"/>
      <c r="K11" s="92"/>
      <c r="L11" s="92"/>
      <c r="M11" s="92"/>
      <c r="N11" s="92"/>
      <c r="O11" s="92"/>
      <c r="P11" s="92"/>
      <c r="Q11" s="92"/>
      <c r="R11" s="92"/>
      <c r="S11" s="92"/>
      <c r="T11" s="92"/>
      <c r="U11" s="92"/>
      <c r="V11" s="92"/>
      <c r="W11" s="92"/>
      <c r="X11" s="92"/>
      <c r="Y11" s="92"/>
      <c r="Z11" s="92"/>
    </row>
    <row r="12" spans="1:26" ht="25.5" hidden="1">
      <c r="A12" s="105" t="str">
        <f>IF(E12="","","["&amp;$B$1&amp;"-"&amp;ROW(A2)&amp;"]")</f>
        <v>[ Organisation List Testing-2]</v>
      </c>
      <c r="B12" s="105" t="s">
        <v>60</v>
      </c>
      <c r="C12" s="105" t="s">
        <v>129</v>
      </c>
      <c r="D12" s="105" t="s">
        <v>55</v>
      </c>
      <c r="E12" s="105" t="s">
        <v>130</v>
      </c>
      <c r="F12" s="130" t="s">
        <v>18</v>
      </c>
      <c r="G12" s="130">
        <v>44838</v>
      </c>
      <c r="H12" s="130" t="str">
        <f t="shared" ref="H12:H22" si="1">IF(E12="","",$B$3)</f>
        <v>lphdiem</v>
      </c>
      <c r="I12" s="105"/>
    </row>
    <row r="13" spans="1:26" ht="25.5" hidden="1">
      <c r="A13" s="105" t="str">
        <f t="shared" ref="A13:A18" si="2">IF(E13="","","["&amp;$B$1&amp;"-"&amp;ROW(A3)&amp;"]")</f>
        <v>[ Organisation List Testing-3]</v>
      </c>
      <c r="B13" s="105" t="s">
        <v>56</v>
      </c>
      <c r="C13" s="105" t="s">
        <v>129</v>
      </c>
      <c r="D13" s="105" t="s">
        <v>57</v>
      </c>
      <c r="E13" s="105" t="s">
        <v>131</v>
      </c>
      <c r="F13" s="130" t="s">
        <v>18</v>
      </c>
      <c r="G13" s="130">
        <v>44838</v>
      </c>
      <c r="H13" s="130" t="str">
        <f t="shared" ref="H13" si="3">IF(E13="","",$B$3)</f>
        <v>lphdiem</v>
      </c>
      <c r="I13" s="105"/>
    </row>
    <row r="14" spans="1:26" ht="51">
      <c r="A14" s="105" t="str">
        <f t="shared" si="2"/>
        <v>[ Organisation List Testing-4]</v>
      </c>
      <c r="B14" s="105" t="s">
        <v>59</v>
      </c>
      <c r="C14" s="105" t="s">
        <v>129</v>
      </c>
      <c r="D14" s="105" t="s">
        <v>58</v>
      </c>
      <c r="E14" s="105" t="s">
        <v>132</v>
      </c>
      <c r="F14" s="130" t="s">
        <v>19</v>
      </c>
      <c r="G14" s="130">
        <v>44838</v>
      </c>
      <c r="H14" s="130" t="str">
        <f t="shared" si="1"/>
        <v>lphdiem</v>
      </c>
      <c r="I14" s="187">
        <v>2</v>
      </c>
    </row>
    <row r="15" spans="1:26" ht="25.5">
      <c r="A15" s="105" t="str">
        <f t="shared" si="2"/>
        <v>[ Organisation List Testing-5]</v>
      </c>
      <c r="B15" s="105" t="s">
        <v>133</v>
      </c>
      <c r="C15" s="105" t="s">
        <v>129</v>
      </c>
      <c r="D15" s="105" t="s">
        <v>134</v>
      </c>
      <c r="E15" s="105" t="s">
        <v>182</v>
      </c>
      <c r="F15" s="130" t="s">
        <v>19</v>
      </c>
      <c r="G15" s="130">
        <v>44838</v>
      </c>
      <c r="H15" s="130" t="str">
        <f t="shared" si="1"/>
        <v>lphdiem</v>
      </c>
      <c r="I15" s="187">
        <v>3</v>
      </c>
    </row>
    <row r="16" spans="1:26" ht="25.5">
      <c r="A16" s="105" t="str">
        <f t="shared" si="2"/>
        <v>[ Organisation List Testing-6]</v>
      </c>
      <c r="B16" s="105" t="s">
        <v>61</v>
      </c>
      <c r="C16" s="105" t="s">
        <v>129</v>
      </c>
      <c r="D16" s="105" t="s">
        <v>64</v>
      </c>
      <c r="E16" s="105" t="s">
        <v>67</v>
      </c>
      <c r="F16" s="130" t="s">
        <v>19</v>
      </c>
      <c r="G16" s="130">
        <v>44838</v>
      </c>
      <c r="H16" s="130" t="str">
        <f t="shared" si="1"/>
        <v>lphdiem</v>
      </c>
      <c r="I16" s="187">
        <v>4</v>
      </c>
    </row>
    <row r="17" spans="1:9" ht="25.5">
      <c r="A17" s="105" t="str">
        <f t="shared" si="2"/>
        <v>[ Organisation List Testing-7]</v>
      </c>
      <c r="B17" s="105" t="s">
        <v>62</v>
      </c>
      <c r="C17" s="105" t="s">
        <v>129</v>
      </c>
      <c r="D17" s="105" t="s">
        <v>65</v>
      </c>
      <c r="E17" s="105" t="s">
        <v>68</v>
      </c>
      <c r="F17" s="130" t="s">
        <v>19</v>
      </c>
      <c r="G17" s="130">
        <v>44838</v>
      </c>
      <c r="H17" s="130" t="str">
        <f t="shared" si="1"/>
        <v>lphdiem</v>
      </c>
      <c r="I17" s="187">
        <v>5</v>
      </c>
    </row>
    <row r="18" spans="1:9" ht="25.5">
      <c r="A18" s="105" t="str">
        <f t="shared" si="2"/>
        <v>[ Organisation List Testing-8]</v>
      </c>
      <c r="B18" s="105" t="s">
        <v>63</v>
      </c>
      <c r="C18" s="105" t="s">
        <v>129</v>
      </c>
      <c r="D18" s="105" t="s">
        <v>66</v>
      </c>
      <c r="E18" s="105" t="s">
        <v>68</v>
      </c>
      <c r="F18" s="130" t="s">
        <v>19</v>
      </c>
      <c r="G18" s="130">
        <v>44838</v>
      </c>
      <c r="H18" s="130" t="str">
        <f t="shared" si="1"/>
        <v>lphdiem</v>
      </c>
      <c r="I18" s="187">
        <v>6</v>
      </c>
    </row>
    <row r="19" spans="1:9" ht="38.25">
      <c r="A19" s="105" t="str">
        <f>IF(E19="","","["&amp;$B$1&amp;"-"&amp;ROW(A10)&amp;"]")</f>
        <v>[ Organisation List Testing-10]</v>
      </c>
      <c r="B19" s="105" t="s">
        <v>164</v>
      </c>
      <c r="C19" s="105" t="s">
        <v>129</v>
      </c>
      <c r="D19" s="105" t="s">
        <v>69</v>
      </c>
      <c r="E19" s="105" t="s">
        <v>70</v>
      </c>
      <c r="F19" s="130" t="s">
        <v>19</v>
      </c>
      <c r="G19" s="130">
        <v>44838</v>
      </c>
      <c r="H19" s="130" t="str">
        <f t="shared" si="1"/>
        <v>lphdiem</v>
      </c>
      <c r="I19" s="187">
        <v>7</v>
      </c>
    </row>
    <row r="20" spans="1:9" ht="38.25" hidden="1">
      <c r="A20" s="105" t="str">
        <f>IF(E20="","","["&amp;$B$1&amp;"-"&amp;ROW(A11)&amp;"]")</f>
        <v>[ Organisation List Testing-11]</v>
      </c>
      <c r="B20" s="105" t="s">
        <v>135</v>
      </c>
      <c r="C20" s="105" t="s">
        <v>129</v>
      </c>
      <c r="D20" s="105" t="s">
        <v>136</v>
      </c>
      <c r="E20" s="105" t="s">
        <v>137</v>
      </c>
      <c r="F20" s="130" t="s">
        <v>18</v>
      </c>
      <c r="G20" s="130">
        <v>44838</v>
      </c>
      <c r="H20" s="130" t="str">
        <f t="shared" si="1"/>
        <v>lphdiem</v>
      </c>
      <c r="I20" s="105"/>
    </row>
    <row r="21" spans="1:9" ht="63.75" hidden="1">
      <c r="A21" s="105" t="str">
        <f>IF(E21="","","["&amp;$B$1&amp;"-"&amp;ROW(A12)&amp;"]")</f>
        <v>[ Organisation List Testing-12]</v>
      </c>
      <c r="B21" s="105" t="s">
        <v>138</v>
      </c>
      <c r="C21" s="105" t="s">
        <v>129</v>
      </c>
      <c r="D21" s="105" t="s">
        <v>139</v>
      </c>
      <c r="E21" s="105" t="s">
        <v>140</v>
      </c>
      <c r="F21" s="130" t="s">
        <v>18</v>
      </c>
      <c r="G21" s="130">
        <v>44838</v>
      </c>
      <c r="H21" s="130" t="str">
        <f t="shared" si="1"/>
        <v>lphdiem</v>
      </c>
      <c r="I21" s="105"/>
    </row>
    <row r="22" spans="1:9" ht="63.75" hidden="1">
      <c r="A22" s="105" t="str">
        <f>IF(E22="","","["&amp;$B$1&amp;"-"&amp;ROW(A13)&amp;"]")</f>
        <v>[ Organisation List Testing-13]</v>
      </c>
      <c r="B22" s="105" t="s">
        <v>141</v>
      </c>
      <c r="C22" s="105" t="s">
        <v>129</v>
      </c>
      <c r="D22" s="105" t="s">
        <v>142</v>
      </c>
      <c r="E22" s="105" t="s">
        <v>143</v>
      </c>
      <c r="F22" s="130" t="s">
        <v>18</v>
      </c>
      <c r="G22" s="130">
        <v>44838</v>
      </c>
      <c r="H22" s="130" t="str">
        <f t="shared" si="1"/>
        <v>lphdiem</v>
      </c>
      <c r="I22" s="105"/>
    </row>
    <row r="23" spans="1:9">
      <c r="C23" s="107"/>
      <c r="F23" s="135"/>
      <c r="G23" s="135"/>
      <c r="H23" s="135"/>
      <c r="I23" s="188"/>
    </row>
    <row r="24" spans="1:9">
      <c r="C24" s="107"/>
      <c r="F24" s="135"/>
      <c r="G24" s="135"/>
      <c r="H24" s="135"/>
      <c r="I24" s="188"/>
    </row>
    <row r="25" spans="1:9">
      <c r="C25" s="107"/>
      <c r="F25" s="135"/>
      <c r="G25" s="135"/>
      <c r="H25" s="135"/>
      <c r="I25" s="188"/>
    </row>
    <row r="26" spans="1:9">
      <c r="C26" s="107"/>
      <c r="F26" s="135"/>
      <c r="G26" s="135"/>
      <c r="H26" s="135"/>
      <c r="I26" s="188"/>
    </row>
    <row r="27" spans="1:9">
      <c r="C27" s="107"/>
      <c r="F27" s="135"/>
      <c r="G27" s="135"/>
      <c r="H27" s="135"/>
      <c r="I27" s="188"/>
    </row>
    <row r="28" spans="1:9">
      <c r="C28" s="107"/>
      <c r="F28" s="135"/>
      <c r="G28" s="135"/>
      <c r="H28" s="135"/>
      <c r="I28" s="188"/>
    </row>
    <row r="29" spans="1:9">
      <c r="C29" s="107"/>
      <c r="F29" s="135"/>
      <c r="G29" s="135"/>
      <c r="H29" s="135"/>
      <c r="I29" s="188"/>
    </row>
    <row r="30" spans="1:9">
      <c r="C30" s="107"/>
      <c r="F30" s="135"/>
      <c r="G30" s="135"/>
      <c r="H30" s="135"/>
      <c r="I30" s="188"/>
    </row>
    <row r="31" spans="1:9">
      <c r="C31" s="107"/>
      <c r="F31" s="135"/>
      <c r="G31" s="135"/>
      <c r="H31" s="135"/>
      <c r="I31" s="188"/>
    </row>
    <row r="32" spans="1:9">
      <c r="C32" s="107"/>
      <c r="F32" s="135"/>
      <c r="G32" s="135"/>
      <c r="H32" s="135"/>
      <c r="I32" s="188"/>
    </row>
    <row r="33" spans="3:9">
      <c r="C33" s="107"/>
      <c r="F33" s="135"/>
      <c r="G33" s="135"/>
      <c r="H33" s="135"/>
      <c r="I33" s="188"/>
    </row>
    <row r="34" spans="3:9">
      <c r="C34" s="107"/>
      <c r="F34" s="135"/>
      <c r="G34" s="135"/>
      <c r="H34" s="135"/>
      <c r="I34" s="188"/>
    </row>
    <row r="35" spans="3:9">
      <c r="C35" s="107"/>
      <c r="F35" s="135"/>
      <c r="G35" s="135"/>
      <c r="H35" s="135"/>
      <c r="I35" s="188"/>
    </row>
    <row r="36" spans="3:9">
      <c r="C36" s="107"/>
      <c r="F36" s="135"/>
      <c r="G36" s="135"/>
      <c r="H36" s="135"/>
      <c r="I36" s="188"/>
    </row>
    <row r="37" spans="3:9">
      <c r="C37" s="107"/>
      <c r="F37" s="135"/>
      <c r="G37" s="135"/>
      <c r="H37" s="135"/>
      <c r="I37" s="188"/>
    </row>
    <row r="38" spans="3:9">
      <c r="C38" s="107"/>
      <c r="F38" s="135"/>
      <c r="G38" s="135"/>
      <c r="H38" s="135"/>
      <c r="I38" s="188"/>
    </row>
    <row r="39" spans="3:9">
      <c r="C39" s="107"/>
      <c r="F39" s="135"/>
      <c r="G39" s="135"/>
      <c r="H39" s="135"/>
      <c r="I39" s="188"/>
    </row>
    <row r="40" spans="3:9">
      <c r="C40" s="107"/>
      <c r="F40" s="135"/>
      <c r="G40" s="135"/>
      <c r="H40" s="135"/>
      <c r="I40" s="188"/>
    </row>
    <row r="41" spans="3:9">
      <c r="C41" s="107"/>
      <c r="F41" s="135"/>
      <c r="G41" s="135"/>
      <c r="H41" s="135"/>
      <c r="I41" s="188"/>
    </row>
    <row r="42" spans="3:9">
      <c r="C42" s="107"/>
      <c r="F42" s="135"/>
      <c r="G42" s="135"/>
      <c r="H42" s="135"/>
      <c r="I42" s="188"/>
    </row>
    <row r="43" spans="3:9">
      <c r="C43" s="107"/>
      <c r="F43" s="135"/>
      <c r="G43" s="135"/>
      <c r="H43" s="135"/>
      <c r="I43" s="188"/>
    </row>
    <row r="44" spans="3:9">
      <c r="C44" s="107"/>
      <c r="F44" s="135"/>
      <c r="G44" s="135"/>
      <c r="H44" s="135"/>
      <c r="I44" s="188"/>
    </row>
    <row r="45" spans="3:9">
      <c r="C45" s="107"/>
      <c r="F45" s="135"/>
      <c r="G45" s="135"/>
      <c r="H45" s="135"/>
      <c r="I45" s="188"/>
    </row>
    <row r="46" spans="3:9">
      <c r="C46" s="107"/>
      <c r="F46" s="135"/>
      <c r="G46" s="135"/>
      <c r="H46" s="135"/>
      <c r="I46" s="188"/>
    </row>
    <row r="47" spans="3:9">
      <c r="C47" s="107"/>
      <c r="F47" s="135"/>
      <c r="G47" s="135"/>
      <c r="H47" s="135"/>
      <c r="I47" s="188"/>
    </row>
    <row r="48" spans="3:9">
      <c r="C48" s="107"/>
      <c r="F48" s="135"/>
      <c r="G48" s="135"/>
      <c r="H48" s="135"/>
      <c r="I48" s="188"/>
    </row>
    <row r="49" spans="3:9">
      <c r="C49" s="107"/>
      <c r="F49" s="135"/>
      <c r="G49" s="135"/>
      <c r="H49" s="135"/>
      <c r="I49" s="188"/>
    </row>
    <row r="50" spans="3:9">
      <c r="C50" s="107"/>
      <c r="F50" s="135"/>
      <c r="G50" s="135"/>
      <c r="H50" s="135"/>
      <c r="I50" s="188"/>
    </row>
    <row r="51" spans="3:9">
      <c r="C51" s="107"/>
      <c r="F51" s="135"/>
      <c r="G51" s="135"/>
      <c r="H51" s="135"/>
      <c r="I51" s="188"/>
    </row>
    <row r="52" spans="3:9">
      <c r="C52" s="107"/>
      <c r="F52" s="135"/>
      <c r="G52" s="135"/>
      <c r="H52" s="135"/>
      <c r="I52" s="188"/>
    </row>
    <row r="53" spans="3:9">
      <c r="C53" s="107"/>
      <c r="F53" s="135"/>
      <c r="G53" s="135"/>
      <c r="H53" s="135"/>
      <c r="I53" s="188"/>
    </row>
    <row r="54" spans="3:9">
      <c r="C54" s="107"/>
      <c r="F54" s="135"/>
      <c r="G54" s="135"/>
      <c r="H54" s="135"/>
      <c r="I54" s="188"/>
    </row>
    <row r="55" spans="3:9">
      <c r="C55" s="107"/>
      <c r="F55" s="135"/>
      <c r="G55" s="135"/>
      <c r="H55" s="135"/>
      <c r="I55" s="188"/>
    </row>
    <row r="56" spans="3:9">
      <c r="C56" s="107"/>
      <c r="F56" s="135"/>
      <c r="G56" s="135"/>
      <c r="H56" s="135"/>
      <c r="I56" s="188"/>
    </row>
    <row r="57" spans="3:9">
      <c r="C57" s="107"/>
      <c r="F57" s="135"/>
      <c r="G57" s="135"/>
      <c r="H57" s="135"/>
      <c r="I57" s="188"/>
    </row>
    <row r="58" spans="3:9">
      <c r="C58" s="107"/>
      <c r="F58" s="135"/>
      <c r="G58" s="135"/>
      <c r="H58" s="135"/>
      <c r="I58" s="188"/>
    </row>
    <row r="59" spans="3:9">
      <c r="C59" s="107"/>
      <c r="F59" s="135"/>
      <c r="G59" s="135"/>
      <c r="H59" s="135"/>
      <c r="I59" s="188"/>
    </row>
    <row r="60" spans="3:9">
      <c r="C60" s="107"/>
      <c r="F60" s="135"/>
      <c r="G60" s="135"/>
      <c r="H60" s="135"/>
      <c r="I60" s="188"/>
    </row>
    <row r="61" spans="3:9">
      <c r="C61" s="107"/>
      <c r="F61" s="135"/>
      <c r="G61" s="135"/>
      <c r="H61" s="135"/>
      <c r="I61" s="188"/>
    </row>
    <row r="62" spans="3:9">
      <c r="C62" s="107"/>
      <c r="F62" s="135"/>
      <c r="G62" s="135"/>
      <c r="H62" s="135"/>
      <c r="I62" s="188"/>
    </row>
    <row r="63" spans="3:9">
      <c r="C63" s="107"/>
      <c r="F63" s="135"/>
      <c r="G63" s="135"/>
      <c r="H63" s="135"/>
      <c r="I63" s="188"/>
    </row>
    <row r="64" spans="3:9">
      <c r="C64" s="107"/>
      <c r="F64" s="135"/>
      <c r="G64" s="135"/>
      <c r="H64" s="135"/>
      <c r="I64" s="188"/>
    </row>
    <row r="65" spans="3:9">
      <c r="C65" s="107"/>
      <c r="F65" s="135"/>
      <c r="G65" s="135"/>
      <c r="H65" s="135"/>
      <c r="I65" s="188"/>
    </row>
    <row r="66" spans="3:9">
      <c r="C66" s="107"/>
      <c r="F66" s="135"/>
      <c r="G66" s="135"/>
      <c r="H66" s="135"/>
      <c r="I66" s="188"/>
    </row>
    <row r="67" spans="3:9">
      <c r="C67" s="107"/>
      <c r="F67" s="135"/>
      <c r="G67" s="135"/>
      <c r="H67" s="135"/>
      <c r="I67" s="188"/>
    </row>
    <row r="68" spans="3:9">
      <c r="C68" s="107"/>
      <c r="F68" s="135"/>
      <c r="G68" s="135"/>
      <c r="H68" s="135"/>
      <c r="I68" s="188"/>
    </row>
    <row r="69" spans="3:9">
      <c r="C69" s="107"/>
      <c r="F69" s="135"/>
      <c r="G69" s="135"/>
      <c r="H69" s="135"/>
      <c r="I69" s="188"/>
    </row>
    <row r="70" spans="3:9">
      <c r="C70" s="107"/>
      <c r="F70" s="135"/>
      <c r="G70" s="135"/>
      <c r="H70" s="135"/>
      <c r="I70" s="188"/>
    </row>
    <row r="71" spans="3:9">
      <c r="C71" s="107"/>
      <c r="F71" s="135"/>
      <c r="G71" s="135"/>
      <c r="H71" s="135"/>
      <c r="I71" s="188"/>
    </row>
    <row r="72" spans="3:9">
      <c r="C72" s="107"/>
      <c r="F72" s="135"/>
      <c r="G72" s="135"/>
      <c r="H72" s="135"/>
      <c r="I72" s="188"/>
    </row>
    <row r="73" spans="3:9">
      <c r="C73" s="107"/>
      <c r="F73" s="135"/>
      <c r="G73" s="135"/>
      <c r="H73" s="135"/>
      <c r="I73" s="188"/>
    </row>
    <row r="74" spans="3:9">
      <c r="C74" s="107"/>
      <c r="F74" s="135"/>
      <c r="G74" s="135"/>
      <c r="H74" s="135"/>
      <c r="I74" s="188"/>
    </row>
    <row r="75" spans="3:9">
      <c r="C75" s="107"/>
      <c r="F75" s="135"/>
      <c r="G75" s="135"/>
      <c r="H75" s="135"/>
      <c r="I75" s="188"/>
    </row>
    <row r="76" spans="3:9">
      <c r="C76" s="107"/>
      <c r="F76" s="135"/>
      <c r="G76" s="135"/>
      <c r="H76" s="135"/>
      <c r="I76" s="188"/>
    </row>
    <row r="77" spans="3:9">
      <c r="C77" s="107"/>
      <c r="F77" s="135"/>
      <c r="G77" s="135"/>
      <c r="H77" s="135"/>
      <c r="I77" s="188"/>
    </row>
    <row r="78" spans="3:9">
      <c r="C78" s="107"/>
      <c r="F78" s="135"/>
      <c r="G78" s="135"/>
      <c r="H78" s="135"/>
      <c r="I78" s="188"/>
    </row>
    <row r="79" spans="3:9">
      <c r="C79" s="107"/>
      <c r="F79" s="135"/>
      <c r="G79" s="135"/>
      <c r="H79" s="135"/>
      <c r="I79" s="188"/>
    </row>
    <row r="80" spans="3:9">
      <c r="C80" s="107"/>
      <c r="F80" s="135"/>
      <c r="G80" s="135"/>
      <c r="H80" s="135"/>
      <c r="I80" s="188"/>
    </row>
    <row r="81" spans="3:9">
      <c r="C81" s="107"/>
      <c r="F81" s="135"/>
      <c r="G81" s="135"/>
      <c r="H81" s="135"/>
      <c r="I81" s="188"/>
    </row>
    <row r="82" spans="3:9">
      <c r="C82" s="107"/>
      <c r="F82" s="135"/>
      <c r="G82" s="135"/>
      <c r="H82" s="135"/>
      <c r="I82" s="188"/>
    </row>
    <row r="83" spans="3:9">
      <c r="C83" s="107"/>
      <c r="F83" s="135"/>
      <c r="G83" s="135"/>
      <c r="H83" s="135"/>
      <c r="I83" s="188"/>
    </row>
    <row r="84" spans="3:9">
      <c r="C84" s="107"/>
      <c r="F84" s="135"/>
      <c r="G84" s="135"/>
      <c r="H84" s="135"/>
      <c r="I84" s="188"/>
    </row>
    <row r="85" spans="3:9">
      <c r="C85" s="107"/>
      <c r="F85" s="135"/>
      <c r="G85" s="135"/>
      <c r="H85" s="135"/>
      <c r="I85" s="188"/>
    </row>
    <row r="86" spans="3:9">
      <c r="C86" s="107"/>
      <c r="F86" s="135"/>
      <c r="G86" s="135"/>
      <c r="H86" s="135"/>
      <c r="I86" s="188"/>
    </row>
    <row r="87" spans="3:9">
      <c r="C87" s="107"/>
      <c r="F87" s="135"/>
      <c r="G87" s="135"/>
      <c r="H87" s="135"/>
      <c r="I87" s="188"/>
    </row>
    <row r="88" spans="3:9">
      <c r="C88" s="107"/>
      <c r="F88" s="135"/>
      <c r="G88" s="135"/>
      <c r="H88" s="135"/>
      <c r="I88" s="188"/>
    </row>
    <row r="89" spans="3:9">
      <c r="C89" s="107"/>
      <c r="F89" s="135"/>
      <c r="G89" s="135"/>
      <c r="H89" s="135"/>
      <c r="I89" s="188"/>
    </row>
    <row r="90" spans="3:9">
      <c r="C90" s="107"/>
      <c r="F90" s="135"/>
      <c r="G90" s="135"/>
      <c r="H90" s="135"/>
      <c r="I90" s="188"/>
    </row>
    <row r="91" spans="3:9">
      <c r="C91" s="107"/>
      <c r="F91" s="135"/>
      <c r="G91" s="135"/>
      <c r="H91" s="135"/>
      <c r="I91" s="188"/>
    </row>
    <row r="92" spans="3:9">
      <c r="C92" s="107"/>
      <c r="F92" s="135"/>
      <c r="G92" s="135"/>
      <c r="H92" s="135"/>
      <c r="I92" s="188"/>
    </row>
    <row r="93" spans="3:9">
      <c r="C93" s="107"/>
      <c r="F93" s="135"/>
      <c r="G93" s="135"/>
      <c r="H93" s="135"/>
      <c r="I93" s="188"/>
    </row>
    <row r="94" spans="3:9">
      <c r="C94" s="107"/>
      <c r="F94" s="135"/>
      <c r="G94" s="135"/>
      <c r="H94" s="135"/>
      <c r="I94" s="188"/>
    </row>
    <row r="95" spans="3:9">
      <c r="C95" s="107"/>
      <c r="F95" s="135"/>
      <c r="G95" s="135"/>
      <c r="H95" s="135"/>
      <c r="I95" s="188"/>
    </row>
    <row r="96" spans="3:9">
      <c r="C96" s="107"/>
      <c r="F96" s="135"/>
      <c r="G96" s="135"/>
      <c r="H96" s="135"/>
      <c r="I96" s="188"/>
    </row>
    <row r="97" spans="3:9">
      <c r="C97" s="107"/>
      <c r="F97" s="135"/>
      <c r="G97" s="135"/>
      <c r="H97" s="135"/>
      <c r="I97" s="188"/>
    </row>
    <row r="98" spans="3:9">
      <c r="C98" s="107"/>
      <c r="F98" s="135"/>
      <c r="G98" s="135"/>
      <c r="H98" s="135"/>
      <c r="I98" s="188"/>
    </row>
    <row r="99" spans="3:9">
      <c r="C99" s="107"/>
      <c r="F99" s="135"/>
      <c r="G99" s="135"/>
      <c r="H99" s="135"/>
      <c r="I99" s="188"/>
    </row>
    <row r="100" spans="3:9">
      <c r="C100" s="107"/>
      <c r="F100" s="135"/>
      <c r="G100" s="135"/>
      <c r="H100" s="135"/>
      <c r="I100" s="188"/>
    </row>
    <row r="101" spans="3:9">
      <c r="C101" s="107"/>
      <c r="F101" s="135"/>
      <c r="G101" s="135"/>
      <c r="H101" s="135"/>
      <c r="I101" s="188"/>
    </row>
    <row r="102" spans="3:9">
      <c r="C102" s="107"/>
      <c r="F102" s="135"/>
      <c r="G102" s="135"/>
      <c r="H102" s="135"/>
      <c r="I102" s="188"/>
    </row>
    <row r="103" spans="3:9">
      <c r="C103" s="107"/>
      <c r="F103" s="135"/>
      <c r="G103" s="135"/>
      <c r="H103" s="135"/>
      <c r="I103" s="188"/>
    </row>
    <row r="104" spans="3:9">
      <c r="C104" s="107"/>
      <c r="F104" s="135"/>
      <c r="G104" s="135"/>
      <c r="H104" s="135"/>
      <c r="I104" s="188"/>
    </row>
    <row r="105" spans="3:9">
      <c r="C105" s="107"/>
      <c r="F105" s="135"/>
      <c r="G105" s="135"/>
      <c r="H105" s="135"/>
      <c r="I105" s="188"/>
    </row>
    <row r="106" spans="3:9">
      <c r="C106" s="107"/>
      <c r="F106" s="135"/>
      <c r="G106" s="135"/>
      <c r="H106" s="135"/>
      <c r="I106" s="188"/>
    </row>
    <row r="107" spans="3:9">
      <c r="C107" s="107"/>
      <c r="F107" s="135"/>
      <c r="G107" s="135"/>
      <c r="H107" s="135"/>
      <c r="I107" s="188"/>
    </row>
    <row r="108" spans="3:9">
      <c r="C108" s="107"/>
      <c r="F108" s="135"/>
      <c r="G108" s="135"/>
      <c r="H108" s="135"/>
      <c r="I108" s="188"/>
    </row>
    <row r="109" spans="3:9">
      <c r="C109" s="107"/>
      <c r="F109" s="135"/>
      <c r="G109" s="135"/>
      <c r="H109" s="135"/>
      <c r="I109" s="188"/>
    </row>
    <row r="110" spans="3:9">
      <c r="C110" s="107"/>
      <c r="F110" s="135"/>
      <c r="G110" s="135"/>
      <c r="H110" s="135"/>
      <c r="I110" s="188"/>
    </row>
    <row r="111" spans="3:9">
      <c r="C111" s="107"/>
      <c r="F111" s="135"/>
      <c r="G111" s="135"/>
      <c r="H111" s="135"/>
      <c r="I111" s="188"/>
    </row>
    <row r="112" spans="3:9">
      <c r="C112" s="107"/>
      <c r="F112" s="135"/>
      <c r="G112" s="135"/>
      <c r="H112" s="135"/>
      <c r="I112" s="188"/>
    </row>
    <row r="113" spans="3:9">
      <c r="C113" s="107"/>
      <c r="F113" s="135"/>
      <c r="G113" s="135"/>
      <c r="H113" s="135"/>
      <c r="I113" s="188"/>
    </row>
    <row r="114" spans="3:9">
      <c r="C114" s="107"/>
      <c r="F114" s="135"/>
      <c r="G114" s="135"/>
      <c r="H114" s="135"/>
      <c r="I114" s="188"/>
    </row>
    <row r="115" spans="3:9">
      <c r="C115" s="107"/>
      <c r="F115" s="135"/>
      <c r="G115" s="135"/>
      <c r="H115" s="135"/>
      <c r="I115" s="188"/>
    </row>
    <row r="116" spans="3:9">
      <c r="C116" s="107"/>
      <c r="F116" s="135"/>
      <c r="G116" s="135"/>
      <c r="H116" s="135"/>
      <c r="I116" s="188"/>
    </row>
    <row r="117" spans="3:9">
      <c r="C117" s="107"/>
      <c r="F117" s="135"/>
      <c r="G117" s="135"/>
      <c r="H117" s="135"/>
      <c r="I117" s="188"/>
    </row>
    <row r="118" spans="3:9">
      <c r="C118" s="107"/>
      <c r="F118" s="135"/>
      <c r="G118" s="135"/>
      <c r="H118" s="135"/>
      <c r="I118" s="188"/>
    </row>
    <row r="119" spans="3:9">
      <c r="C119" s="107"/>
      <c r="F119" s="135"/>
      <c r="G119" s="135"/>
      <c r="H119" s="135"/>
      <c r="I119" s="188"/>
    </row>
    <row r="120" spans="3:9">
      <c r="C120" s="107"/>
      <c r="F120" s="135"/>
      <c r="G120" s="135"/>
      <c r="H120" s="135"/>
      <c r="I120" s="188"/>
    </row>
    <row r="121" spans="3:9">
      <c r="C121" s="107"/>
      <c r="F121" s="135"/>
      <c r="G121" s="135"/>
      <c r="H121" s="135"/>
      <c r="I121" s="188"/>
    </row>
    <row r="122" spans="3:9">
      <c r="C122" s="107"/>
      <c r="F122" s="135"/>
      <c r="G122" s="135"/>
      <c r="H122" s="135"/>
      <c r="I122" s="188"/>
    </row>
    <row r="123" spans="3:9">
      <c r="C123" s="107"/>
      <c r="F123" s="135"/>
      <c r="G123" s="135"/>
      <c r="H123" s="135"/>
      <c r="I123" s="188"/>
    </row>
    <row r="124" spans="3:9">
      <c r="C124" s="107"/>
      <c r="F124" s="135"/>
      <c r="G124" s="135"/>
      <c r="H124" s="135"/>
      <c r="I124" s="188"/>
    </row>
    <row r="125" spans="3:9">
      <c r="C125" s="107"/>
      <c r="F125" s="135"/>
      <c r="G125" s="135"/>
      <c r="H125" s="135"/>
      <c r="I125" s="188"/>
    </row>
    <row r="126" spans="3:9">
      <c r="C126" s="107"/>
      <c r="F126" s="135"/>
      <c r="G126" s="135"/>
      <c r="H126" s="135"/>
      <c r="I126" s="188"/>
    </row>
    <row r="127" spans="3:9">
      <c r="C127" s="107"/>
      <c r="F127" s="135"/>
      <c r="G127" s="135"/>
      <c r="H127" s="135"/>
      <c r="I127" s="188"/>
    </row>
    <row r="128" spans="3:9">
      <c r="C128" s="107"/>
      <c r="F128" s="135"/>
      <c r="G128" s="135"/>
      <c r="H128" s="135"/>
      <c r="I128" s="188"/>
    </row>
    <row r="129" spans="3:9">
      <c r="C129" s="107"/>
      <c r="F129" s="135"/>
      <c r="G129" s="135"/>
      <c r="H129" s="135"/>
      <c r="I129" s="188"/>
    </row>
    <row r="130" spans="3:9">
      <c r="C130" s="107"/>
      <c r="F130" s="135"/>
      <c r="G130" s="135"/>
      <c r="H130" s="135"/>
      <c r="I130" s="188"/>
    </row>
    <row r="131" spans="3:9">
      <c r="C131" s="107"/>
      <c r="F131" s="135"/>
      <c r="G131" s="135"/>
      <c r="H131" s="135"/>
      <c r="I131" s="188"/>
    </row>
    <row r="132" spans="3:9">
      <c r="C132" s="107"/>
      <c r="F132" s="135"/>
      <c r="G132" s="135"/>
      <c r="H132" s="135"/>
      <c r="I132" s="188"/>
    </row>
    <row r="133" spans="3:9">
      <c r="C133" s="107"/>
      <c r="F133" s="135"/>
      <c r="G133" s="135"/>
      <c r="H133" s="135"/>
      <c r="I133" s="188"/>
    </row>
    <row r="134" spans="3:9">
      <c r="C134" s="107"/>
      <c r="F134" s="135"/>
      <c r="G134" s="135"/>
      <c r="H134" s="135"/>
      <c r="I134" s="188"/>
    </row>
    <row r="135" spans="3:9">
      <c r="C135" s="107"/>
      <c r="F135" s="135"/>
      <c r="G135" s="135"/>
      <c r="H135" s="135"/>
      <c r="I135" s="188"/>
    </row>
    <row r="136" spans="3:9">
      <c r="C136" s="107"/>
      <c r="F136" s="135"/>
      <c r="G136" s="135"/>
      <c r="H136" s="135"/>
      <c r="I136" s="188"/>
    </row>
    <row r="137" spans="3:9">
      <c r="C137" s="107"/>
      <c r="F137" s="135"/>
      <c r="G137" s="135"/>
      <c r="H137" s="135"/>
      <c r="I137" s="188"/>
    </row>
    <row r="138" spans="3:9">
      <c r="C138" s="107"/>
      <c r="F138" s="135"/>
      <c r="G138" s="135"/>
      <c r="H138" s="135"/>
      <c r="I138" s="188"/>
    </row>
    <row r="139" spans="3:9">
      <c r="C139" s="107"/>
      <c r="F139" s="135"/>
      <c r="G139" s="135"/>
      <c r="H139" s="135"/>
      <c r="I139" s="188"/>
    </row>
    <row r="140" spans="3:9">
      <c r="C140" s="107"/>
      <c r="F140" s="135"/>
      <c r="G140" s="135"/>
      <c r="H140" s="135"/>
      <c r="I140" s="188"/>
    </row>
    <row r="141" spans="3:9">
      <c r="C141" s="107"/>
      <c r="F141" s="135"/>
      <c r="G141" s="135"/>
      <c r="H141" s="135"/>
      <c r="I141" s="188"/>
    </row>
    <row r="142" spans="3:9">
      <c r="C142" s="107"/>
      <c r="F142" s="135"/>
      <c r="G142" s="135"/>
      <c r="H142" s="135"/>
      <c r="I142" s="188"/>
    </row>
    <row r="143" spans="3:9">
      <c r="C143" s="107"/>
      <c r="F143" s="135"/>
      <c r="G143" s="135"/>
      <c r="H143" s="135"/>
      <c r="I143" s="188"/>
    </row>
    <row r="144" spans="3:9">
      <c r="C144" s="107"/>
      <c r="F144" s="135"/>
      <c r="G144" s="135"/>
      <c r="H144" s="135"/>
      <c r="I144" s="188"/>
    </row>
    <row r="145" spans="3:9">
      <c r="C145" s="107"/>
      <c r="F145" s="135"/>
      <c r="G145" s="135"/>
      <c r="H145" s="135"/>
      <c r="I145" s="188"/>
    </row>
    <row r="146" spans="3:9">
      <c r="C146" s="107"/>
      <c r="F146" s="135"/>
      <c r="G146" s="135"/>
      <c r="H146" s="135"/>
      <c r="I146" s="188"/>
    </row>
    <row r="147" spans="3:9">
      <c r="C147" s="107"/>
      <c r="F147" s="135"/>
      <c r="G147" s="135"/>
      <c r="H147" s="135"/>
      <c r="I147" s="188"/>
    </row>
    <row r="148" spans="3:9">
      <c r="C148" s="107"/>
      <c r="F148" s="135"/>
      <c r="G148" s="135"/>
      <c r="H148" s="135"/>
      <c r="I148" s="188"/>
    </row>
    <row r="149" spans="3:9">
      <c r="C149" s="107"/>
      <c r="F149" s="135"/>
      <c r="G149" s="135"/>
      <c r="H149" s="135"/>
      <c r="I149" s="188"/>
    </row>
    <row r="150" spans="3:9">
      <c r="C150" s="107"/>
      <c r="F150" s="135"/>
      <c r="G150" s="135"/>
      <c r="H150" s="135"/>
      <c r="I150" s="188"/>
    </row>
    <row r="151" spans="3:9">
      <c r="C151" s="107"/>
      <c r="F151" s="135"/>
      <c r="G151" s="135"/>
      <c r="H151" s="135"/>
      <c r="I151" s="188"/>
    </row>
    <row r="152" spans="3:9">
      <c r="C152" s="107"/>
      <c r="F152" s="135"/>
      <c r="G152" s="135"/>
      <c r="H152" s="135"/>
      <c r="I152" s="188"/>
    </row>
    <row r="153" spans="3:9">
      <c r="C153" s="107"/>
      <c r="F153" s="135"/>
      <c r="G153" s="135"/>
      <c r="H153" s="135"/>
      <c r="I153" s="188"/>
    </row>
    <row r="154" spans="3:9">
      <c r="C154" s="107"/>
      <c r="F154" s="135"/>
      <c r="G154" s="135"/>
      <c r="H154" s="135"/>
      <c r="I154" s="188"/>
    </row>
    <row r="155" spans="3:9">
      <c r="C155" s="107"/>
      <c r="F155" s="135"/>
      <c r="G155" s="135"/>
      <c r="H155" s="135"/>
      <c r="I155" s="188"/>
    </row>
    <row r="156" spans="3:9">
      <c r="C156" s="107"/>
      <c r="F156" s="135"/>
      <c r="G156" s="135"/>
      <c r="H156" s="135"/>
      <c r="I156" s="188"/>
    </row>
    <row r="157" spans="3:9">
      <c r="C157" s="107"/>
      <c r="F157" s="135"/>
      <c r="G157" s="135"/>
      <c r="H157" s="135"/>
      <c r="I157" s="188"/>
    </row>
    <row r="158" spans="3:9">
      <c r="C158" s="107"/>
      <c r="F158" s="135"/>
      <c r="G158" s="135"/>
      <c r="H158" s="135"/>
      <c r="I158" s="188"/>
    </row>
    <row r="159" spans="3:9">
      <c r="C159" s="107"/>
      <c r="F159" s="135"/>
      <c r="G159" s="135"/>
      <c r="H159" s="135"/>
      <c r="I159" s="188"/>
    </row>
    <row r="160" spans="3:9">
      <c r="C160" s="107"/>
      <c r="F160" s="135"/>
      <c r="G160" s="135"/>
      <c r="H160" s="135"/>
      <c r="I160" s="188"/>
    </row>
    <row r="161" spans="3:9">
      <c r="C161" s="107"/>
      <c r="F161" s="135"/>
      <c r="G161" s="135"/>
      <c r="H161" s="135"/>
      <c r="I161" s="188"/>
    </row>
    <row r="162" spans="3:9">
      <c r="C162" s="107"/>
      <c r="F162" s="135"/>
      <c r="G162" s="135"/>
      <c r="H162" s="135"/>
      <c r="I162" s="188"/>
    </row>
    <row r="163" spans="3:9">
      <c r="C163" s="107"/>
      <c r="F163" s="135"/>
      <c r="G163" s="135"/>
      <c r="H163" s="135"/>
      <c r="I163" s="188"/>
    </row>
    <row r="164" spans="3:9">
      <c r="C164" s="107"/>
      <c r="F164" s="135"/>
      <c r="G164" s="135"/>
      <c r="H164" s="135"/>
      <c r="I164" s="188"/>
    </row>
    <row r="165" spans="3:9">
      <c r="C165" s="107"/>
      <c r="F165" s="135"/>
      <c r="G165" s="135"/>
      <c r="H165" s="135"/>
      <c r="I165" s="188"/>
    </row>
    <row r="166" spans="3:9">
      <c r="C166" s="107"/>
      <c r="F166" s="135"/>
      <c r="G166" s="135"/>
      <c r="H166" s="135"/>
      <c r="I166" s="188"/>
    </row>
    <row r="167" spans="3:9">
      <c r="C167" s="107"/>
      <c r="F167" s="135"/>
      <c r="G167" s="135"/>
      <c r="H167" s="135"/>
      <c r="I167" s="188"/>
    </row>
    <row r="168" spans="3:9">
      <c r="C168" s="107"/>
      <c r="F168" s="135"/>
      <c r="G168" s="135"/>
      <c r="H168" s="135"/>
      <c r="I168" s="188"/>
    </row>
    <row r="169" spans="3:9">
      <c r="C169" s="107"/>
      <c r="F169" s="135"/>
      <c r="G169" s="135"/>
      <c r="H169" s="135"/>
      <c r="I169" s="188"/>
    </row>
    <row r="170" spans="3:9">
      <c r="C170" s="107"/>
      <c r="F170" s="135"/>
      <c r="G170" s="135"/>
      <c r="H170" s="135"/>
      <c r="I170" s="188"/>
    </row>
    <row r="171" spans="3:9">
      <c r="C171" s="107"/>
      <c r="F171" s="135"/>
      <c r="G171" s="135"/>
      <c r="H171" s="135"/>
      <c r="I171" s="188"/>
    </row>
    <row r="172" spans="3:9">
      <c r="C172" s="107"/>
      <c r="F172" s="135"/>
      <c r="G172" s="135"/>
      <c r="H172" s="135"/>
      <c r="I172" s="188"/>
    </row>
    <row r="173" spans="3:9">
      <c r="C173" s="107"/>
      <c r="F173" s="135"/>
      <c r="G173" s="135"/>
      <c r="H173" s="135"/>
      <c r="I173" s="188"/>
    </row>
    <row r="174" spans="3:9">
      <c r="C174" s="107"/>
      <c r="F174" s="135"/>
      <c r="G174" s="135"/>
      <c r="H174" s="135"/>
      <c r="I174" s="188"/>
    </row>
    <row r="175" spans="3:9">
      <c r="C175" s="107"/>
      <c r="F175" s="135"/>
      <c r="G175" s="135"/>
      <c r="H175" s="135"/>
      <c r="I175" s="188"/>
    </row>
    <row r="176" spans="3:9">
      <c r="C176" s="107"/>
      <c r="F176" s="135"/>
      <c r="G176" s="135"/>
      <c r="H176" s="135"/>
      <c r="I176" s="188"/>
    </row>
    <row r="177" spans="3:9">
      <c r="C177" s="107"/>
      <c r="F177" s="135"/>
      <c r="G177" s="135"/>
      <c r="H177" s="135"/>
      <c r="I177" s="188"/>
    </row>
    <row r="178" spans="3:9">
      <c r="C178" s="107"/>
      <c r="F178" s="135"/>
      <c r="G178" s="135"/>
      <c r="H178" s="135"/>
      <c r="I178" s="188"/>
    </row>
    <row r="179" spans="3:9">
      <c r="C179" s="107"/>
      <c r="F179" s="135"/>
      <c r="G179" s="135"/>
      <c r="H179" s="135"/>
      <c r="I179" s="188"/>
    </row>
    <row r="180" spans="3:9">
      <c r="C180" s="107"/>
      <c r="F180" s="135"/>
      <c r="G180" s="135"/>
      <c r="H180" s="135"/>
      <c r="I180" s="188"/>
    </row>
    <row r="181" spans="3:9">
      <c r="C181" s="107"/>
      <c r="F181" s="135"/>
      <c r="G181" s="135"/>
      <c r="H181" s="135"/>
      <c r="I181" s="188"/>
    </row>
    <row r="182" spans="3:9">
      <c r="C182" s="107"/>
      <c r="F182" s="135"/>
      <c r="G182" s="135"/>
      <c r="H182" s="135"/>
      <c r="I182" s="188"/>
    </row>
    <row r="183" spans="3:9">
      <c r="C183" s="107"/>
      <c r="F183" s="135"/>
      <c r="G183" s="135"/>
      <c r="H183" s="135"/>
      <c r="I183" s="188"/>
    </row>
    <row r="184" spans="3:9">
      <c r="C184" s="107"/>
      <c r="F184" s="135"/>
      <c r="G184" s="135"/>
      <c r="H184" s="135"/>
      <c r="I184" s="188"/>
    </row>
    <row r="185" spans="3:9">
      <c r="C185" s="107"/>
      <c r="F185" s="135"/>
      <c r="G185" s="135"/>
      <c r="H185" s="135"/>
      <c r="I185" s="188"/>
    </row>
    <row r="186" spans="3:9">
      <c r="C186" s="107"/>
      <c r="F186" s="135"/>
      <c r="G186" s="135"/>
      <c r="H186" s="135"/>
      <c r="I186" s="188"/>
    </row>
    <row r="187" spans="3:9">
      <c r="C187" s="107"/>
      <c r="F187" s="135"/>
      <c r="G187" s="135"/>
      <c r="H187" s="135"/>
      <c r="I187" s="188"/>
    </row>
    <row r="188" spans="3:9">
      <c r="C188" s="107"/>
      <c r="F188" s="135"/>
      <c r="G188" s="135"/>
      <c r="H188" s="135"/>
      <c r="I188" s="188"/>
    </row>
    <row r="189" spans="3:9">
      <c r="C189" s="107"/>
      <c r="F189" s="135"/>
      <c r="G189" s="135"/>
      <c r="H189" s="135"/>
      <c r="I189" s="188"/>
    </row>
    <row r="190" spans="3:9">
      <c r="C190" s="107"/>
      <c r="F190" s="135"/>
      <c r="G190" s="135"/>
      <c r="H190" s="135"/>
      <c r="I190" s="188"/>
    </row>
    <row r="191" spans="3:9">
      <c r="C191" s="107"/>
      <c r="F191" s="135"/>
      <c r="G191" s="135"/>
      <c r="H191" s="135"/>
      <c r="I191" s="188"/>
    </row>
    <row r="192" spans="3:9">
      <c r="C192" s="107"/>
      <c r="F192" s="135"/>
      <c r="G192" s="135"/>
      <c r="H192" s="135"/>
      <c r="I192" s="188"/>
    </row>
    <row r="193" spans="3:9">
      <c r="C193" s="107"/>
      <c r="F193" s="135"/>
      <c r="G193" s="135"/>
      <c r="H193" s="135"/>
      <c r="I193" s="188"/>
    </row>
    <row r="194" spans="3:9">
      <c r="C194" s="107"/>
      <c r="F194" s="135"/>
      <c r="G194" s="135"/>
      <c r="H194" s="135"/>
      <c r="I194" s="188"/>
    </row>
    <row r="195" spans="3:9">
      <c r="C195" s="107"/>
      <c r="F195" s="135"/>
      <c r="G195" s="135"/>
      <c r="H195" s="135"/>
      <c r="I195" s="188"/>
    </row>
    <row r="196" spans="3:9">
      <c r="C196" s="107"/>
      <c r="F196" s="135"/>
      <c r="G196" s="135"/>
      <c r="H196" s="135"/>
      <c r="I196" s="188"/>
    </row>
    <row r="197" spans="3:9">
      <c r="C197" s="107"/>
      <c r="F197" s="135"/>
      <c r="G197" s="135"/>
      <c r="H197" s="135"/>
      <c r="I197" s="188"/>
    </row>
    <row r="198" spans="3:9">
      <c r="C198" s="107"/>
      <c r="F198" s="135"/>
      <c r="G198" s="135"/>
      <c r="H198" s="135"/>
      <c r="I198" s="188"/>
    </row>
    <row r="199" spans="3:9">
      <c r="C199" s="107"/>
      <c r="F199" s="135"/>
      <c r="G199" s="135"/>
      <c r="H199" s="135"/>
      <c r="I199" s="188"/>
    </row>
    <row r="200" spans="3:9">
      <c r="C200" s="107"/>
      <c r="F200" s="135"/>
      <c r="G200" s="135"/>
      <c r="H200" s="135"/>
      <c r="I200" s="188"/>
    </row>
    <row r="201" spans="3:9">
      <c r="C201" s="107"/>
      <c r="F201" s="135"/>
      <c r="G201" s="135"/>
      <c r="H201" s="135"/>
      <c r="I201" s="188"/>
    </row>
    <row r="202" spans="3:9">
      <c r="C202" s="107"/>
      <c r="F202" s="135"/>
      <c r="G202" s="135"/>
      <c r="H202" s="135"/>
      <c r="I202" s="188"/>
    </row>
    <row r="203" spans="3:9">
      <c r="C203" s="107"/>
      <c r="F203" s="135"/>
      <c r="G203" s="135"/>
      <c r="H203" s="135"/>
      <c r="I203" s="188"/>
    </row>
    <row r="204" spans="3:9">
      <c r="C204" s="107"/>
      <c r="F204" s="135"/>
      <c r="G204" s="135"/>
      <c r="H204" s="135"/>
      <c r="I204" s="188"/>
    </row>
    <row r="205" spans="3:9">
      <c r="C205" s="107"/>
      <c r="F205" s="135"/>
      <c r="G205" s="135"/>
      <c r="H205" s="135"/>
      <c r="I205" s="188"/>
    </row>
    <row r="206" spans="3:9">
      <c r="C206" s="107"/>
      <c r="F206" s="135"/>
      <c r="G206" s="135"/>
      <c r="H206" s="135"/>
      <c r="I206" s="188"/>
    </row>
    <row r="207" spans="3:9">
      <c r="C207" s="107"/>
      <c r="F207" s="135"/>
      <c r="G207" s="135"/>
      <c r="H207" s="135"/>
      <c r="I207" s="188"/>
    </row>
    <row r="208" spans="3:9">
      <c r="C208" s="107"/>
      <c r="F208" s="135"/>
      <c r="G208" s="135"/>
      <c r="H208" s="135"/>
      <c r="I208" s="188"/>
    </row>
    <row r="209" spans="3:9">
      <c r="C209" s="107"/>
      <c r="F209" s="135"/>
      <c r="G209" s="135"/>
      <c r="H209" s="135"/>
      <c r="I209" s="188"/>
    </row>
    <row r="210" spans="3:9">
      <c r="C210" s="107"/>
      <c r="F210" s="135"/>
      <c r="G210" s="135"/>
      <c r="H210" s="135"/>
      <c r="I210" s="188"/>
    </row>
    <row r="211" spans="3:9">
      <c r="C211" s="107"/>
      <c r="F211" s="135"/>
      <c r="G211" s="135"/>
      <c r="H211" s="135"/>
      <c r="I211" s="188"/>
    </row>
    <row r="212" spans="3:9">
      <c r="C212" s="107"/>
      <c r="F212" s="135"/>
      <c r="G212" s="135"/>
      <c r="H212" s="135"/>
      <c r="I212" s="188"/>
    </row>
    <row r="213" spans="3:9">
      <c r="C213" s="107"/>
      <c r="F213" s="135"/>
      <c r="G213" s="135"/>
      <c r="H213" s="135"/>
      <c r="I213" s="188"/>
    </row>
    <row r="214" spans="3:9">
      <c r="C214" s="107"/>
      <c r="F214" s="135"/>
      <c r="G214" s="135"/>
      <c r="H214" s="135"/>
      <c r="I214" s="188"/>
    </row>
    <row r="215" spans="3:9">
      <c r="C215" s="107"/>
      <c r="F215" s="135"/>
      <c r="G215" s="135"/>
      <c r="H215" s="135"/>
      <c r="I215" s="188"/>
    </row>
    <row r="216" spans="3:9">
      <c r="C216" s="107"/>
      <c r="F216" s="135"/>
      <c r="G216" s="135"/>
      <c r="H216" s="135"/>
      <c r="I216" s="188"/>
    </row>
    <row r="217" spans="3:9">
      <c r="C217" s="107"/>
      <c r="F217" s="135"/>
      <c r="G217" s="135"/>
      <c r="H217" s="135"/>
      <c r="I217" s="188"/>
    </row>
    <row r="218" spans="3:9">
      <c r="C218" s="107"/>
      <c r="F218" s="135"/>
      <c r="G218" s="135"/>
      <c r="H218" s="135"/>
      <c r="I218" s="188"/>
    </row>
    <row r="219" spans="3:9">
      <c r="C219" s="107"/>
      <c r="F219" s="135"/>
      <c r="G219" s="135"/>
      <c r="H219" s="135"/>
      <c r="I219" s="188"/>
    </row>
    <row r="220" spans="3:9">
      <c r="C220" s="107"/>
      <c r="F220" s="135"/>
      <c r="G220" s="135"/>
      <c r="H220" s="135"/>
      <c r="I220" s="188"/>
    </row>
    <row r="221" spans="3:9">
      <c r="C221" s="107"/>
      <c r="F221" s="135"/>
      <c r="G221" s="135"/>
      <c r="H221" s="135"/>
      <c r="I221" s="188"/>
    </row>
    <row r="222" spans="3:9">
      <c r="C222" s="107"/>
      <c r="F222" s="135"/>
      <c r="G222" s="135"/>
      <c r="H222" s="135"/>
      <c r="I222" s="188"/>
    </row>
    <row r="223" spans="3:9">
      <c r="C223" s="107"/>
      <c r="F223" s="135"/>
      <c r="G223" s="135"/>
      <c r="H223" s="135"/>
      <c r="I223" s="188"/>
    </row>
    <row r="224" spans="3:9">
      <c r="C224" s="107"/>
      <c r="F224" s="135"/>
      <c r="G224" s="135"/>
      <c r="H224" s="135"/>
      <c r="I224" s="188"/>
    </row>
    <row r="225" spans="3:9">
      <c r="C225" s="107"/>
      <c r="F225" s="135"/>
      <c r="G225" s="135"/>
      <c r="H225" s="135"/>
      <c r="I225" s="188"/>
    </row>
    <row r="226" spans="3:9">
      <c r="C226" s="107"/>
      <c r="F226" s="135"/>
      <c r="G226" s="135"/>
      <c r="H226" s="135"/>
      <c r="I226" s="188"/>
    </row>
    <row r="227" spans="3:9">
      <c r="C227" s="107"/>
      <c r="F227" s="135"/>
      <c r="G227" s="135"/>
      <c r="H227" s="135"/>
      <c r="I227" s="188"/>
    </row>
    <row r="228" spans="3:9">
      <c r="C228" s="107"/>
      <c r="F228" s="135"/>
      <c r="G228" s="135"/>
      <c r="H228" s="135"/>
      <c r="I228" s="188"/>
    </row>
    <row r="229" spans="3:9">
      <c r="C229" s="107"/>
      <c r="F229" s="135"/>
      <c r="G229" s="135"/>
      <c r="H229" s="135"/>
      <c r="I229" s="188"/>
    </row>
    <row r="230" spans="3:9">
      <c r="C230" s="107"/>
      <c r="F230" s="135"/>
      <c r="G230" s="135"/>
      <c r="H230" s="135"/>
      <c r="I230" s="188"/>
    </row>
    <row r="231" spans="3:9">
      <c r="C231" s="107"/>
      <c r="F231" s="135"/>
      <c r="G231" s="135"/>
      <c r="H231" s="135"/>
      <c r="I231" s="188"/>
    </row>
    <row r="232" spans="3:9">
      <c r="C232" s="107"/>
      <c r="F232" s="135"/>
      <c r="G232" s="135"/>
      <c r="H232" s="135"/>
      <c r="I232" s="188"/>
    </row>
    <row r="233" spans="3:9">
      <c r="C233" s="107"/>
      <c r="F233" s="135"/>
      <c r="G233" s="135"/>
      <c r="H233" s="135"/>
      <c r="I233" s="188"/>
    </row>
    <row r="234" spans="3:9">
      <c r="C234" s="107"/>
      <c r="F234" s="135"/>
      <c r="G234" s="135"/>
      <c r="H234" s="135"/>
      <c r="I234" s="188"/>
    </row>
    <row r="235" spans="3:9">
      <c r="C235" s="107"/>
      <c r="F235" s="135"/>
      <c r="G235" s="135"/>
      <c r="H235" s="135"/>
      <c r="I235" s="188"/>
    </row>
    <row r="236" spans="3:9">
      <c r="C236" s="107"/>
      <c r="F236" s="135"/>
      <c r="G236" s="135"/>
      <c r="H236" s="135"/>
      <c r="I236" s="188"/>
    </row>
    <row r="237" spans="3:9">
      <c r="C237" s="107"/>
      <c r="F237" s="135"/>
      <c r="G237" s="135"/>
      <c r="H237" s="135"/>
      <c r="I237" s="188"/>
    </row>
    <row r="238" spans="3:9">
      <c r="C238" s="107"/>
      <c r="F238" s="135"/>
      <c r="G238" s="135"/>
      <c r="H238" s="135"/>
      <c r="I238" s="188"/>
    </row>
    <row r="239" spans="3:9">
      <c r="C239" s="107"/>
      <c r="F239" s="135"/>
      <c r="G239" s="135"/>
      <c r="H239" s="135"/>
      <c r="I239" s="188"/>
    </row>
    <row r="240" spans="3:9">
      <c r="C240" s="107"/>
      <c r="F240" s="135"/>
      <c r="G240" s="135"/>
      <c r="H240" s="135"/>
      <c r="I240" s="188"/>
    </row>
    <row r="241" spans="3:9">
      <c r="C241" s="107"/>
      <c r="F241" s="135"/>
      <c r="G241" s="135"/>
      <c r="H241" s="135"/>
      <c r="I241" s="188"/>
    </row>
    <row r="242" spans="3:9">
      <c r="C242" s="107"/>
      <c r="F242" s="135"/>
      <c r="G242" s="135"/>
      <c r="H242" s="135"/>
      <c r="I242" s="188"/>
    </row>
    <row r="243" spans="3:9">
      <c r="C243" s="107"/>
      <c r="F243" s="135"/>
      <c r="G243" s="135"/>
      <c r="H243" s="135"/>
      <c r="I243" s="188"/>
    </row>
    <row r="244" spans="3:9">
      <c r="C244" s="107"/>
      <c r="F244" s="135"/>
      <c r="G244" s="135"/>
      <c r="H244" s="135"/>
      <c r="I244" s="188"/>
    </row>
    <row r="245" spans="3:9">
      <c r="C245" s="107"/>
      <c r="F245" s="135"/>
      <c r="G245" s="135"/>
      <c r="H245" s="135"/>
      <c r="I245" s="188"/>
    </row>
    <row r="246" spans="3:9">
      <c r="C246" s="107"/>
      <c r="F246" s="135"/>
      <c r="G246" s="135"/>
      <c r="H246" s="135"/>
      <c r="I246" s="188"/>
    </row>
    <row r="247" spans="3:9">
      <c r="C247" s="107"/>
      <c r="F247" s="135"/>
      <c r="G247" s="135"/>
      <c r="H247" s="135"/>
      <c r="I247" s="188"/>
    </row>
    <row r="248" spans="3:9">
      <c r="C248" s="107"/>
      <c r="F248" s="135"/>
      <c r="G248" s="135"/>
      <c r="H248" s="135"/>
      <c r="I248" s="188"/>
    </row>
    <row r="249" spans="3:9">
      <c r="C249" s="107"/>
      <c r="F249" s="135"/>
      <c r="G249" s="135"/>
      <c r="H249" s="135"/>
      <c r="I249" s="188"/>
    </row>
    <row r="250" spans="3:9">
      <c r="C250" s="107"/>
      <c r="F250" s="135"/>
      <c r="G250" s="135"/>
      <c r="H250" s="135"/>
      <c r="I250" s="188"/>
    </row>
    <row r="251" spans="3:9">
      <c r="C251" s="107"/>
      <c r="F251" s="135"/>
      <c r="G251" s="135"/>
      <c r="H251" s="135"/>
      <c r="I251" s="188"/>
    </row>
    <row r="252" spans="3:9">
      <c r="C252" s="107"/>
      <c r="F252" s="135"/>
      <c r="G252" s="135"/>
      <c r="H252" s="135"/>
      <c r="I252" s="188"/>
    </row>
    <row r="253" spans="3:9">
      <c r="C253" s="107"/>
      <c r="F253" s="135"/>
      <c r="G253" s="135"/>
      <c r="H253" s="135"/>
      <c r="I253" s="188"/>
    </row>
    <row r="254" spans="3:9">
      <c r="C254" s="107"/>
      <c r="F254" s="135"/>
      <c r="G254" s="135"/>
      <c r="H254" s="135"/>
      <c r="I254" s="188"/>
    </row>
    <row r="255" spans="3:9">
      <c r="C255" s="107"/>
      <c r="F255" s="135"/>
      <c r="G255" s="135"/>
      <c r="H255" s="135"/>
      <c r="I255" s="188"/>
    </row>
    <row r="256" spans="3:9">
      <c r="C256" s="107"/>
      <c r="F256" s="135"/>
      <c r="G256" s="135"/>
      <c r="H256" s="135"/>
      <c r="I256" s="188"/>
    </row>
    <row r="257" spans="3:9">
      <c r="C257" s="107"/>
      <c r="F257" s="135"/>
      <c r="G257" s="135"/>
      <c r="H257" s="135"/>
      <c r="I257" s="188"/>
    </row>
    <row r="258" spans="3:9">
      <c r="C258" s="107"/>
      <c r="F258" s="135"/>
      <c r="G258" s="135"/>
      <c r="H258" s="135"/>
      <c r="I258" s="188"/>
    </row>
    <row r="259" spans="3:9">
      <c r="C259" s="107"/>
      <c r="F259" s="135"/>
      <c r="G259" s="135"/>
      <c r="H259" s="135"/>
      <c r="I259" s="188"/>
    </row>
    <row r="260" spans="3:9">
      <c r="C260" s="107"/>
      <c r="F260" s="135"/>
      <c r="G260" s="135"/>
      <c r="H260" s="135"/>
      <c r="I260" s="188"/>
    </row>
    <row r="261" spans="3:9">
      <c r="C261" s="107"/>
      <c r="F261" s="135"/>
      <c r="G261" s="135"/>
      <c r="H261" s="135"/>
      <c r="I261" s="188"/>
    </row>
    <row r="262" spans="3:9">
      <c r="C262" s="107"/>
      <c r="F262" s="135"/>
      <c r="G262" s="135"/>
      <c r="H262" s="135"/>
      <c r="I262" s="188"/>
    </row>
    <row r="263" spans="3:9">
      <c r="C263" s="107"/>
      <c r="F263" s="135"/>
      <c r="G263" s="135"/>
      <c r="H263" s="135"/>
      <c r="I263" s="188"/>
    </row>
    <row r="264" spans="3:9">
      <c r="C264" s="107"/>
      <c r="F264" s="135"/>
      <c r="G264" s="135"/>
      <c r="H264" s="135"/>
      <c r="I264" s="188"/>
    </row>
    <row r="265" spans="3:9">
      <c r="C265" s="107"/>
      <c r="F265" s="135"/>
      <c r="G265" s="135"/>
      <c r="H265" s="135"/>
      <c r="I265" s="188"/>
    </row>
    <row r="266" spans="3:9">
      <c r="C266" s="107"/>
      <c r="F266" s="135"/>
      <c r="G266" s="135"/>
      <c r="H266" s="135"/>
      <c r="I266" s="188"/>
    </row>
    <row r="267" spans="3:9">
      <c r="C267" s="107"/>
      <c r="F267" s="135"/>
      <c r="G267" s="135"/>
      <c r="H267" s="135"/>
      <c r="I267" s="188"/>
    </row>
    <row r="268" spans="3:9">
      <c r="C268" s="107"/>
      <c r="F268" s="135"/>
      <c r="G268" s="135"/>
      <c r="H268" s="135"/>
      <c r="I268" s="188"/>
    </row>
    <row r="269" spans="3:9">
      <c r="C269" s="107"/>
      <c r="F269" s="135"/>
      <c r="G269" s="135"/>
      <c r="H269" s="135"/>
      <c r="I269" s="188"/>
    </row>
    <row r="270" spans="3:9">
      <c r="C270" s="107"/>
      <c r="F270" s="135"/>
      <c r="G270" s="135"/>
      <c r="H270" s="135"/>
      <c r="I270" s="188"/>
    </row>
    <row r="271" spans="3:9">
      <c r="C271" s="107"/>
      <c r="F271" s="135"/>
      <c r="G271" s="135"/>
      <c r="H271" s="135"/>
      <c r="I271" s="188"/>
    </row>
    <row r="272" spans="3:9">
      <c r="C272" s="107"/>
      <c r="F272" s="135"/>
      <c r="G272" s="135"/>
      <c r="H272" s="135"/>
      <c r="I272" s="188"/>
    </row>
    <row r="273" spans="3:9">
      <c r="C273" s="107"/>
      <c r="F273" s="135"/>
      <c r="G273" s="135"/>
      <c r="H273" s="135"/>
      <c r="I273" s="188"/>
    </row>
    <row r="274" spans="3:9">
      <c r="C274" s="107"/>
      <c r="F274" s="135"/>
      <c r="G274" s="135"/>
      <c r="H274" s="135"/>
      <c r="I274" s="188"/>
    </row>
    <row r="275" spans="3:9">
      <c r="C275" s="107"/>
      <c r="F275" s="135"/>
      <c r="G275" s="135"/>
      <c r="H275" s="135"/>
      <c r="I275" s="188"/>
    </row>
    <row r="276" spans="3:9">
      <c r="C276" s="107"/>
      <c r="F276" s="135"/>
      <c r="G276" s="135"/>
      <c r="H276" s="135"/>
      <c r="I276" s="188"/>
    </row>
    <row r="277" spans="3:9">
      <c r="C277" s="107"/>
      <c r="F277" s="135"/>
      <c r="G277" s="135"/>
      <c r="H277" s="135"/>
      <c r="I277" s="188"/>
    </row>
    <row r="278" spans="3:9">
      <c r="C278" s="107"/>
      <c r="F278" s="135"/>
      <c r="G278" s="135"/>
      <c r="H278" s="135"/>
      <c r="I278" s="188"/>
    </row>
    <row r="279" spans="3:9">
      <c r="C279" s="107"/>
      <c r="F279" s="135"/>
      <c r="G279" s="135"/>
      <c r="H279" s="135"/>
      <c r="I279" s="188"/>
    </row>
    <row r="280" spans="3:9">
      <c r="C280" s="107"/>
      <c r="F280" s="135"/>
      <c r="G280" s="135"/>
      <c r="H280" s="135"/>
      <c r="I280" s="188"/>
    </row>
    <row r="281" spans="3:9">
      <c r="C281" s="107"/>
      <c r="F281" s="135"/>
      <c r="G281" s="135"/>
      <c r="H281" s="135"/>
      <c r="I281" s="188"/>
    </row>
    <row r="282" spans="3:9">
      <c r="C282" s="107"/>
      <c r="F282" s="135"/>
      <c r="G282" s="135"/>
      <c r="H282" s="135"/>
      <c r="I282" s="188"/>
    </row>
    <row r="283" spans="3:9">
      <c r="C283" s="107"/>
      <c r="F283" s="135"/>
      <c r="G283" s="135"/>
      <c r="H283" s="135"/>
      <c r="I283" s="188"/>
    </row>
    <row r="284" spans="3:9">
      <c r="C284" s="107"/>
      <c r="F284" s="135"/>
      <c r="G284" s="135"/>
      <c r="H284" s="135"/>
      <c r="I284" s="188"/>
    </row>
    <row r="285" spans="3:9">
      <c r="C285" s="107"/>
      <c r="F285" s="135"/>
      <c r="G285" s="135"/>
      <c r="H285" s="135"/>
      <c r="I285" s="188"/>
    </row>
    <row r="286" spans="3:9">
      <c r="C286" s="107"/>
      <c r="F286" s="135"/>
      <c r="G286" s="135"/>
      <c r="H286" s="135"/>
      <c r="I286" s="188"/>
    </row>
    <row r="287" spans="3:9">
      <c r="C287" s="107"/>
      <c r="F287" s="135"/>
      <c r="G287" s="135"/>
      <c r="H287" s="135"/>
      <c r="I287" s="188"/>
    </row>
    <row r="288" spans="3:9">
      <c r="C288" s="107"/>
      <c r="F288" s="135"/>
      <c r="G288" s="135"/>
      <c r="H288" s="135"/>
      <c r="I288" s="188"/>
    </row>
    <row r="289" spans="3:9">
      <c r="C289" s="107"/>
      <c r="F289" s="135"/>
      <c r="G289" s="135"/>
      <c r="H289" s="135"/>
      <c r="I289" s="188"/>
    </row>
    <row r="290" spans="3:9">
      <c r="C290" s="107"/>
      <c r="F290" s="135"/>
      <c r="G290" s="135"/>
      <c r="H290" s="135"/>
      <c r="I290" s="188"/>
    </row>
    <row r="291" spans="3:9">
      <c r="C291" s="107"/>
      <c r="F291" s="135"/>
      <c r="G291" s="135"/>
      <c r="H291" s="135"/>
      <c r="I291" s="188"/>
    </row>
    <row r="292" spans="3:9">
      <c r="C292" s="107"/>
      <c r="F292" s="135"/>
      <c r="G292" s="135"/>
      <c r="H292" s="135"/>
      <c r="I292" s="188"/>
    </row>
    <row r="293" spans="3:9">
      <c r="C293" s="107"/>
      <c r="F293" s="135"/>
      <c r="G293" s="135"/>
      <c r="H293" s="135"/>
      <c r="I293" s="188"/>
    </row>
    <row r="294" spans="3:9">
      <c r="C294" s="107"/>
      <c r="F294" s="135"/>
      <c r="G294" s="135"/>
      <c r="H294" s="135"/>
      <c r="I294" s="188"/>
    </row>
    <row r="295" spans="3:9">
      <c r="C295" s="107"/>
      <c r="F295" s="135"/>
      <c r="G295" s="135"/>
      <c r="H295" s="135"/>
      <c r="I295" s="188"/>
    </row>
    <row r="296" spans="3:9">
      <c r="C296" s="107"/>
      <c r="F296" s="135"/>
      <c r="G296" s="135"/>
      <c r="H296" s="135"/>
      <c r="I296" s="188"/>
    </row>
    <row r="297" spans="3:9">
      <c r="C297" s="107"/>
      <c r="F297" s="135"/>
      <c r="G297" s="135"/>
      <c r="H297" s="135"/>
      <c r="I297" s="188"/>
    </row>
    <row r="298" spans="3:9">
      <c r="C298" s="107"/>
      <c r="F298" s="135"/>
      <c r="G298" s="135"/>
      <c r="H298" s="135"/>
      <c r="I298" s="188"/>
    </row>
    <row r="299" spans="3:9">
      <c r="C299" s="107"/>
      <c r="F299" s="135"/>
      <c r="G299" s="135"/>
      <c r="H299" s="135"/>
      <c r="I299" s="188"/>
    </row>
    <row r="300" spans="3:9">
      <c r="C300" s="107"/>
      <c r="F300" s="135"/>
      <c r="G300" s="135"/>
      <c r="H300" s="135"/>
      <c r="I300" s="188"/>
    </row>
    <row r="301" spans="3:9">
      <c r="C301" s="107"/>
      <c r="F301" s="135"/>
      <c r="G301" s="135"/>
      <c r="H301" s="135"/>
      <c r="I301" s="188"/>
    </row>
    <row r="302" spans="3:9">
      <c r="C302" s="107"/>
      <c r="F302" s="135"/>
      <c r="G302" s="135"/>
      <c r="H302" s="135"/>
      <c r="I302" s="188"/>
    </row>
    <row r="303" spans="3:9">
      <c r="C303" s="107"/>
      <c r="F303" s="135"/>
      <c r="G303" s="135"/>
      <c r="H303" s="135"/>
      <c r="I303" s="188"/>
    </row>
    <row r="304" spans="3:9">
      <c r="C304" s="107"/>
      <c r="F304" s="135"/>
      <c r="G304" s="135"/>
      <c r="H304" s="135"/>
      <c r="I304" s="188"/>
    </row>
    <row r="305" spans="3:9">
      <c r="C305" s="107"/>
      <c r="F305" s="135"/>
      <c r="G305" s="135"/>
      <c r="H305" s="135"/>
      <c r="I305" s="188"/>
    </row>
    <row r="306" spans="3:9">
      <c r="C306" s="107"/>
      <c r="F306" s="135"/>
      <c r="G306" s="135"/>
      <c r="H306" s="135"/>
      <c r="I306" s="188"/>
    </row>
    <row r="307" spans="3:9">
      <c r="C307" s="107"/>
      <c r="F307" s="135"/>
      <c r="G307" s="135"/>
      <c r="H307" s="135"/>
      <c r="I307" s="188"/>
    </row>
    <row r="308" spans="3:9">
      <c r="C308" s="107"/>
      <c r="F308" s="135"/>
      <c r="G308" s="135"/>
      <c r="H308" s="135"/>
      <c r="I308" s="188"/>
    </row>
    <row r="309" spans="3:9">
      <c r="C309" s="107"/>
      <c r="F309" s="135"/>
      <c r="G309" s="135"/>
      <c r="H309" s="135"/>
      <c r="I309" s="188"/>
    </row>
    <row r="310" spans="3:9">
      <c r="C310" s="107"/>
      <c r="F310" s="135"/>
      <c r="G310" s="135"/>
      <c r="H310" s="135"/>
      <c r="I310" s="188"/>
    </row>
    <row r="311" spans="3:9">
      <c r="C311" s="107"/>
      <c r="F311" s="135"/>
      <c r="G311" s="135"/>
      <c r="H311" s="135"/>
      <c r="I311" s="188"/>
    </row>
    <row r="312" spans="3:9">
      <c r="C312" s="107"/>
      <c r="F312" s="135"/>
      <c r="G312" s="135"/>
      <c r="H312" s="135"/>
      <c r="I312" s="188"/>
    </row>
    <row r="313" spans="3:9">
      <c r="C313" s="107"/>
      <c r="F313" s="135"/>
      <c r="G313" s="135"/>
      <c r="H313" s="135"/>
      <c r="I313" s="188"/>
    </row>
    <row r="314" spans="3:9">
      <c r="C314" s="107"/>
      <c r="F314" s="135"/>
      <c r="G314" s="135"/>
      <c r="H314" s="135"/>
      <c r="I314" s="188"/>
    </row>
    <row r="315" spans="3:9">
      <c r="C315" s="107"/>
      <c r="F315" s="135"/>
      <c r="G315" s="135"/>
      <c r="H315" s="135"/>
      <c r="I315" s="188"/>
    </row>
    <row r="316" spans="3:9">
      <c r="C316" s="107"/>
      <c r="F316" s="135"/>
      <c r="G316" s="135"/>
      <c r="H316" s="135"/>
      <c r="I316" s="188"/>
    </row>
    <row r="317" spans="3:9">
      <c r="C317" s="107"/>
      <c r="F317" s="135"/>
      <c r="G317" s="135"/>
      <c r="H317" s="135"/>
      <c r="I317" s="188"/>
    </row>
    <row r="318" spans="3:9">
      <c r="C318" s="107"/>
      <c r="F318" s="135"/>
      <c r="G318" s="135"/>
      <c r="H318" s="135"/>
      <c r="I318" s="188"/>
    </row>
    <row r="319" spans="3:9">
      <c r="C319" s="107"/>
      <c r="F319" s="135"/>
      <c r="G319" s="135"/>
      <c r="H319" s="135"/>
      <c r="I319" s="188"/>
    </row>
    <row r="320" spans="3:9">
      <c r="C320" s="107"/>
      <c r="F320" s="135"/>
      <c r="G320" s="135"/>
      <c r="H320" s="135"/>
      <c r="I320" s="188"/>
    </row>
    <row r="321" spans="3:9">
      <c r="C321" s="107"/>
      <c r="F321" s="135"/>
      <c r="G321" s="135"/>
      <c r="H321" s="135"/>
      <c r="I321" s="188"/>
    </row>
    <row r="322" spans="3:9">
      <c r="C322" s="107"/>
      <c r="F322" s="135"/>
      <c r="G322" s="135"/>
      <c r="H322" s="135"/>
      <c r="I322" s="188"/>
    </row>
    <row r="323" spans="3:9">
      <c r="C323" s="107"/>
      <c r="F323" s="135"/>
      <c r="G323" s="135"/>
      <c r="H323" s="135"/>
      <c r="I323" s="188"/>
    </row>
    <row r="324" spans="3:9">
      <c r="C324" s="107"/>
      <c r="F324" s="135"/>
      <c r="G324" s="135"/>
      <c r="H324" s="135"/>
      <c r="I324" s="188"/>
    </row>
    <row r="325" spans="3:9">
      <c r="C325" s="107"/>
      <c r="F325" s="135"/>
      <c r="G325" s="135"/>
      <c r="H325" s="135"/>
      <c r="I325" s="188"/>
    </row>
    <row r="326" spans="3:9">
      <c r="C326" s="107"/>
      <c r="F326" s="135"/>
      <c r="G326" s="135"/>
      <c r="H326" s="135"/>
      <c r="I326" s="188"/>
    </row>
    <row r="327" spans="3:9">
      <c r="C327" s="107"/>
      <c r="F327" s="135"/>
      <c r="G327" s="135"/>
      <c r="H327" s="135"/>
      <c r="I327" s="188"/>
    </row>
    <row r="328" spans="3:9">
      <c r="C328" s="107"/>
      <c r="F328" s="135"/>
      <c r="G328" s="135"/>
      <c r="H328" s="135"/>
      <c r="I328" s="188"/>
    </row>
    <row r="329" spans="3:9">
      <c r="C329" s="107"/>
      <c r="F329" s="135"/>
      <c r="G329" s="135"/>
      <c r="H329" s="135"/>
      <c r="I329" s="188"/>
    </row>
    <row r="330" spans="3:9">
      <c r="C330" s="107"/>
      <c r="F330" s="135"/>
      <c r="G330" s="135"/>
      <c r="H330" s="135"/>
      <c r="I330" s="188"/>
    </row>
    <row r="331" spans="3:9">
      <c r="C331" s="107"/>
      <c r="F331" s="135"/>
      <c r="G331" s="135"/>
      <c r="H331" s="135"/>
      <c r="I331" s="188"/>
    </row>
    <row r="332" spans="3:9">
      <c r="C332" s="107"/>
      <c r="F332" s="135"/>
      <c r="G332" s="135"/>
      <c r="H332" s="135"/>
      <c r="I332" s="188"/>
    </row>
    <row r="333" spans="3:9">
      <c r="C333" s="107"/>
      <c r="F333" s="135"/>
      <c r="G333" s="135"/>
      <c r="H333" s="135"/>
      <c r="I333" s="188"/>
    </row>
    <row r="334" spans="3:9">
      <c r="C334" s="107"/>
      <c r="F334" s="135"/>
      <c r="G334" s="135"/>
      <c r="H334" s="135"/>
      <c r="I334" s="188"/>
    </row>
    <row r="335" spans="3:9">
      <c r="C335" s="107"/>
      <c r="F335" s="135"/>
      <c r="G335" s="135"/>
      <c r="H335" s="135"/>
      <c r="I335" s="188"/>
    </row>
    <row r="336" spans="3:9">
      <c r="C336" s="107"/>
      <c r="F336" s="135"/>
      <c r="G336" s="135"/>
      <c r="H336" s="135"/>
      <c r="I336" s="188"/>
    </row>
    <row r="337" spans="3:9">
      <c r="C337" s="107"/>
      <c r="F337" s="135"/>
      <c r="G337" s="135"/>
      <c r="H337" s="135"/>
      <c r="I337" s="188"/>
    </row>
    <row r="338" spans="3:9">
      <c r="C338" s="107"/>
      <c r="F338" s="135"/>
      <c r="G338" s="135"/>
      <c r="H338" s="135"/>
      <c r="I338" s="188"/>
    </row>
    <row r="339" spans="3:9">
      <c r="C339" s="107"/>
      <c r="F339" s="135"/>
      <c r="G339" s="135"/>
      <c r="H339" s="135"/>
      <c r="I339" s="188"/>
    </row>
    <row r="340" spans="3:9">
      <c r="C340" s="107"/>
      <c r="F340" s="135"/>
      <c r="G340" s="135"/>
      <c r="H340" s="135"/>
      <c r="I340" s="188"/>
    </row>
    <row r="341" spans="3:9">
      <c r="C341" s="107"/>
      <c r="F341" s="135"/>
      <c r="G341" s="135"/>
      <c r="H341" s="135"/>
      <c r="I341" s="188"/>
    </row>
    <row r="342" spans="3:9">
      <c r="C342" s="107"/>
      <c r="F342" s="135"/>
      <c r="G342" s="135"/>
      <c r="H342" s="135"/>
      <c r="I342" s="188"/>
    </row>
    <row r="343" spans="3:9">
      <c r="C343" s="107"/>
      <c r="F343" s="135"/>
      <c r="G343" s="135"/>
      <c r="H343" s="135"/>
      <c r="I343" s="188"/>
    </row>
    <row r="344" spans="3:9">
      <c r="C344" s="107"/>
      <c r="F344" s="135"/>
      <c r="G344" s="135"/>
      <c r="H344" s="135"/>
      <c r="I344" s="188"/>
    </row>
    <row r="345" spans="3:9">
      <c r="C345" s="107"/>
      <c r="F345" s="135"/>
      <c r="G345" s="135"/>
      <c r="H345" s="135"/>
      <c r="I345" s="188"/>
    </row>
    <row r="346" spans="3:9">
      <c r="C346" s="107"/>
      <c r="F346" s="135"/>
      <c r="G346" s="135"/>
      <c r="H346" s="135"/>
      <c r="I346" s="188"/>
    </row>
    <row r="347" spans="3:9">
      <c r="C347" s="107"/>
      <c r="F347" s="135"/>
      <c r="G347" s="135"/>
      <c r="H347" s="135"/>
      <c r="I347" s="188"/>
    </row>
    <row r="348" spans="3:9">
      <c r="C348" s="107"/>
      <c r="F348" s="135"/>
      <c r="G348" s="135"/>
      <c r="H348" s="135"/>
      <c r="I348" s="188"/>
    </row>
    <row r="349" spans="3:9">
      <c r="C349" s="107"/>
      <c r="F349" s="135"/>
      <c r="G349" s="135"/>
      <c r="H349" s="135"/>
      <c r="I349" s="188"/>
    </row>
    <row r="350" spans="3:9">
      <c r="C350" s="107"/>
      <c r="F350" s="135"/>
      <c r="G350" s="135"/>
      <c r="H350" s="135"/>
      <c r="I350" s="188"/>
    </row>
    <row r="351" spans="3:9">
      <c r="C351" s="107"/>
      <c r="F351" s="135"/>
      <c r="G351" s="135"/>
      <c r="H351" s="135"/>
      <c r="I351" s="188"/>
    </row>
    <row r="352" spans="3:9">
      <c r="C352" s="107"/>
      <c r="F352" s="135"/>
      <c r="G352" s="135"/>
      <c r="H352" s="135"/>
      <c r="I352" s="188"/>
    </row>
    <row r="353" spans="3:9">
      <c r="C353" s="107"/>
      <c r="F353" s="135"/>
      <c r="G353" s="135"/>
      <c r="H353" s="135"/>
      <c r="I353" s="188"/>
    </row>
    <row r="354" spans="3:9">
      <c r="C354" s="107"/>
      <c r="F354" s="135"/>
      <c r="G354" s="135"/>
      <c r="H354" s="135"/>
      <c r="I354" s="188"/>
    </row>
    <row r="355" spans="3:9">
      <c r="C355" s="107"/>
      <c r="F355" s="135"/>
      <c r="G355" s="135"/>
      <c r="H355" s="135"/>
      <c r="I355" s="188"/>
    </row>
    <row r="356" spans="3:9">
      <c r="C356" s="107"/>
      <c r="F356" s="135"/>
      <c r="G356" s="135"/>
      <c r="H356" s="135"/>
      <c r="I356" s="188"/>
    </row>
    <row r="357" spans="3:9">
      <c r="C357" s="107"/>
      <c r="F357" s="135"/>
      <c r="G357" s="135"/>
      <c r="H357" s="135"/>
      <c r="I357" s="188"/>
    </row>
    <row r="358" spans="3:9">
      <c r="C358" s="107"/>
      <c r="F358" s="135"/>
      <c r="G358" s="135"/>
      <c r="H358" s="135"/>
      <c r="I358" s="188"/>
    </row>
    <row r="359" spans="3:9">
      <c r="C359" s="107"/>
      <c r="F359" s="135"/>
      <c r="G359" s="135"/>
      <c r="H359" s="135"/>
      <c r="I359" s="188"/>
    </row>
    <row r="360" spans="3:9">
      <c r="C360" s="107"/>
      <c r="F360" s="135"/>
      <c r="G360" s="135"/>
      <c r="H360" s="135"/>
      <c r="I360" s="188"/>
    </row>
    <row r="361" spans="3:9">
      <c r="C361" s="107"/>
      <c r="F361" s="135"/>
      <c r="G361" s="135"/>
      <c r="H361" s="135"/>
      <c r="I361" s="188"/>
    </row>
    <row r="362" spans="3:9">
      <c r="C362" s="107"/>
      <c r="F362" s="135"/>
      <c r="G362" s="135"/>
      <c r="H362" s="135"/>
      <c r="I362" s="188"/>
    </row>
    <row r="363" spans="3:9">
      <c r="C363" s="107"/>
      <c r="F363" s="135"/>
      <c r="G363" s="135"/>
      <c r="H363" s="135"/>
      <c r="I363" s="188"/>
    </row>
    <row r="364" spans="3:9">
      <c r="C364" s="107"/>
      <c r="F364" s="135"/>
      <c r="G364" s="135"/>
      <c r="H364" s="135"/>
      <c r="I364" s="188"/>
    </row>
    <row r="365" spans="3:9">
      <c r="C365" s="107"/>
      <c r="F365" s="135"/>
      <c r="G365" s="135"/>
      <c r="H365" s="135"/>
      <c r="I365" s="188"/>
    </row>
    <row r="366" spans="3:9">
      <c r="C366" s="107"/>
      <c r="F366" s="135"/>
      <c r="G366" s="135"/>
      <c r="H366" s="135"/>
      <c r="I366" s="188"/>
    </row>
    <row r="367" spans="3:9">
      <c r="C367" s="107"/>
      <c r="F367" s="135"/>
      <c r="G367" s="135"/>
      <c r="H367" s="135"/>
      <c r="I367" s="188"/>
    </row>
    <row r="368" spans="3:9">
      <c r="C368" s="107"/>
      <c r="F368" s="135"/>
      <c r="G368" s="135"/>
      <c r="H368" s="135"/>
      <c r="I368" s="188"/>
    </row>
    <row r="369" spans="3:9">
      <c r="C369" s="107"/>
      <c r="F369" s="135"/>
      <c r="G369" s="135"/>
      <c r="H369" s="135"/>
      <c r="I369" s="188"/>
    </row>
    <row r="370" spans="3:9">
      <c r="C370" s="107"/>
      <c r="F370" s="135"/>
      <c r="G370" s="135"/>
      <c r="H370" s="135"/>
      <c r="I370" s="188"/>
    </row>
    <row r="371" spans="3:9">
      <c r="C371" s="107"/>
      <c r="F371" s="135"/>
      <c r="G371" s="135"/>
      <c r="H371" s="135"/>
      <c r="I371" s="188"/>
    </row>
    <row r="372" spans="3:9">
      <c r="C372" s="107"/>
      <c r="F372" s="135"/>
      <c r="G372" s="135"/>
      <c r="H372" s="135"/>
      <c r="I372" s="188"/>
    </row>
    <row r="373" spans="3:9">
      <c r="C373" s="107"/>
      <c r="F373" s="135"/>
      <c r="G373" s="135"/>
      <c r="H373" s="135"/>
      <c r="I373" s="188"/>
    </row>
    <row r="374" spans="3:9">
      <c r="C374" s="107"/>
      <c r="F374" s="135"/>
      <c r="G374" s="135"/>
      <c r="H374" s="135"/>
      <c r="I374" s="188"/>
    </row>
    <row r="375" spans="3:9">
      <c r="C375" s="107"/>
      <c r="F375" s="135"/>
      <c r="G375" s="135"/>
      <c r="H375" s="135"/>
      <c r="I375" s="188"/>
    </row>
    <row r="376" spans="3:9">
      <c r="C376" s="107"/>
      <c r="F376" s="135"/>
      <c r="G376" s="135"/>
      <c r="H376" s="135"/>
      <c r="I376" s="188"/>
    </row>
    <row r="377" spans="3:9">
      <c r="C377" s="107"/>
      <c r="F377" s="135"/>
      <c r="G377" s="135"/>
      <c r="H377" s="135"/>
      <c r="I377" s="188"/>
    </row>
    <row r="378" spans="3:9">
      <c r="C378" s="107"/>
      <c r="F378" s="135"/>
      <c r="G378" s="135"/>
      <c r="H378" s="135"/>
      <c r="I378" s="188"/>
    </row>
    <row r="379" spans="3:9">
      <c r="C379" s="107"/>
      <c r="F379" s="135"/>
      <c r="G379" s="135"/>
      <c r="H379" s="135"/>
      <c r="I379" s="188"/>
    </row>
    <row r="380" spans="3:9">
      <c r="C380" s="107"/>
      <c r="F380" s="135"/>
      <c r="G380" s="135"/>
      <c r="H380" s="135"/>
      <c r="I380" s="188"/>
    </row>
    <row r="381" spans="3:9">
      <c r="C381" s="107"/>
      <c r="F381" s="135"/>
      <c r="G381" s="135"/>
      <c r="H381" s="135"/>
      <c r="I381" s="188"/>
    </row>
    <row r="382" spans="3:9">
      <c r="C382" s="107"/>
      <c r="F382" s="135"/>
      <c r="G382" s="135"/>
      <c r="H382" s="135"/>
      <c r="I382" s="188"/>
    </row>
    <row r="383" spans="3:9">
      <c r="C383" s="107"/>
      <c r="F383" s="135"/>
      <c r="G383" s="135"/>
      <c r="H383" s="135"/>
      <c r="I383" s="188"/>
    </row>
    <row r="384" spans="3:9">
      <c r="C384" s="107"/>
      <c r="F384" s="135"/>
      <c r="G384" s="135"/>
      <c r="H384" s="135"/>
      <c r="I384" s="188"/>
    </row>
    <row r="385" spans="3:9">
      <c r="C385" s="107"/>
      <c r="F385" s="135"/>
      <c r="G385" s="135"/>
      <c r="H385" s="135"/>
      <c r="I385" s="188"/>
    </row>
    <row r="386" spans="3:9">
      <c r="C386" s="107"/>
      <c r="F386" s="135"/>
      <c r="G386" s="135"/>
      <c r="H386" s="135"/>
      <c r="I386" s="188"/>
    </row>
    <row r="387" spans="3:9">
      <c r="C387" s="107"/>
      <c r="F387" s="135"/>
      <c r="G387" s="135"/>
      <c r="H387" s="135"/>
      <c r="I387" s="188"/>
    </row>
    <row r="388" spans="3:9">
      <c r="C388" s="107"/>
      <c r="F388" s="135"/>
      <c r="G388" s="135"/>
      <c r="H388" s="135"/>
      <c r="I388" s="188"/>
    </row>
    <row r="389" spans="3:9">
      <c r="C389" s="107"/>
      <c r="F389" s="135"/>
      <c r="G389" s="135"/>
      <c r="H389" s="135"/>
      <c r="I389" s="188"/>
    </row>
    <row r="390" spans="3:9">
      <c r="C390" s="107"/>
      <c r="F390" s="135"/>
      <c r="G390" s="135"/>
      <c r="H390" s="135"/>
      <c r="I390" s="188"/>
    </row>
    <row r="391" spans="3:9">
      <c r="C391" s="107"/>
      <c r="F391" s="135"/>
      <c r="G391" s="135"/>
      <c r="H391" s="135"/>
      <c r="I391" s="188"/>
    </row>
    <row r="392" spans="3:9">
      <c r="C392" s="107"/>
      <c r="F392" s="135"/>
      <c r="G392" s="135"/>
      <c r="H392" s="135"/>
      <c r="I392" s="188"/>
    </row>
    <row r="393" spans="3:9">
      <c r="C393" s="107"/>
      <c r="F393" s="135"/>
      <c r="G393" s="135"/>
      <c r="H393" s="135"/>
      <c r="I393" s="188"/>
    </row>
    <row r="394" spans="3:9">
      <c r="C394" s="107"/>
      <c r="F394" s="135"/>
      <c r="G394" s="135"/>
      <c r="H394" s="135"/>
      <c r="I394" s="188"/>
    </row>
    <row r="395" spans="3:9">
      <c r="C395" s="107"/>
      <c r="F395" s="135"/>
      <c r="G395" s="135"/>
      <c r="H395" s="135"/>
      <c r="I395" s="188"/>
    </row>
    <row r="396" spans="3:9">
      <c r="C396" s="107"/>
      <c r="F396" s="135"/>
      <c r="G396" s="135"/>
      <c r="H396" s="135"/>
      <c r="I396" s="188"/>
    </row>
    <row r="397" spans="3:9">
      <c r="C397" s="107"/>
      <c r="F397" s="135"/>
      <c r="G397" s="135"/>
      <c r="H397" s="135"/>
      <c r="I397" s="188"/>
    </row>
    <row r="398" spans="3:9">
      <c r="C398" s="107"/>
      <c r="F398" s="135"/>
      <c r="G398" s="135"/>
      <c r="H398" s="135"/>
      <c r="I398" s="188"/>
    </row>
    <row r="399" spans="3:9">
      <c r="C399" s="107"/>
      <c r="F399" s="135"/>
      <c r="G399" s="135"/>
      <c r="H399" s="135"/>
      <c r="I399" s="188"/>
    </row>
    <row r="400" spans="3:9">
      <c r="C400" s="107"/>
      <c r="F400" s="135"/>
      <c r="G400" s="135"/>
      <c r="H400" s="135"/>
      <c r="I400" s="188"/>
    </row>
    <row r="401" spans="3:9">
      <c r="C401" s="107"/>
      <c r="F401" s="135"/>
      <c r="G401" s="135"/>
      <c r="H401" s="135"/>
      <c r="I401" s="188"/>
    </row>
    <row r="402" spans="3:9">
      <c r="C402" s="107"/>
      <c r="F402" s="135"/>
      <c r="G402" s="135"/>
      <c r="H402" s="135"/>
      <c r="I402" s="188"/>
    </row>
    <row r="403" spans="3:9">
      <c r="C403" s="107"/>
      <c r="F403" s="135"/>
      <c r="G403" s="135"/>
      <c r="H403" s="135"/>
      <c r="I403" s="188"/>
    </row>
    <row r="404" spans="3:9">
      <c r="C404" s="107"/>
      <c r="F404" s="135"/>
      <c r="G404" s="135"/>
      <c r="H404" s="135"/>
      <c r="I404" s="188"/>
    </row>
    <row r="405" spans="3:9">
      <c r="C405" s="107"/>
      <c r="F405" s="135"/>
      <c r="G405" s="135"/>
      <c r="H405" s="135"/>
      <c r="I405" s="188"/>
    </row>
    <row r="406" spans="3:9">
      <c r="C406" s="107"/>
      <c r="F406" s="135"/>
      <c r="G406" s="135"/>
      <c r="H406" s="135"/>
      <c r="I406" s="188"/>
    </row>
    <row r="407" spans="3:9">
      <c r="C407" s="107"/>
      <c r="F407" s="135"/>
      <c r="G407" s="135"/>
      <c r="H407" s="135"/>
      <c r="I407" s="188"/>
    </row>
    <row r="408" spans="3:9">
      <c r="C408" s="107"/>
      <c r="F408" s="135"/>
      <c r="G408" s="135"/>
      <c r="H408" s="135"/>
      <c r="I408" s="188"/>
    </row>
    <row r="409" spans="3:9">
      <c r="C409" s="107"/>
      <c r="F409" s="135"/>
      <c r="G409" s="135"/>
      <c r="H409" s="135"/>
      <c r="I409" s="188"/>
    </row>
    <row r="410" spans="3:9">
      <c r="C410" s="107"/>
      <c r="F410" s="135"/>
      <c r="G410" s="135"/>
      <c r="H410" s="135"/>
      <c r="I410" s="188"/>
    </row>
    <row r="411" spans="3:9">
      <c r="C411" s="107"/>
      <c r="F411" s="135"/>
      <c r="G411" s="135"/>
      <c r="H411" s="135"/>
      <c r="I411" s="188"/>
    </row>
    <row r="412" spans="3:9">
      <c r="C412" s="107"/>
      <c r="F412" s="135"/>
      <c r="G412" s="135"/>
      <c r="H412" s="135"/>
      <c r="I412" s="188"/>
    </row>
    <row r="413" spans="3:9">
      <c r="C413" s="107"/>
      <c r="F413" s="135"/>
      <c r="G413" s="135"/>
      <c r="H413" s="135"/>
      <c r="I413" s="188"/>
    </row>
    <row r="414" spans="3:9">
      <c r="C414" s="107"/>
      <c r="F414" s="135"/>
      <c r="G414" s="135"/>
      <c r="H414" s="135"/>
      <c r="I414" s="188"/>
    </row>
    <row r="415" spans="3:9">
      <c r="C415" s="107"/>
      <c r="F415" s="135"/>
      <c r="G415" s="135"/>
      <c r="H415" s="135"/>
      <c r="I415" s="188"/>
    </row>
    <row r="416" spans="3:9">
      <c r="C416" s="107"/>
      <c r="F416" s="135"/>
      <c r="G416" s="135"/>
      <c r="H416" s="135"/>
      <c r="I416" s="188"/>
    </row>
    <row r="417" spans="3:9">
      <c r="C417" s="107"/>
      <c r="F417" s="135"/>
      <c r="G417" s="135"/>
      <c r="H417" s="135"/>
      <c r="I417" s="188"/>
    </row>
    <row r="418" spans="3:9">
      <c r="C418" s="107"/>
      <c r="F418" s="135"/>
      <c r="G418" s="135"/>
      <c r="H418" s="135"/>
      <c r="I418" s="188"/>
    </row>
    <row r="419" spans="3:9">
      <c r="C419" s="107"/>
      <c r="F419" s="135"/>
      <c r="G419" s="135"/>
      <c r="H419" s="135"/>
      <c r="I419" s="188"/>
    </row>
    <row r="420" spans="3:9">
      <c r="C420" s="107"/>
      <c r="F420" s="135"/>
      <c r="G420" s="135"/>
      <c r="H420" s="135"/>
      <c r="I420" s="188"/>
    </row>
    <row r="421" spans="3:9">
      <c r="C421" s="107"/>
      <c r="F421" s="135"/>
      <c r="G421" s="135"/>
      <c r="H421" s="135"/>
      <c r="I421" s="188"/>
    </row>
    <row r="422" spans="3:9">
      <c r="C422" s="107"/>
      <c r="F422" s="135"/>
      <c r="G422" s="135"/>
      <c r="H422" s="135"/>
      <c r="I422" s="188"/>
    </row>
    <row r="423" spans="3:9">
      <c r="C423" s="107"/>
      <c r="F423" s="135"/>
      <c r="G423" s="135"/>
      <c r="H423" s="135"/>
      <c r="I423" s="188"/>
    </row>
    <row r="424" spans="3:9">
      <c r="C424" s="107"/>
      <c r="F424" s="135"/>
      <c r="G424" s="135"/>
      <c r="H424" s="135"/>
      <c r="I424" s="188"/>
    </row>
    <row r="425" spans="3:9">
      <c r="C425" s="107"/>
      <c r="F425" s="135"/>
      <c r="G425" s="135"/>
      <c r="H425" s="135"/>
      <c r="I425" s="188"/>
    </row>
    <row r="426" spans="3:9">
      <c r="C426" s="107"/>
      <c r="F426" s="135"/>
      <c r="G426" s="135"/>
      <c r="H426" s="135"/>
      <c r="I426" s="188"/>
    </row>
    <row r="427" spans="3:9">
      <c r="C427" s="107"/>
      <c r="F427" s="135"/>
      <c r="G427" s="135"/>
      <c r="H427" s="135"/>
      <c r="I427" s="188"/>
    </row>
    <row r="428" spans="3:9">
      <c r="C428" s="107"/>
      <c r="F428" s="135"/>
      <c r="G428" s="135"/>
      <c r="H428" s="135"/>
      <c r="I428" s="188"/>
    </row>
    <row r="429" spans="3:9">
      <c r="C429" s="107"/>
      <c r="F429" s="135"/>
      <c r="G429" s="135"/>
      <c r="H429" s="135"/>
      <c r="I429" s="188"/>
    </row>
    <row r="430" spans="3:9">
      <c r="C430" s="107"/>
      <c r="F430" s="135"/>
      <c r="G430" s="135"/>
      <c r="H430" s="135"/>
      <c r="I430" s="188"/>
    </row>
    <row r="431" spans="3:9">
      <c r="C431" s="107"/>
      <c r="F431" s="135"/>
      <c r="G431" s="135"/>
      <c r="H431" s="135"/>
      <c r="I431" s="188"/>
    </row>
    <row r="432" spans="3:9">
      <c r="C432" s="107"/>
      <c r="F432" s="135"/>
      <c r="G432" s="135"/>
      <c r="H432" s="135"/>
      <c r="I432" s="188"/>
    </row>
    <row r="433" spans="3:9">
      <c r="C433" s="107"/>
      <c r="F433" s="135"/>
      <c r="G433" s="135"/>
      <c r="H433" s="135"/>
      <c r="I433" s="188"/>
    </row>
    <row r="434" spans="3:9">
      <c r="C434" s="107"/>
      <c r="F434" s="135"/>
      <c r="G434" s="135"/>
      <c r="H434" s="135"/>
      <c r="I434" s="188"/>
    </row>
    <row r="435" spans="3:9">
      <c r="C435" s="107"/>
      <c r="F435" s="135"/>
      <c r="G435" s="135"/>
      <c r="H435" s="135"/>
      <c r="I435" s="188"/>
    </row>
    <row r="436" spans="3:9">
      <c r="C436" s="107"/>
      <c r="F436" s="135"/>
      <c r="G436" s="135"/>
      <c r="H436" s="135"/>
      <c r="I436" s="188"/>
    </row>
    <row r="437" spans="3:9">
      <c r="C437" s="107"/>
      <c r="F437" s="135"/>
      <c r="G437" s="135"/>
      <c r="H437" s="135"/>
      <c r="I437" s="188"/>
    </row>
    <row r="438" spans="3:9">
      <c r="C438" s="107"/>
      <c r="F438" s="135"/>
      <c r="G438" s="135"/>
      <c r="H438" s="135"/>
      <c r="I438" s="188"/>
    </row>
    <row r="439" spans="3:9">
      <c r="C439" s="107"/>
      <c r="F439" s="135"/>
      <c r="G439" s="135"/>
      <c r="H439" s="135"/>
      <c r="I439" s="188"/>
    </row>
    <row r="440" spans="3:9">
      <c r="C440" s="107"/>
      <c r="F440" s="135"/>
      <c r="G440" s="135"/>
      <c r="H440" s="135"/>
      <c r="I440" s="188"/>
    </row>
    <row r="441" spans="3:9">
      <c r="C441" s="107"/>
      <c r="F441" s="135"/>
      <c r="G441" s="135"/>
      <c r="H441" s="135"/>
      <c r="I441" s="188"/>
    </row>
    <row r="442" spans="3:9">
      <c r="C442" s="107"/>
      <c r="F442" s="135"/>
      <c r="G442" s="135"/>
      <c r="H442" s="135"/>
      <c r="I442" s="188"/>
    </row>
    <row r="443" spans="3:9">
      <c r="C443" s="107"/>
      <c r="F443" s="135"/>
      <c r="G443" s="135"/>
      <c r="H443" s="135"/>
      <c r="I443" s="188"/>
    </row>
    <row r="444" spans="3:9">
      <c r="C444" s="107"/>
      <c r="F444" s="135"/>
      <c r="G444" s="135"/>
      <c r="H444" s="135"/>
      <c r="I444" s="188"/>
    </row>
    <row r="445" spans="3:9">
      <c r="C445" s="107"/>
      <c r="F445" s="135"/>
      <c r="G445" s="135"/>
      <c r="H445" s="135"/>
      <c r="I445" s="188"/>
    </row>
    <row r="446" spans="3:9">
      <c r="C446" s="107"/>
      <c r="F446" s="135"/>
      <c r="G446" s="135"/>
      <c r="H446" s="135"/>
      <c r="I446" s="188"/>
    </row>
    <row r="447" spans="3:9">
      <c r="C447" s="107"/>
      <c r="F447" s="135"/>
      <c r="G447" s="135"/>
      <c r="H447" s="135"/>
      <c r="I447" s="188"/>
    </row>
    <row r="448" spans="3:9">
      <c r="C448" s="107"/>
      <c r="F448" s="135"/>
      <c r="G448" s="135"/>
      <c r="H448" s="135"/>
      <c r="I448" s="188"/>
    </row>
    <row r="449" spans="3:9">
      <c r="C449" s="107"/>
      <c r="F449" s="135"/>
      <c r="G449" s="135"/>
      <c r="H449" s="135"/>
      <c r="I449" s="188"/>
    </row>
    <row r="450" spans="3:9">
      <c r="C450" s="107"/>
      <c r="F450" s="135"/>
      <c r="G450" s="135"/>
      <c r="H450" s="135"/>
      <c r="I450" s="188"/>
    </row>
    <row r="451" spans="3:9">
      <c r="C451" s="107"/>
      <c r="F451" s="135"/>
      <c r="G451" s="135"/>
      <c r="H451" s="135"/>
      <c r="I451" s="188"/>
    </row>
    <row r="452" spans="3:9">
      <c r="C452" s="107"/>
      <c r="F452" s="135"/>
      <c r="G452" s="135"/>
      <c r="H452" s="135"/>
      <c r="I452" s="188"/>
    </row>
    <row r="453" spans="3:9">
      <c r="C453" s="107"/>
      <c r="F453" s="135"/>
      <c r="G453" s="135"/>
      <c r="H453" s="135"/>
      <c r="I453" s="188"/>
    </row>
    <row r="454" spans="3:9">
      <c r="C454" s="107"/>
      <c r="F454" s="135"/>
      <c r="G454" s="135"/>
      <c r="H454" s="135"/>
      <c r="I454" s="188"/>
    </row>
    <row r="455" spans="3:9">
      <c r="C455" s="107"/>
      <c r="F455" s="135"/>
      <c r="G455" s="135"/>
      <c r="H455" s="135"/>
      <c r="I455" s="188"/>
    </row>
    <row r="456" spans="3:9">
      <c r="C456" s="107"/>
      <c r="F456" s="135"/>
      <c r="G456" s="135"/>
      <c r="H456" s="135"/>
      <c r="I456" s="188"/>
    </row>
    <row r="457" spans="3:9">
      <c r="C457" s="107"/>
      <c r="F457" s="135"/>
      <c r="G457" s="135"/>
      <c r="H457" s="135"/>
      <c r="I457" s="188"/>
    </row>
    <row r="458" spans="3:9">
      <c r="C458" s="107"/>
      <c r="F458" s="135"/>
      <c r="G458" s="135"/>
      <c r="H458" s="135"/>
      <c r="I458" s="188"/>
    </row>
    <row r="459" spans="3:9">
      <c r="C459" s="107"/>
      <c r="F459" s="135"/>
      <c r="G459" s="135"/>
      <c r="H459" s="135"/>
      <c r="I459" s="188"/>
    </row>
    <row r="460" spans="3:9">
      <c r="C460" s="107"/>
      <c r="F460" s="135"/>
      <c r="G460" s="135"/>
      <c r="H460" s="135"/>
      <c r="I460" s="188"/>
    </row>
    <row r="461" spans="3:9">
      <c r="C461" s="107"/>
      <c r="F461" s="135"/>
      <c r="G461" s="135"/>
      <c r="H461" s="135"/>
      <c r="I461" s="188"/>
    </row>
    <row r="462" spans="3:9">
      <c r="C462" s="107"/>
      <c r="F462" s="135"/>
      <c r="G462" s="135"/>
      <c r="H462" s="135"/>
      <c r="I462" s="188"/>
    </row>
    <row r="463" spans="3:9">
      <c r="C463" s="107"/>
      <c r="F463" s="135"/>
      <c r="G463" s="135"/>
      <c r="H463" s="135"/>
      <c r="I463" s="188"/>
    </row>
    <row r="464" spans="3:9">
      <c r="C464" s="107"/>
      <c r="F464" s="135"/>
      <c r="G464" s="135"/>
      <c r="H464" s="135"/>
      <c r="I464" s="188"/>
    </row>
    <row r="465" spans="3:9">
      <c r="C465" s="107"/>
      <c r="F465" s="135"/>
      <c r="G465" s="135"/>
      <c r="H465" s="135"/>
      <c r="I465" s="188"/>
    </row>
    <row r="466" spans="3:9">
      <c r="C466" s="107"/>
      <c r="F466" s="135"/>
      <c r="G466" s="135"/>
      <c r="H466" s="135"/>
      <c r="I466" s="188"/>
    </row>
    <row r="467" spans="3:9">
      <c r="C467" s="107"/>
      <c r="F467" s="135"/>
      <c r="G467" s="135"/>
      <c r="H467" s="135"/>
      <c r="I467" s="188"/>
    </row>
    <row r="468" spans="3:9">
      <c r="C468" s="107"/>
      <c r="F468" s="135"/>
      <c r="G468" s="135"/>
      <c r="H468" s="135"/>
      <c r="I468" s="188"/>
    </row>
    <row r="469" spans="3:9">
      <c r="C469" s="107"/>
      <c r="F469" s="135"/>
      <c r="G469" s="135"/>
      <c r="H469" s="135"/>
      <c r="I469" s="188"/>
    </row>
    <row r="470" spans="3:9">
      <c r="C470" s="107"/>
      <c r="F470" s="135"/>
      <c r="G470" s="135"/>
      <c r="H470" s="135"/>
      <c r="I470" s="188"/>
    </row>
    <row r="471" spans="3:9">
      <c r="C471" s="107"/>
      <c r="F471" s="135"/>
      <c r="G471" s="135"/>
      <c r="H471" s="135"/>
      <c r="I471" s="188"/>
    </row>
    <row r="472" spans="3:9">
      <c r="C472" s="107"/>
      <c r="F472" s="135"/>
      <c r="G472" s="135"/>
      <c r="H472" s="135"/>
      <c r="I472" s="188"/>
    </row>
    <row r="473" spans="3:9">
      <c r="C473" s="107"/>
      <c r="F473" s="135"/>
      <c r="G473" s="135"/>
      <c r="H473" s="135"/>
      <c r="I473" s="188"/>
    </row>
    <row r="474" spans="3:9">
      <c r="C474" s="107"/>
      <c r="F474" s="135"/>
      <c r="G474" s="135"/>
      <c r="H474" s="135"/>
      <c r="I474" s="188"/>
    </row>
    <row r="475" spans="3:9">
      <c r="C475" s="107"/>
      <c r="F475" s="135"/>
      <c r="G475" s="135"/>
      <c r="H475" s="135"/>
      <c r="I475" s="188"/>
    </row>
    <row r="476" spans="3:9">
      <c r="C476" s="107"/>
      <c r="F476" s="135"/>
      <c r="G476" s="135"/>
      <c r="H476" s="135"/>
      <c r="I476" s="188"/>
    </row>
    <row r="477" spans="3:9">
      <c r="C477" s="107"/>
      <c r="F477" s="135"/>
      <c r="G477" s="135"/>
      <c r="H477" s="135"/>
      <c r="I477" s="188"/>
    </row>
    <row r="478" spans="3:9">
      <c r="C478" s="107"/>
      <c r="F478" s="135"/>
      <c r="G478" s="135"/>
      <c r="H478" s="135"/>
      <c r="I478" s="188"/>
    </row>
    <row r="479" spans="3:9">
      <c r="C479" s="107"/>
      <c r="F479" s="135"/>
      <c r="G479" s="135"/>
      <c r="H479" s="135"/>
      <c r="I479" s="188"/>
    </row>
    <row r="480" spans="3:9">
      <c r="C480" s="107"/>
      <c r="F480" s="135"/>
      <c r="G480" s="135"/>
      <c r="H480" s="135"/>
      <c r="I480" s="188"/>
    </row>
    <row r="481" spans="3:9">
      <c r="C481" s="107"/>
      <c r="F481" s="135"/>
      <c r="G481" s="135"/>
      <c r="H481" s="135"/>
      <c r="I481" s="188"/>
    </row>
    <row r="482" spans="3:9">
      <c r="C482" s="107"/>
      <c r="F482" s="135"/>
      <c r="G482" s="135"/>
      <c r="H482" s="135"/>
      <c r="I482" s="188"/>
    </row>
    <row r="483" spans="3:9">
      <c r="C483" s="107"/>
      <c r="F483" s="135"/>
      <c r="G483" s="135"/>
      <c r="H483" s="135"/>
      <c r="I483" s="188"/>
    </row>
    <row r="484" spans="3:9">
      <c r="C484" s="107"/>
      <c r="F484" s="135"/>
      <c r="G484" s="135"/>
      <c r="H484" s="135"/>
      <c r="I484" s="188"/>
    </row>
    <row r="485" spans="3:9">
      <c r="C485" s="107"/>
      <c r="F485" s="135"/>
      <c r="G485" s="135"/>
      <c r="H485" s="135"/>
      <c r="I485" s="188"/>
    </row>
    <row r="486" spans="3:9">
      <c r="C486" s="107"/>
      <c r="F486" s="135"/>
      <c r="G486" s="135"/>
      <c r="H486" s="135"/>
      <c r="I486" s="188"/>
    </row>
    <row r="487" spans="3:9">
      <c r="C487" s="107"/>
      <c r="F487" s="135"/>
      <c r="G487" s="135"/>
      <c r="H487" s="135"/>
      <c r="I487" s="188"/>
    </row>
    <row r="488" spans="3:9">
      <c r="C488" s="107"/>
      <c r="F488" s="135"/>
      <c r="G488" s="135"/>
      <c r="H488" s="135"/>
      <c r="I488" s="188"/>
    </row>
    <row r="489" spans="3:9">
      <c r="C489" s="107"/>
      <c r="F489" s="135"/>
      <c r="G489" s="135"/>
      <c r="H489" s="135"/>
      <c r="I489" s="188"/>
    </row>
    <row r="490" spans="3:9">
      <c r="C490" s="107"/>
      <c r="F490" s="135"/>
      <c r="G490" s="135"/>
      <c r="H490" s="135"/>
      <c r="I490" s="188"/>
    </row>
    <row r="491" spans="3:9">
      <c r="C491" s="107"/>
      <c r="F491" s="135"/>
      <c r="G491" s="135"/>
      <c r="H491" s="135"/>
      <c r="I491" s="188"/>
    </row>
    <row r="492" spans="3:9">
      <c r="C492" s="107"/>
      <c r="F492" s="135"/>
      <c r="G492" s="135"/>
      <c r="H492" s="135"/>
      <c r="I492" s="188"/>
    </row>
    <row r="493" spans="3:9">
      <c r="C493" s="107"/>
      <c r="F493" s="135"/>
      <c r="G493" s="135"/>
      <c r="H493" s="135"/>
      <c r="I493" s="188"/>
    </row>
    <row r="494" spans="3:9">
      <c r="C494" s="107"/>
      <c r="F494" s="135"/>
      <c r="G494" s="135"/>
      <c r="H494" s="135"/>
      <c r="I494" s="188"/>
    </row>
    <row r="495" spans="3:9">
      <c r="C495" s="107"/>
      <c r="F495" s="135"/>
      <c r="G495" s="135"/>
      <c r="H495" s="135"/>
      <c r="I495" s="188"/>
    </row>
    <row r="496" spans="3:9">
      <c r="C496" s="107"/>
      <c r="F496" s="135"/>
      <c r="G496" s="135"/>
      <c r="H496" s="135"/>
      <c r="I496" s="188"/>
    </row>
    <row r="497" spans="3:9">
      <c r="C497" s="107"/>
      <c r="F497" s="135"/>
      <c r="G497" s="135"/>
      <c r="H497" s="135"/>
      <c r="I497" s="188"/>
    </row>
    <row r="498" spans="3:9">
      <c r="C498" s="107"/>
      <c r="F498" s="135"/>
      <c r="G498" s="135"/>
      <c r="H498" s="135"/>
      <c r="I498" s="188"/>
    </row>
    <row r="499" spans="3:9">
      <c r="C499" s="107"/>
      <c r="F499" s="135"/>
      <c r="G499" s="135"/>
      <c r="H499" s="135"/>
      <c r="I499" s="188"/>
    </row>
    <row r="500" spans="3:9">
      <c r="C500" s="107"/>
      <c r="F500" s="135"/>
      <c r="G500" s="135"/>
      <c r="H500" s="135"/>
      <c r="I500" s="188"/>
    </row>
    <row r="501" spans="3:9">
      <c r="C501" s="107"/>
      <c r="F501" s="135"/>
      <c r="G501" s="135"/>
      <c r="H501" s="135"/>
      <c r="I501" s="188"/>
    </row>
    <row r="502" spans="3:9">
      <c r="C502" s="107"/>
      <c r="F502" s="135"/>
      <c r="G502" s="135"/>
      <c r="H502" s="135"/>
      <c r="I502" s="188"/>
    </row>
    <row r="503" spans="3:9">
      <c r="C503" s="107"/>
      <c r="F503" s="135"/>
      <c r="G503" s="135"/>
      <c r="H503" s="135"/>
      <c r="I503" s="188"/>
    </row>
    <row r="504" spans="3:9">
      <c r="C504" s="107"/>
      <c r="F504" s="135"/>
      <c r="G504" s="135"/>
      <c r="H504" s="135"/>
      <c r="I504" s="188"/>
    </row>
    <row r="505" spans="3:9">
      <c r="C505" s="107"/>
      <c r="F505" s="135"/>
      <c r="G505" s="135"/>
      <c r="H505" s="135"/>
      <c r="I505" s="188"/>
    </row>
    <row r="506" spans="3:9">
      <c r="C506" s="107"/>
      <c r="F506" s="135"/>
      <c r="G506" s="135"/>
      <c r="H506" s="135"/>
      <c r="I506" s="188"/>
    </row>
    <row r="507" spans="3:9">
      <c r="C507" s="107"/>
      <c r="F507" s="135"/>
      <c r="G507" s="135"/>
      <c r="H507" s="135"/>
      <c r="I507" s="188"/>
    </row>
    <row r="508" spans="3:9">
      <c r="C508" s="107"/>
      <c r="F508" s="135"/>
      <c r="G508" s="135"/>
      <c r="H508" s="135"/>
      <c r="I508" s="188"/>
    </row>
    <row r="509" spans="3:9">
      <c r="C509" s="107"/>
      <c r="F509" s="135"/>
      <c r="G509" s="135"/>
      <c r="H509" s="135"/>
      <c r="I509" s="188"/>
    </row>
    <row r="510" spans="3:9">
      <c r="C510" s="107"/>
      <c r="F510" s="135"/>
      <c r="G510" s="135"/>
      <c r="H510" s="135"/>
      <c r="I510" s="188"/>
    </row>
    <row r="511" spans="3:9">
      <c r="C511" s="107"/>
      <c r="F511" s="135"/>
      <c r="G511" s="135"/>
      <c r="H511" s="135"/>
      <c r="I511" s="188"/>
    </row>
    <row r="512" spans="3:9">
      <c r="C512" s="107"/>
      <c r="F512" s="135"/>
      <c r="G512" s="135"/>
      <c r="H512" s="135"/>
      <c r="I512" s="188"/>
    </row>
    <row r="513" spans="3:9">
      <c r="C513" s="107"/>
      <c r="F513" s="135"/>
      <c r="G513" s="135"/>
      <c r="H513" s="135"/>
      <c r="I513" s="188"/>
    </row>
    <row r="514" spans="3:9">
      <c r="C514" s="107"/>
      <c r="F514" s="135"/>
      <c r="G514" s="135"/>
      <c r="H514" s="135"/>
      <c r="I514" s="188"/>
    </row>
    <row r="515" spans="3:9">
      <c r="C515" s="107"/>
      <c r="F515" s="135"/>
      <c r="G515" s="135"/>
      <c r="H515" s="135"/>
      <c r="I515" s="188"/>
    </row>
    <row r="516" spans="3:9">
      <c r="C516" s="107"/>
      <c r="F516" s="135"/>
      <c r="G516" s="135"/>
      <c r="H516" s="135"/>
      <c r="I516" s="188"/>
    </row>
    <row r="517" spans="3:9">
      <c r="C517" s="107"/>
      <c r="F517" s="135"/>
      <c r="G517" s="135"/>
      <c r="H517" s="135"/>
      <c r="I517" s="188"/>
    </row>
    <row r="518" spans="3:9">
      <c r="C518" s="107"/>
      <c r="F518" s="135"/>
      <c r="G518" s="135"/>
      <c r="H518" s="135"/>
      <c r="I518" s="188"/>
    </row>
    <row r="519" spans="3:9">
      <c r="C519" s="107"/>
      <c r="F519" s="135"/>
      <c r="G519" s="135"/>
      <c r="H519" s="135"/>
      <c r="I519" s="188"/>
    </row>
    <row r="520" spans="3:9">
      <c r="C520" s="107"/>
      <c r="F520" s="135"/>
      <c r="G520" s="135"/>
      <c r="H520" s="135"/>
      <c r="I520" s="188"/>
    </row>
    <row r="521" spans="3:9">
      <c r="C521" s="107"/>
      <c r="F521" s="135"/>
      <c r="G521" s="135"/>
      <c r="H521" s="135"/>
      <c r="I521" s="188"/>
    </row>
    <row r="522" spans="3:9">
      <c r="C522" s="107"/>
      <c r="F522" s="135"/>
      <c r="G522" s="135"/>
      <c r="H522" s="135"/>
      <c r="I522" s="188"/>
    </row>
    <row r="523" spans="3:9">
      <c r="C523" s="107"/>
      <c r="F523" s="135"/>
      <c r="G523" s="135"/>
      <c r="H523" s="135"/>
      <c r="I523" s="188"/>
    </row>
    <row r="524" spans="3:9">
      <c r="C524" s="107"/>
      <c r="F524" s="135"/>
      <c r="G524" s="135"/>
      <c r="H524" s="135"/>
      <c r="I524" s="188"/>
    </row>
    <row r="525" spans="3:9">
      <c r="C525" s="107"/>
      <c r="F525" s="135"/>
      <c r="G525" s="135"/>
      <c r="H525" s="135"/>
      <c r="I525" s="188"/>
    </row>
    <row r="526" spans="3:9">
      <c r="C526" s="107"/>
      <c r="F526" s="135"/>
      <c r="G526" s="135"/>
      <c r="H526" s="135"/>
      <c r="I526" s="188"/>
    </row>
    <row r="527" spans="3:9">
      <c r="C527" s="107"/>
      <c r="F527" s="135"/>
      <c r="G527" s="135"/>
      <c r="H527" s="135"/>
      <c r="I527" s="188"/>
    </row>
    <row r="528" spans="3:9">
      <c r="C528" s="107"/>
      <c r="F528" s="135"/>
      <c r="G528" s="135"/>
      <c r="H528" s="135"/>
      <c r="I528" s="188"/>
    </row>
    <row r="529" spans="3:9">
      <c r="C529" s="107"/>
      <c r="F529" s="135"/>
      <c r="G529" s="135"/>
      <c r="H529" s="135"/>
      <c r="I529" s="188"/>
    </row>
    <row r="530" spans="3:9">
      <c r="C530" s="107"/>
      <c r="F530" s="135"/>
      <c r="G530" s="135"/>
      <c r="H530" s="135"/>
      <c r="I530" s="188"/>
    </row>
    <row r="531" spans="3:9">
      <c r="C531" s="107"/>
      <c r="F531" s="135"/>
      <c r="G531" s="135"/>
      <c r="H531" s="135"/>
      <c r="I531" s="188"/>
    </row>
    <row r="532" spans="3:9">
      <c r="C532" s="107"/>
      <c r="F532" s="135"/>
      <c r="G532" s="135"/>
      <c r="H532" s="135"/>
      <c r="I532" s="188"/>
    </row>
    <row r="533" spans="3:9">
      <c r="C533" s="107"/>
      <c r="F533" s="135"/>
      <c r="G533" s="135"/>
      <c r="H533" s="135"/>
      <c r="I533" s="188"/>
    </row>
    <row r="534" spans="3:9">
      <c r="C534" s="107"/>
      <c r="F534" s="135"/>
      <c r="G534" s="135"/>
      <c r="H534" s="135"/>
      <c r="I534" s="188"/>
    </row>
    <row r="535" spans="3:9">
      <c r="C535" s="107"/>
      <c r="F535" s="135"/>
      <c r="G535" s="135"/>
      <c r="H535" s="135"/>
      <c r="I535" s="188"/>
    </row>
    <row r="536" spans="3:9">
      <c r="C536" s="107"/>
      <c r="F536" s="135"/>
      <c r="G536" s="135"/>
      <c r="H536" s="135"/>
      <c r="I536" s="188"/>
    </row>
    <row r="537" spans="3:9">
      <c r="C537" s="107"/>
      <c r="F537" s="135"/>
      <c r="G537" s="135"/>
      <c r="H537" s="135"/>
      <c r="I537" s="188"/>
    </row>
    <row r="538" spans="3:9">
      <c r="C538" s="107"/>
      <c r="F538" s="135"/>
      <c r="G538" s="135"/>
      <c r="H538" s="135"/>
      <c r="I538" s="188"/>
    </row>
    <row r="539" spans="3:9">
      <c r="C539" s="107"/>
      <c r="F539" s="135"/>
      <c r="G539" s="135"/>
      <c r="H539" s="135"/>
      <c r="I539" s="188"/>
    </row>
    <row r="540" spans="3:9">
      <c r="C540" s="107"/>
      <c r="F540" s="135"/>
      <c r="G540" s="135"/>
      <c r="H540" s="135"/>
      <c r="I540" s="188"/>
    </row>
    <row r="541" spans="3:9">
      <c r="C541" s="107"/>
      <c r="F541" s="135"/>
      <c r="G541" s="135"/>
      <c r="H541" s="135"/>
      <c r="I541" s="188"/>
    </row>
    <row r="542" spans="3:9">
      <c r="C542" s="107"/>
      <c r="F542" s="135"/>
      <c r="G542" s="135"/>
      <c r="H542" s="135"/>
      <c r="I542" s="188"/>
    </row>
    <row r="543" spans="3:9">
      <c r="C543" s="107"/>
      <c r="F543" s="135"/>
      <c r="G543" s="135"/>
      <c r="H543" s="135"/>
      <c r="I543" s="188"/>
    </row>
    <row r="544" spans="3:9">
      <c r="C544" s="107"/>
      <c r="F544" s="135"/>
      <c r="G544" s="135"/>
      <c r="H544" s="135"/>
      <c r="I544" s="188"/>
    </row>
    <row r="545" spans="3:9">
      <c r="C545" s="107"/>
      <c r="F545" s="135"/>
      <c r="G545" s="135"/>
      <c r="H545" s="135"/>
      <c r="I545" s="188"/>
    </row>
    <row r="546" spans="3:9">
      <c r="C546" s="107"/>
      <c r="F546" s="135"/>
      <c r="G546" s="135"/>
      <c r="H546" s="135"/>
      <c r="I546" s="188"/>
    </row>
    <row r="547" spans="3:9">
      <c r="C547" s="107"/>
      <c r="F547" s="135"/>
      <c r="G547" s="135"/>
      <c r="H547" s="135"/>
      <c r="I547" s="188"/>
    </row>
    <row r="548" spans="3:9">
      <c r="C548" s="107"/>
      <c r="F548" s="135"/>
      <c r="G548" s="135"/>
      <c r="H548" s="135"/>
      <c r="I548" s="188"/>
    </row>
    <row r="549" spans="3:9">
      <c r="C549" s="107"/>
      <c r="F549" s="135"/>
      <c r="G549" s="135"/>
      <c r="H549" s="135"/>
      <c r="I549" s="188"/>
    </row>
    <row r="550" spans="3:9">
      <c r="C550" s="107"/>
      <c r="F550" s="135"/>
      <c r="G550" s="135"/>
      <c r="H550" s="135"/>
      <c r="I550" s="188"/>
    </row>
    <row r="551" spans="3:9">
      <c r="C551" s="107"/>
      <c r="F551" s="135"/>
      <c r="G551" s="135"/>
      <c r="H551" s="135"/>
      <c r="I551" s="188"/>
    </row>
    <row r="552" spans="3:9">
      <c r="C552" s="107"/>
      <c r="F552" s="135"/>
      <c r="G552" s="135"/>
      <c r="H552" s="135"/>
      <c r="I552" s="188"/>
    </row>
    <row r="553" spans="3:9">
      <c r="C553" s="107"/>
      <c r="F553" s="135"/>
      <c r="G553" s="135"/>
      <c r="H553" s="135"/>
      <c r="I553" s="188"/>
    </row>
    <row r="554" spans="3:9">
      <c r="C554" s="107"/>
      <c r="F554" s="135"/>
      <c r="G554" s="135"/>
      <c r="H554" s="135"/>
      <c r="I554" s="188"/>
    </row>
    <row r="555" spans="3:9">
      <c r="C555" s="107"/>
      <c r="F555" s="135"/>
      <c r="G555" s="135"/>
      <c r="H555" s="135"/>
      <c r="I555" s="188"/>
    </row>
    <row r="556" spans="3:9">
      <c r="C556" s="107"/>
      <c r="F556" s="135"/>
      <c r="G556" s="135"/>
      <c r="H556" s="135"/>
      <c r="I556" s="188"/>
    </row>
    <row r="557" spans="3:9">
      <c r="C557" s="107"/>
      <c r="F557" s="135"/>
      <c r="G557" s="135"/>
      <c r="H557" s="135"/>
      <c r="I557" s="188"/>
    </row>
    <row r="558" spans="3:9">
      <c r="C558" s="107"/>
      <c r="F558" s="135"/>
      <c r="G558" s="135"/>
      <c r="H558" s="135"/>
      <c r="I558" s="188"/>
    </row>
    <row r="559" spans="3:9">
      <c r="C559" s="107"/>
      <c r="F559" s="135"/>
      <c r="G559" s="135"/>
      <c r="H559" s="135"/>
      <c r="I559" s="188"/>
    </row>
    <row r="560" spans="3:9">
      <c r="C560" s="107"/>
      <c r="F560" s="135"/>
      <c r="G560" s="135"/>
      <c r="H560" s="135"/>
      <c r="I560" s="188"/>
    </row>
    <row r="561" spans="3:9">
      <c r="C561" s="107"/>
      <c r="F561" s="135"/>
      <c r="G561" s="135"/>
      <c r="H561" s="135"/>
      <c r="I561" s="188"/>
    </row>
    <row r="562" spans="3:9">
      <c r="C562" s="107"/>
      <c r="F562" s="135"/>
      <c r="G562" s="135"/>
      <c r="H562" s="135"/>
      <c r="I562" s="188"/>
    </row>
    <row r="563" spans="3:9">
      <c r="C563" s="107"/>
      <c r="F563" s="135"/>
      <c r="G563" s="135"/>
      <c r="H563" s="135"/>
      <c r="I563" s="188"/>
    </row>
    <row r="564" spans="3:9">
      <c r="C564" s="107"/>
      <c r="F564" s="135"/>
      <c r="G564" s="135"/>
      <c r="H564" s="135"/>
      <c r="I564" s="188"/>
    </row>
    <row r="565" spans="3:9">
      <c r="C565" s="107"/>
      <c r="F565" s="135"/>
      <c r="G565" s="135"/>
      <c r="H565" s="135"/>
      <c r="I565" s="188"/>
    </row>
    <row r="566" spans="3:9">
      <c r="C566" s="107"/>
      <c r="F566" s="135"/>
      <c r="G566" s="135"/>
      <c r="H566" s="135"/>
      <c r="I566" s="188"/>
    </row>
    <row r="567" spans="3:9">
      <c r="C567" s="107"/>
      <c r="F567" s="135"/>
      <c r="G567" s="135"/>
      <c r="H567" s="135"/>
      <c r="I567" s="188"/>
    </row>
    <row r="568" spans="3:9">
      <c r="C568" s="107"/>
      <c r="F568" s="135"/>
      <c r="G568" s="135"/>
      <c r="H568" s="135"/>
      <c r="I568" s="188"/>
    </row>
    <row r="569" spans="3:9">
      <c r="C569" s="107"/>
      <c r="F569" s="135"/>
      <c r="G569" s="135"/>
      <c r="H569" s="135"/>
      <c r="I569" s="188"/>
    </row>
    <row r="570" spans="3:9">
      <c r="C570" s="107"/>
      <c r="F570" s="135"/>
      <c r="G570" s="135"/>
      <c r="H570" s="135"/>
      <c r="I570" s="188"/>
    </row>
    <row r="571" spans="3:9">
      <c r="C571" s="107"/>
      <c r="F571" s="135"/>
      <c r="G571" s="135"/>
      <c r="H571" s="135"/>
      <c r="I571" s="188"/>
    </row>
    <row r="572" spans="3:9">
      <c r="C572" s="107"/>
      <c r="F572" s="135"/>
      <c r="G572" s="135"/>
      <c r="H572" s="135"/>
      <c r="I572" s="188"/>
    </row>
    <row r="573" spans="3:9">
      <c r="C573" s="107"/>
      <c r="F573" s="135"/>
      <c r="G573" s="135"/>
      <c r="H573" s="135"/>
      <c r="I573" s="188"/>
    </row>
    <row r="574" spans="3:9">
      <c r="C574" s="107"/>
      <c r="F574" s="135"/>
      <c r="G574" s="135"/>
      <c r="H574" s="135"/>
      <c r="I574" s="188"/>
    </row>
    <row r="575" spans="3:9">
      <c r="C575" s="107"/>
      <c r="F575" s="135"/>
      <c r="G575" s="135"/>
      <c r="H575" s="135"/>
      <c r="I575" s="188"/>
    </row>
    <row r="576" spans="3:9">
      <c r="C576" s="107"/>
      <c r="F576" s="135"/>
      <c r="G576" s="135"/>
      <c r="H576" s="135"/>
      <c r="I576" s="188"/>
    </row>
    <row r="577" spans="3:9">
      <c r="C577" s="107"/>
      <c r="F577" s="135"/>
      <c r="G577" s="135"/>
      <c r="H577" s="135"/>
      <c r="I577" s="188"/>
    </row>
    <row r="578" spans="3:9">
      <c r="C578" s="107"/>
      <c r="F578" s="135"/>
      <c r="G578" s="135"/>
      <c r="H578" s="135"/>
      <c r="I578" s="188"/>
    </row>
    <row r="579" spans="3:9">
      <c r="C579" s="107"/>
      <c r="F579" s="135"/>
      <c r="G579" s="135"/>
      <c r="H579" s="135"/>
      <c r="I579" s="188"/>
    </row>
    <row r="580" spans="3:9">
      <c r="C580" s="107"/>
      <c r="F580" s="135"/>
      <c r="G580" s="135"/>
      <c r="H580" s="135"/>
      <c r="I580" s="188"/>
    </row>
    <row r="581" spans="3:9">
      <c r="C581" s="107"/>
      <c r="F581" s="135"/>
      <c r="G581" s="135"/>
      <c r="H581" s="135"/>
      <c r="I581" s="188"/>
    </row>
    <row r="582" spans="3:9">
      <c r="C582" s="107"/>
      <c r="F582" s="135"/>
      <c r="G582" s="135"/>
      <c r="H582" s="135"/>
      <c r="I582" s="188"/>
    </row>
    <row r="583" spans="3:9">
      <c r="C583" s="107"/>
      <c r="F583" s="135"/>
      <c r="G583" s="135"/>
      <c r="H583" s="135"/>
      <c r="I583" s="188"/>
    </row>
    <row r="584" spans="3:9">
      <c r="C584" s="107"/>
      <c r="F584" s="135"/>
      <c r="G584" s="135"/>
      <c r="H584" s="135"/>
      <c r="I584" s="188"/>
    </row>
    <row r="585" spans="3:9">
      <c r="C585" s="107"/>
      <c r="F585" s="135"/>
      <c r="G585" s="135"/>
      <c r="H585" s="135"/>
      <c r="I585" s="188"/>
    </row>
    <row r="586" spans="3:9">
      <c r="C586" s="107"/>
      <c r="F586" s="135"/>
      <c r="G586" s="135"/>
      <c r="H586" s="135"/>
      <c r="I586" s="188"/>
    </row>
    <row r="587" spans="3:9">
      <c r="C587" s="107"/>
      <c r="F587" s="135"/>
      <c r="G587" s="135"/>
      <c r="H587" s="135"/>
      <c r="I587" s="188"/>
    </row>
    <row r="588" spans="3:9">
      <c r="C588" s="107"/>
      <c r="F588" s="135"/>
      <c r="G588" s="135"/>
      <c r="H588" s="135"/>
      <c r="I588" s="188"/>
    </row>
    <row r="589" spans="3:9">
      <c r="C589" s="107"/>
      <c r="F589" s="135"/>
      <c r="G589" s="135"/>
      <c r="H589" s="135"/>
      <c r="I589" s="188"/>
    </row>
    <row r="590" spans="3:9">
      <c r="C590" s="107"/>
      <c r="F590" s="135"/>
      <c r="G590" s="135"/>
      <c r="H590" s="135"/>
      <c r="I590" s="188"/>
    </row>
    <row r="591" spans="3:9">
      <c r="C591" s="107"/>
      <c r="F591" s="135"/>
      <c r="G591" s="135"/>
      <c r="H591" s="135"/>
      <c r="I591" s="188"/>
    </row>
    <row r="592" spans="3:9">
      <c r="C592" s="107"/>
      <c r="F592" s="135"/>
      <c r="G592" s="135"/>
      <c r="H592" s="135"/>
      <c r="I592" s="188"/>
    </row>
    <row r="593" spans="3:9">
      <c r="C593" s="107"/>
      <c r="F593" s="135"/>
      <c r="G593" s="135"/>
      <c r="H593" s="135"/>
      <c r="I593" s="188"/>
    </row>
    <row r="594" spans="3:9">
      <c r="C594" s="107"/>
      <c r="F594" s="135"/>
      <c r="G594" s="135"/>
      <c r="H594" s="135"/>
      <c r="I594" s="188"/>
    </row>
    <row r="595" spans="3:9">
      <c r="C595" s="107"/>
      <c r="F595" s="135"/>
      <c r="G595" s="135"/>
      <c r="H595" s="135"/>
      <c r="I595" s="188"/>
    </row>
    <row r="596" spans="3:9">
      <c r="C596" s="107"/>
      <c r="F596" s="135"/>
      <c r="G596" s="135"/>
      <c r="H596" s="135"/>
      <c r="I596" s="188"/>
    </row>
    <row r="597" spans="3:9">
      <c r="C597" s="107"/>
      <c r="F597" s="135"/>
      <c r="G597" s="135"/>
      <c r="H597" s="135"/>
      <c r="I597" s="188"/>
    </row>
    <row r="598" spans="3:9">
      <c r="C598" s="107"/>
      <c r="F598" s="135"/>
      <c r="G598" s="135"/>
      <c r="H598" s="135"/>
      <c r="I598" s="188"/>
    </row>
    <row r="599" spans="3:9">
      <c r="C599" s="107"/>
      <c r="F599" s="135"/>
      <c r="G599" s="135"/>
      <c r="H599" s="135"/>
      <c r="I599" s="188"/>
    </row>
    <row r="600" spans="3:9">
      <c r="C600" s="107"/>
      <c r="F600" s="135"/>
      <c r="G600" s="135"/>
      <c r="H600" s="135"/>
      <c r="I600" s="188"/>
    </row>
    <row r="601" spans="3:9">
      <c r="C601" s="107"/>
      <c r="F601" s="135"/>
      <c r="G601" s="135"/>
      <c r="H601" s="135"/>
      <c r="I601" s="188"/>
    </row>
    <row r="602" spans="3:9">
      <c r="C602" s="107"/>
      <c r="F602" s="135"/>
      <c r="G602" s="135"/>
      <c r="H602" s="135"/>
      <c r="I602" s="188"/>
    </row>
    <row r="603" spans="3:9">
      <c r="C603" s="107"/>
      <c r="F603" s="135"/>
      <c r="G603" s="135"/>
      <c r="H603" s="135"/>
      <c r="I603" s="188"/>
    </row>
    <row r="604" spans="3:9">
      <c r="C604" s="107"/>
      <c r="F604" s="135"/>
      <c r="G604" s="135"/>
      <c r="H604" s="135"/>
      <c r="I604" s="188"/>
    </row>
    <row r="605" spans="3:9">
      <c r="C605" s="107"/>
      <c r="F605" s="135"/>
      <c r="G605" s="135"/>
      <c r="H605" s="135"/>
      <c r="I605" s="188"/>
    </row>
    <row r="606" spans="3:9">
      <c r="C606" s="107"/>
      <c r="F606" s="135"/>
      <c r="G606" s="135"/>
      <c r="H606" s="135"/>
      <c r="I606" s="188"/>
    </row>
    <row r="607" spans="3:9">
      <c r="C607" s="107"/>
      <c r="F607" s="135"/>
      <c r="G607" s="135"/>
      <c r="H607" s="135"/>
      <c r="I607" s="188"/>
    </row>
    <row r="608" spans="3:9">
      <c r="C608" s="107"/>
      <c r="F608" s="135"/>
      <c r="G608" s="135"/>
      <c r="H608" s="135"/>
      <c r="I608" s="188"/>
    </row>
    <row r="609" spans="3:9">
      <c r="C609" s="107"/>
      <c r="F609" s="135"/>
      <c r="G609" s="135"/>
      <c r="H609" s="135"/>
      <c r="I609" s="188"/>
    </row>
    <row r="610" spans="3:9">
      <c r="C610" s="107"/>
      <c r="F610" s="135"/>
      <c r="G610" s="135"/>
      <c r="H610" s="135"/>
      <c r="I610" s="188"/>
    </row>
    <row r="611" spans="3:9">
      <c r="C611" s="107"/>
      <c r="F611" s="135"/>
      <c r="G611" s="135"/>
      <c r="H611" s="135"/>
      <c r="I611" s="188"/>
    </row>
    <row r="612" spans="3:9">
      <c r="C612" s="107"/>
      <c r="F612" s="135"/>
      <c r="G612" s="135"/>
      <c r="H612" s="135"/>
      <c r="I612" s="188"/>
    </row>
    <row r="613" spans="3:9">
      <c r="C613" s="107"/>
      <c r="F613" s="135"/>
      <c r="G613" s="135"/>
      <c r="H613" s="135"/>
      <c r="I613" s="188"/>
    </row>
    <row r="614" spans="3:9">
      <c r="C614" s="107"/>
      <c r="F614" s="135"/>
      <c r="G614" s="135"/>
      <c r="H614" s="135"/>
      <c r="I614" s="188"/>
    </row>
    <row r="615" spans="3:9">
      <c r="C615" s="107"/>
      <c r="F615" s="135"/>
      <c r="G615" s="135"/>
      <c r="H615" s="135"/>
      <c r="I615" s="188"/>
    </row>
    <row r="616" spans="3:9">
      <c r="C616" s="107"/>
      <c r="F616" s="135"/>
      <c r="G616" s="135"/>
      <c r="H616" s="135"/>
      <c r="I616" s="188"/>
    </row>
    <row r="617" spans="3:9">
      <c r="C617" s="107"/>
      <c r="F617" s="135"/>
      <c r="G617" s="135"/>
      <c r="H617" s="135"/>
      <c r="I617" s="188"/>
    </row>
    <row r="618" spans="3:9">
      <c r="C618" s="107"/>
      <c r="F618" s="135"/>
      <c r="G618" s="135"/>
      <c r="H618" s="135"/>
      <c r="I618" s="188"/>
    </row>
    <row r="619" spans="3:9">
      <c r="C619" s="107"/>
      <c r="F619" s="135"/>
      <c r="G619" s="135"/>
      <c r="H619" s="135"/>
      <c r="I619" s="188"/>
    </row>
    <row r="620" spans="3:9">
      <c r="C620" s="107"/>
      <c r="F620" s="135"/>
      <c r="G620" s="135"/>
      <c r="H620" s="135"/>
      <c r="I620" s="188"/>
    </row>
    <row r="621" spans="3:9">
      <c r="C621" s="107"/>
      <c r="F621" s="135"/>
      <c r="G621" s="135"/>
      <c r="H621" s="135"/>
      <c r="I621" s="188"/>
    </row>
    <row r="622" spans="3:9">
      <c r="C622" s="107"/>
      <c r="F622" s="135"/>
      <c r="G622" s="135"/>
      <c r="H622" s="135"/>
      <c r="I622" s="188"/>
    </row>
    <row r="623" spans="3:9">
      <c r="C623" s="107"/>
      <c r="F623" s="135"/>
      <c r="G623" s="135"/>
      <c r="H623" s="135"/>
      <c r="I623" s="188"/>
    </row>
    <row r="624" spans="3:9">
      <c r="C624" s="107"/>
      <c r="F624" s="135"/>
      <c r="G624" s="135"/>
      <c r="H624" s="135"/>
      <c r="I624" s="188"/>
    </row>
    <row r="625" spans="3:9">
      <c r="C625" s="107"/>
      <c r="F625" s="135"/>
      <c r="G625" s="135"/>
      <c r="H625" s="135"/>
      <c r="I625" s="188"/>
    </row>
    <row r="626" spans="3:9">
      <c r="C626" s="107"/>
      <c r="F626" s="135"/>
      <c r="G626" s="135"/>
      <c r="H626" s="135"/>
      <c r="I626" s="188"/>
    </row>
    <row r="627" spans="3:9">
      <c r="C627" s="107"/>
      <c r="F627" s="135"/>
      <c r="G627" s="135"/>
      <c r="H627" s="135"/>
      <c r="I627" s="188"/>
    </row>
    <row r="628" spans="3:9">
      <c r="C628" s="107"/>
      <c r="F628" s="135"/>
      <c r="G628" s="135"/>
      <c r="H628" s="135"/>
      <c r="I628" s="188"/>
    </row>
    <row r="629" spans="3:9">
      <c r="C629" s="107"/>
      <c r="F629" s="135"/>
      <c r="G629" s="135"/>
      <c r="H629" s="135"/>
      <c r="I629" s="188"/>
    </row>
    <row r="630" spans="3:9">
      <c r="C630" s="107"/>
      <c r="F630" s="135"/>
      <c r="G630" s="135"/>
      <c r="H630" s="135"/>
      <c r="I630" s="188"/>
    </row>
    <row r="631" spans="3:9">
      <c r="C631" s="107"/>
      <c r="F631" s="135"/>
      <c r="G631" s="135"/>
      <c r="H631" s="135"/>
      <c r="I631" s="188"/>
    </row>
    <row r="632" spans="3:9">
      <c r="C632" s="107"/>
      <c r="F632" s="135"/>
      <c r="G632" s="135"/>
      <c r="H632" s="135"/>
      <c r="I632" s="188"/>
    </row>
    <row r="633" spans="3:9">
      <c r="C633" s="107"/>
      <c r="F633" s="135"/>
      <c r="G633" s="135"/>
      <c r="H633" s="135"/>
      <c r="I633" s="188"/>
    </row>
    <row r="634" spans="3:9">
      <c r="C634" s="107"/>
      <c r="F634" s="135"/>
      <c r="G634" s="135"/>
      <c r="H634" s="135"/>
      <c r="I634" s="188"/>
    </row>
    <row r="635" spans="3:9">
      <c r="C635" s="107"/>
      <c r="F635" s="135"/>
      <c r="G635" s="135"/>
      <c r="H635" s="135"/>
      <c r="I635" s="188"/>
    </row>
    <row r="636" spans="3:9">
      <c r="C636" s="107"/>
      <c r="F636" s="135"/>
      <c r="G636" s="135"/>
      <c r="H636" s="135"/>
      <c r="I636" s="188"/>
    </row>
    <row r="637" spans="3:9">
      <c r="C637" s="107"/>
      <c r="F637" s="135"/>
      <c r="G637" s="135"/>
      <c r="H637" s="135"/>
      <c r="I637" s="188"/>
    </row>
    <row r="638" spans="3:9">
      <c r="C638" s="107"/>
      <c r="F638" s="135"/>
      <c r="G638" s="135"/>
      <c r="H638" s="135"/>
      <c r="I638" s="188"/>
    </row>
    <row r="639" spans="3:9">
      <c r="C639" s="107"/>
      <c r="F639" s="135"/>
      <c r="G639" s="135"/>
      <c r="H639" s="135"/>
      <c r="I639" s="188"/>
    </row>
    <row r="640" spans="3:9">
      <c r="C640" s="107"/>
      <c r="F640" s="135"/>
      <c r="G640" s="135"/>
      <c r="H640" s="135"/>
      <c r="I640" s="188"/>
    </row>
    <row r="641" spans="3:9">
      <c r="C641" s="107"/>
      <c r="F641" s="135"/>
      <c r="G641" s="135"/>
      <c r="H641" s="135"/>
      <c r="I641" s="188"/>
    </row>
    <row r="642" spans="3:9">
      <c r="C642" s="107"/>
      <c r="F642" s="135"/>
      <c r="G642" s="135"/>
      <c r="H642" s="135"/>
      <c r="I642" s="188"/>
    </row>
    <row r="643" spans="3:9">
      <c r="C643" s="107"/>
      <c r="F643" s="135"/>
      <c r="G643" s="135"/>
      <c r="H643" s="135"/>
      <c r="I643" s="188"/>
    </row>
    <row r="644" spans="3:9">
      <c r="C644" s="107"/>
      <c r="F644" s="135"/>
      <c r="G644" s="135"/>
      <c r="H644" s="135"/>
      <c r="I644" s="188"/>
    </row>
    <row r="645" spans="3:9">
      <c r="C645" s="107"/>
      <c r="F645" s="135"/>
      <c r="G645" s="135"/>
      <c r="H645" s="135"/>
      <c r="I645" s="188"/>
    </row>
    <row r="646" spans="3:9">
      <c r="C646" s="107"/>
      <c r="F646" s="135"/>
      <c r="G646" s="135"/>
      <c r="H646" s="135"/>
      <c r="I646" s="188"/>
    </row>
    <row r="647" spans="3:9">
      <c r="C647" s="107"/>
      <c r="F647" s="135"/>
      <c r="G647" s="135"/>
      <c r="H647" s="135"/>
      <c r="I647" s="188"/>
    </row>
    <row r="648" spans="3:9">
      <c r="C648" s="107"/>
      <c r="F648" s="135"/>
      <c r="G648" s="135"/>
      <c r="H648" s="135"/>
      <c r="I648" s="188"/>
    </row>
    <row r="649" spans="3:9">
      <c r="C649" s="107"/>
      <c r="F649" s="135"/>
      <c r="G649" s="135"/>
      <c r="H649" s="135"/>
      <c r="I649" s="188"/>
    </row>
    <row r="650" spans="3:9">
      <c r="C650" s="107"/>
      <c r="F650" s="135"/>
      <c r="G650" s="135"/>
      <c r="H650" s="135"/>
      <c r="I650" s="188"/>
    </row>
    <row r="651" spans="3:9">
      <c r="C651" s="107"/>
      <c r="F651" s="135"/>
      <c r="G651" s="135"/>
      <c r="H651" s="135"/>
      <c r="I651" s="188"/>
    </row>
    <row r="652" spans="3:9">
      <c r="C652" s="107"/>
      <c r="F652" s="135"/>
      <c r="G652" s="135"/>
      <c r="H652" s="135"/>
      <c r="I652" s="188"/>
    </row>
    <row r="653" spans="3:9">
      <c r="C653" s="107"/>
      <c r="F653" s="135"/>
      <c r="G653" s="135"/>
      <c r="H653" s="135"/>
      <c r="I653" s="188"/>
    </row>
    <row r="654" spans="3:9">
      <c r="C654" s="107"/>
      <c r="F654" s="135"/>
      <c r="G654" s="135"/>
      <c r="H654" s="135"/>
      <c r="I654" s="188"/>
    </row>
    <row r="655" spans="3:9">
      <c r="C655" s="107"/>
      <c r="F655" s="135"/>
      <c r="G655" s="135"/>
      <c r="H655" s="135"/>
      <c r="I655" s="188"/>
    </row>
    <row r="656" spans="3:9">
      <c r="C656" s="107"/>
      <c r="F656" s="135"/>
      <c r="G656" s="135"/>
      <c r="H656" s="135"/>
      <c r="I656" s="188"/>
    </row>
    <row r="657" spans="3:9">
      <c r="C657" s="107"/>
      <c r="F657" s="135"/>
      <c r="G657" s="135"/>
      <c r="H657" s="135"/>
      <c r="I657" s="188"/>
    </row>
    <row r="658" spans="3:9">
      <c r="C658" s="107"/>
      <c r="F658" s="135"/>
      <c r="G658" s="135"/>
      <c r="H658" s="135"/>
      <c r="I658" s="188"/>
    </row>
    <row r="659" spans="3:9">
      <c r="C659" s="107"/>
      <c r="F659" s="135"/>
      <c r="G659" s="135"/>
      <c r="H659" s="135"/>
      <c r="I659" s="188"/>
    </row>
    <row r="660" spans="3:9">
      <c r="C660" s="107"/>
      <c r="F660" s="135"/>
      <c r="G660" s="135"/>
      <c r="H660" s="135"/>
      <c r="I660" s="188"/>
    </row>
    <row r="661" spans="3:9">
      <c r="C661" s="107"/>
      <c r="F661" s="135"/>
      <c r="G661" s="135"/>
      <c r="H661" s="135"/>
      <c r="I661" s="188"/>
    </row>
    <row r="662" spans="3:9">
      <c r="C662" s="107"/>
      <c r="F662" s="135"/>
      <c r="G662" s="135"/>
      <c r="H662" s="135"/>
      <c r="I662" s="188"/>
    </row>
    <row r="663" spans="3:9">
      <c r="C663" s="107"/>
      <c r="F663" s="135"/>
      <c r="G663" s="135"/>
      <c r="H663" s="135"/>
      <c r="I663" s="188"/>
    </row>
    <row r="664" spans="3:9">
      <c r="C664" s="107"/>
      <c r="F664" s="135"/>
      <c r="G664" s="135"/>
      <c r="H664" s="135"/>
      <c r="I664" s="188"/>
    </row>
    <row r="665" spans="3:9">
      <c r="C665" s="107"/>
      <c r="F665" s="135"/>
      <c r="G665" s="135"/>
      <c r="H665" s="135"/>
      <c r="I665" s="188"/>
    </row>
    <row r="666" spans="3:9">
      <c r="C666" s="107"/>
      <c r="F666" s="135"/>
      <c r="G666" s="135"/>
      <c r="H666" s="135"/>
      <c r="I666" s="188"/>
    </row>
    <row r="667" spans="3:9">
      <c r="C667" s="107"/>
      <c r="F667" s="135"/>
      <c r="G667" s="135"/>
      <c r="H667" s="135"/>
      <c r="I667" s="188"/>
    </row>
    <row r="668" spans="3:9">
      <c r="C668" s="107"/>
      <c r="F668" s="135"/>
      <c r="G668" s="135"/>
      <c r="H668" s="135"/>
      <c r="I668" s="188"/>
    </row>
    <row r="669" spans="3:9">
      <c r="C669" s="107"/>
      <c r="F669" s="135"/>
      <c r="G669" s="135"/>
      <c r="H669" s="135"/>
      <c r="I669" s="188"/>
    </row>
    <row r="670" spans="3:9">
      <c r="C670" s="107"/>
      <c r="F670" s="135"/>
      <c r="G670" s="135"/>
      <c r="H670" s="135"/>
      <c r="I670" s="188"/>
    </row>
    <row r="671" spans="3:9">
      <c r="C671" s="107"/>
      <c r="F671" s="135"/>
      <c r="G671" s="135"/>
      <c r="H671" s="135"/>
      <c r="I671" s="188"/>
    </row>
    <row r="672" spans="3:9">
      <c r="C672" s="107"/>
      <c r="F672" s="135"/>
      <c r="G672" s="135"/>
      <c r="H672" s="135"/>
      <c r="I672" s="188"/>
    </row>
    <row r="673" spans="3:9">
      <c r="C673" s="107"/>
      <c r="F673" s="135"/>
      <c r="G673" s="135"/>
      <c r="H673" s="135"/>
      <c r="I673" s="188"/>
    </row>
    <row r="674" spans="3:9">
      <c r="C674" s="107"/>
      <c r="F674" s="135"/>
      <c r="G674" s="135"/>
      <c r="H674" s="135"/>
      <c r="I674" s="188"/>
    </row>
    <row r="675" spans="3:9">
      <c r="C675" s="107"/>
      <c r="F675" s="135"/>
      <c r="G675" s="135"/>
      <c r="H675" s="135"/>
      <c r="I675" s="188"/>
    </row>
    <row r="676" spans="3:9">
      <c r="C676" s="107"/>
      <c r="F676" s="135"/>
      <c r="G676" s="135"/>
      <c r="H676" s="135"/>
      <c r="I676" s="188"/>
    </row>
    <row r="677" spans="3:9">
      <c r="C677" s="107"/>
      <c r="F677" s="135"/>
      <c r="G677" s="135"/>
      <c r="H677" s="135"/>
      <c r="I677" s="188"/>
    </row>
    <row r="678" spans="3:9">
      <c r="C678" s="107"/>
      <c r="F678" s="135"/>
      <c r="G678" s="135"/>
      <c r="H678" s="135"/>
      <c r="I678" s="188"/>
    </row>
    <row r="679" spans="3:9">
      <c r="C679" s="107"/>
      <c r="F679" s="135"/>
      <c r="G679" s="135"/>
      <c r="H679" s="135"/>
      <c r="I679" s="188"/>
    </row>
    <row r="680" spans="3:9">
      <c r="C680" s="107"/>
      <c r="F680" s="135"/>
      <c r="G680" s="135"/>
      <c r="H680" s="135"/>
      <c r="I680" s="188"/>
    </row>
    <row r="681" spans="3:9">
      <c r="C681" s="107"/>
      <c r="F681" s="135"/>
      <c r="G681" s="135"/>
      <c r="H681" s="135"/>
      <c r="I681" s="188"/>
    </row>
    <row r="682" spans="3:9">
      <c r="C682" s="107"/>
      <c r="F682" s="135"/>
      <c r="G682" s="135"/>
      <c r="H682" s="135"/>
      <c r="I682" s="188"/>
    </row>
    <row r="683" spans="3:9">
      <c r="C683" s="107"/>
      <c r="F683" s="135"/>
      <c r="G683" s="135"/>
      <c r="H683" s="135"/>
      <c r="I683" s="188"/>
    </row>
    <row r="684" spans="3:9">
      <c r="C684" s="107"/>
      <c r="F684" s="135"/>
      <c r="G684" s="135"/>
      <c r="H684" s="135"/>
      <c r="I684" s="188"/>
    </row>
    <row r="685" spans="3:9">
      <c r="C685" s="107"/>
      <c r="F685" s="135"/>
      <c r="G685" s="135"/>
      <c r="H685" s="135"/>
      <c r="I685" s="188"/>
    </row>
    <row r="686" spans="3:9">
      <c r="C686" s="107"/>
      <c r="F686" s="135"/>
      <c r="G686" s="135"/>
      <c r="H686" s="135"/>
      <c r="I686" s="188"/>
    </row>
    <row r="687" spans="3:9">
      <c r="C687" s="107"/>
      <c r="F687" s="135"/>
      <c r="G687" s="135"/>
      <c r="H687" s="135"/>
      <c r="I687" s="188"/>
    </row>
    <row r="688" spans="3:9">
      <c r="C688" s="107"/>
      <c r="F688" s="135"/>
      <c r="G688" s="135"/>
      <c r="H688" s="135"/>
      <c r="I688" s="188"/>
    </row>
    <row r="689" spans="3:9">
      <c r="C689" s="107"/>
      <c r="F689" s="135"/>
      <c r="G689" s="135"/>
      <c r="H689" s="135"/>
      <c r="I689" s="188"/>
    </row>
    <row r="690" spans="3:9">
      <c r="C690" s="107"/>
      <c r="F690" s="135"/>
      <c r="G690" s="135"/>
      <c r="H690" s="135"/>
      <c r="I690" s="188"/>
    </row>
    <row r="691" spans="3:9">
      <c r="C691" s="107"/>
      <c r="F691" s="135"/>
      <c r="G691" s="135"/>
      <c r="H691" s="135"/>
      <c r="I691" s="188"/>
    </row>
    <row r="692" spans="3:9">
      <c r="C692" s="107"/>
      <c r="F692" s="135"/>
      <c r="G692" s="135"/>
      <c r="H692" s="135"/>
      <c r="I692" s="188"/>
    </row>
    <row r="693" spans="3:9">
      <c r="C693" s="107"/>
      <c r="F693" s="135"/>
      <c r="G693" s="135"/>
      <c r="H693" s="135"/>
      <c r="I693" s="188"/>
    </row>
    <row r="694" spans="3:9">
      <c r="C694" s="107"/>
      <c r="F694" s="135"/>
      <c r="G694" s="135"/>
      <c r="H694" s="135"/>
      <c r="I694" s="188"/>
    </row>
    <row r="695" spans="3:9">
      <c r="C695" s="107"/>
      <c r="F695" s="135"/>
      <c r="G695" s="135"/>
      <c r="H695" s="135"/>
      <c r="I695" s="188"/>
    </row>
    <row r="696" spans="3:9">
      <c r="C696" s="107"/>
      <c r="F696" s="135"/>
      <c r="G696" s="135"/>
      <c r="H696" s="135"/>
      <c r="I696" s="188"/>
    </row>
    <row r="697" spans="3:9">
      <c r="C697" s="107"/>
      <c r="F697" s="135"/>
      <c r="G697" s="135"/>
      <c r="H697" s="135"/>
      <c r="I697" s="188"/>
    </row>
    <row r="698" spans="3:9">
      <c r="C698" s="107"/>
      <c r="F698" s="135"/>
      <c r="G698" s="135"/>
      <c r="H698" s="135"/>
      <c r="I698" s="188"/>
    </row>
    <row r="699" spans="3:9">
      <c r="C699" s="107"/>
      <c r="F699" s="135"/>
      <c r="G699" s="135"/>
      <c r="H699" s="135"/>
      <c r="I699" s="188"/>
    </row>
    <row r="700" spans="3:9">
      <c r="C700" s="107"/>
      <c r="F700" s="135"/>
      <c r="G700" s="135"/>
      <c r="H700" s="135"/>
      <c r="I700" s="188"/>
    </row>
    <row r="701" spans="3:9">
      <c r="C701" s="107"/>
      <c r="F701" s="135"/>
      <c r="G701" s="135"/>
      <c r="H701" s="135"/>
      <c r="I701" s="188"/>
    </row>
    <row r="702" spans="3:9">
      <c r="C702" s="107"/>
      <c r="F702" s="135"/>
      <c r="G702" s="135"/>
      <c r="H702" s="135"/>
      <c r="I702" s="188"/>
    </row>
    <row r="703" spans="3:9">
      <c r="C703" s="107"/>
      <c r="F703" s="135"/>
      <c r="G703" s="135"/>
      <c r="H703" s="135"/>
      <c r="I703" s="188"/>
    </row>
    <row r="704" spans="3:9">
      <c r="C704" s="107"/>
      <c r="F704" s="135"/>
      <c r="G704" s="135"/>
      <c r="H704" s="135"/>
      <c r="I704" s="188"/>
    </row>
    <row r="705" spans="3:9">
      <c r="C705" s="107"/>
      <c r="F705" s="135"/>
      <c r="G705" s="135"/>
      <c r="H705" s="135"/>
      <c r="I705" s="188"/>
    </row>
    <row r="706" spans="3:9">
      <c r="C706" s="107"/>
      <c r="F706" s="135"/>
      <c r="G706" s="135"/>
      <c r="H706" s="135"/>
      <c r="I706" s="188"/>
    </row>
    <row r="707" spans="3:9">
      <c r="C707" s="107"/>
      <c r="F707" s="135"/>
      <c r="G707" s="135"/>
      <c r="H707" s="135"/>
      <c r="I707" s="188"/>
    </row>
    <row r="708" spans="3:9">
      <c r="C708" s="107"/>
      <c r="F708" s="135"/>
      <c r="G708" s="135"/>
      <c r="H708" s="135"/>
      <c r="I708" s="188"/>
    </row>
    <row r="709" spans="3:9">
      <c r="C709" s="107"/>
      <c r="F709" s="135"/>
      <c r="G709" s="135"/>
      <c r="H709" s="135"/>
      <c r="I709" s="188"/>
    </row>
    <row r="710" spans="3:9">
      <c r="C710" s="107"/>
      <c r="F710" s="135"/>
      <c r="G710" s="135"/>
      <c r="H710" s="135"/>
      <c r="I710" s="188"/>
    </row>
    <row r="711" spans="3:9">
      <c r="C711" s="107"/>
      <c r="F711" s="135"/>
      <c r="G711" s="135"/>
      <c r="H711" s="135"/>
      <c r="I711" s="188"/>
    </row>
    <row r="712" spans="3:9">
      <c r="C712" s="107"/>
      <c r="F712" s="135"/>
      <c r="G712" s="135"/>
      <c r="H712" s="135"/>
      <c r="I712" s="188"/>
    </row>
    <row r="713" spans="3:9">
      <c r="C713" s="107"/>
      <c r="F713" s="135"/>
      <c r="G713" s="135"/>
      <c r="H713" s="135"/>
      <c r="I713" s="188"/>
    </row>
    <row r="714" spans="3:9">
      <c r="C714" s="107"/>
      <c r="F714" s="135"/>
      <c r="G714" s="135"/>
      <c r="H714" s="135"/>
      <c r="I714" s="188"/>
    </row>
    <row r="715" spans="3:9">
      <c r="C715" s="107"/>
      <c r="F715" s="135"/>
      <c r="G715" s="135"/>
      <c r="H715" s="135"/>
      <c r="I715" s="188"/>
    </row>
    <row r="716" spans="3:9">
      <c r="C716" s="107"/>
      <c r="F716" s="135"/>
      <c r="G716" s="135"/>
      <c r="H716" s="135"/>
      <c r="I716" s="188"/>
    </row>
    <row r="717" spans="3:9">
      <c r="C717" s="107"/>
      <c r="F717" s="135"/>
      <c r="G717" s="135"/>
      <c r="H717" s="135"/>
      <c r="I717" s="188"/>
    </row>
    <row r="718" spans="3:9">
      <c r="C718" s="107"/>
      <c r="F718" s="135"/>
      <c r="G718" s="135"/>
      <c r="H718" s="135"/>
      <c r="I718" s="188"/>
    </row>
    <row r="719" spans="3:9">
      <c r="C719" s="107"/>
      <c r="F719" s="135"/>
      <c r="G719" s="135"/>
      <c r="H719" s="135"/>
      <c r="I719" s="188"/>
    </row>
    <row r="720" spans="3:9">
      <c r="C720" s="107"/>
      <c r="F720" s="135"/>
      <c r="G720" s="135"/>
      <c r="H720" s="135"/>
      <c r="I720" s="188"/>
    </row>
    <row r="721" spans="3:9">
      <c r="C721" s="107"/>
      <c r="F721" s="135"/>
      <c r="G721" s="135"/>
      <c r="H721" s="135"/>
      <c r="I721" s="188"/>
    </row>
    <row r="722" spans="3:9">
      <c r="C722" s="107"/>
      <c r="F722" s="135"/>
      <c r="G722" s="135"/>
      <c r="H722" s="135"/>
      <c r="I722" s="188"/>
    </row>
    <row r="723" spans="3:9">
      <c r="C723" s="107"/>
      <c r="F723" s="135"/>
      <c r="G723" s="135"/>
      <c r="H723" s="135"/>
      <c r="I723" s="188"/>
    </row>
    <row r="724" spans="3:9">
      <c r="C724" s="107"/>
      <c r="F724" s="135"/>
      <c r="G724" s="135"/>
      <c r="H724" s="135"/>
      <c r="I724" s="188"/>
    </row>
    <row r="725" spans="3:9">
      <c r="C725" s="107"/>
      <c r="F725" s="135"/>
      <c r="G725" s="135"/>
      <c r="H725" s="135"/>
      <c r="I725" s="188"/>
    </row>
    <row r="726" spans="3:9">
      <c r="C726" s="107"/>
      <c r="F726" s="135"/>
      <c r="G726" s="135"/>
      <c r="H726" s="135"/>
      <c r="I726" s="188"/>
    </row>
    <row r="727" spans="3:9">
      <c r="C727" s="107"/>
      <c r="F727" s="135"/>
      <c r="G727" s="135"/>
      <c r="H727" s="135"/>
      <c r="I727" s="188"/>
    </row>
    <row r="728" spans="3:9">
      <c r="C728" s="107"/>
      <c r="F728" s="135"/>
      <c r="G728" s="135"/>
      <c r="H728" s="135"/>
      <c r="I728" s="188"/>
    </row>
    <row r="729" spans="3:9">
      <c r="C729" s="107"/>
      <c r="F729" s="135"/>
      <c r="G729" s="135"/>
      <c r="H729" s="135"/>
      <c r="I729" s="188"/>
    </row>
    <row r="730" spans="3:9">
      <c r="C730" s="107"/>
      <c r="F730" s="135"/>
      <c r="G730" s="135"/>
      <c r="H730" s="135"/>
      <c r="I730" s="188"/>
    </row>
    <row r="731" spans="3:9">
      <c r="C731" s="107"/>
      <c r="F731" s="135"/>
      <c r="G731" s="135"/>
      <c r="H731" s="135"/>
      <c r="I731" s="188"/>
    </row>
    <row r="732" spans="3:9">
      <c r="C732" s="107"/>
      <c r="F732" s="135"/>
      <c r="G732" s="135"/>
      <c r="H732" s="135"/>
      <c r="I732" s="188"/>
    </row>
    <row r="733" spans="3:9">
      <c r="C733" s="107"/>
      <c r="F733" s="135"/>
      <c r="G733" s="135"/>
      <c r="H733" s="135"/>
      <c r="I733" s="188"/>
    </row>
    <row r="734" spans="3:9">
      <c r="C734" s="107"/>
      <c r="F734" s="135"/>
      <c r="G734" s="135"/>
      <c r="H734" s="135"/>
      <c r="I734" s="188"/>
    </row>
    <row r="735" spans="3:9">
      <c r="C735" s="107"/>
      <c r="F735" s="135"/>
      <c r="G735" s="135"/>
      <c r="H735" s="135"/>
      <c r="I735" s="188"/>
    </row>
    <row r="736" spans="3:9">
      <c r="C736" s="107"/>
      <c r="F736" s="135"/>
      <c r="G736" s="135"/>
      <c r="H736" s="135"/>
      <c r="I736" s="188"/>
    </row>
    <row r="737" spans="3:9">
      <c r="C737" s="107"/>
      <c r="F737" s="135"/>
      <c r="G737" s="135"/>
      <c r="H737" s="135"/>
      <c r="I737" s="188"/>
    </row>
    <row r="738" spans="3:9">
      <c r="C738" s="107"/>
      <c r="F738" s="135"/>
      <c r="G738" s="135"/>
      <c r="H738" s="135"/>
      <c r="I738" s="188"/>
    </row>
    <row r="739" spans="3:9">
      <c r="C739" s="107"/>
      <c r="F739" s="135"/>
      <c r="G739" s="135"/>
      <c r="H739" s="135"/>
      <c r="I739" s="188"/>
    </row>
    <row r="740" spans="3:9">
      <c r="C740" s="107"/>
      <c r="F740" s="135"/>
      <c r="G740" s="135"/>
      <c r="H740" s="135"/>
      <c r="I740" s="188"/>
    </row>
    <row r="741" spans="3:9">
      <c r="C741" s="107"/>
      <c r="F741" s="135"/>
      <c r="G741" s="135"/>
      <c r="H741" s="135"/>
      <c r="I741" s="188"/>
    </row>
    <row r="742" spans="3:9">
      <c r="C742" s="107"/>
      <c r="F742" s="135"/>
      <c r="G742" s="135"/>
      <c r="H742" s="135"/>
      <c r="I742" s="188"/>
    </row>
    <row r="743" spans="3:9">
      <c r="C743" s="107"/>
      <c r="F743" s="135"/>
      <c r="G743" s="135"/>
      <c r="H743" s="135"/>
      <c r="I743" s="188"/>
    </row>
    <row r="744" spans="3:9">
      <c r="C744" s="107"/>
      <c r="F744" s="135"/>
      <c r="G744" s="135"/>
      <c r="H744" s="135"/>
      <c r="I744" s="188"/>
    </row>
    <row r="745" spans="3:9">
      <c r="C745" s="107"/>
      <c r="F745" s="135"/>
      <c r="G745" s="135"/>
      <c r="H745" s="135"/>
      <c r="I745" s="188"/>
    </row>
    <row r="746" spans="3:9">
      <c r="C746" s="107"/>
      <c r="F746" s="135"/>
      <c r="G746" s="135"/>
      <c r="H746" s="135"/>
      <c r="I746" s="188"/>
    </row>
    <row r="747" spans="3:9">
      <c r="C747" s="107"/>
      <c r="F747" s="135"/>
      <c r="G747" s="135"/>
      <c r="H747" s="135"/>
      <c r="I747" s="188"/>
    </row>
    <row r="748" spans="3:9">
      <c r="C748" s="107"/>
      <c r="F748" s="135"/>
      <c r="G748" s="135"/>
      <c r="H748" s="135"/>
      <c r="I748" s="188"/>
    </row>
    <row r="749" spans="3:9">
      <c r="C749" s="107"/>
      <c r="F749" s="135"/>
      <c r="G749" s="135"/>
      <c r="H749" s="135"/>
      <c r="I749" s="188"/>
    </row>
    <row r="750" spans="3:9">
      <c r="C750" s="107"/>
      <c r="F750" s="135"/>
      <c r="G750" s="135"/>
      <c r="H750" s="135"/>
      <c r="I750" s="188"/>
    </row>
    <row r="751" spans="3:9">
      <c r="C751" s="107"/>
      <c r="F751" s="135"/>
      <c r="G751" s="135"/>
      <c r="H751" s="135"/>
      <c r="I751" s="188"/>
    </row>
    <row r="752" spans="3:9">
      <c r="C752" s="107"/>
      <c r="F752" s="135"/>
      <c r="G752" s="135"/>
      <c r="H752" s="135"/>
      <c r="I752" s="188"/>
    </row>
    <row r="753" spans="3:9">
      <c r="C753" s="107"/>
      <c r="F753" s="135"/>
      <c r="G753" s="135"/>
      <c r="H753" s="135"/>
      <c r="I753" s="188"/>
    </row>
    <row r="754" spans="3:9">
      <c r="C754" s="107"/>
      <c r="F754" s="135"/>
      <c r="G754" s="135"/>
      <c r="H754" s="135"/>
      <c r="I754" s="188"/>
    </row>
    <row r="755" spans="3:9">
      <c r="C755" s="107"/>
      <c r="F755" s="135"/>
      <c r="G755" s="135"/>
      <c r="H755" s="135"/>
      <c r="I755" s="188"/>
    </row>
    <row r="756" spans="3:9">
      <c r="C756" s="107"/>
      <c r="F756" s="135"/>
      <c r="G756" s="135"/>
      <c r="H756" s="135"/>
      <c r="I756" s="188"/>
    </row>
    <row r="757" spans="3:9">
      <c r="C757" s="107"/>
      <c r="F757" s="135"/>
      <c r="G757" s="135"/>
      <c r="H757" s="135"/>
      <c r="I757" s="188"/>
    </row>
    <row r="758" spans="3:9">
      <c r="C758" s="107"/>
      <c r="F758" s="135"/>
      <c r="G758" s="135"/>
      <c r="H758" s="135"/>
      <c r="I758" s="188"/>
    </row>
    <row r="759" spans="3:9">
      <c r="C759" s="107"/>
      <c r="F759" s="135"/>
      <c r="G759" s="135"/>
      <c r="H759" s="135"/>
      <c r="I759" s="188"/>
    </row>
    <row r="760" spans="3:9">
      <c r="C760" s="107"/>
      <c r="F760" s="135"/>
      <c r="G760" s="135"/>
      <c r="H760" s="135"/>
      <c r="I760" s="188"/>
    </row>
    <row r="761" spans="3:9">
      <c r="C761" s="107"/>
      <c r="F761" s="135"/>
      <c r="G761" s="135"/>
      <c r="H761" s="135"/>
      <c r="I761" s="188"/>
    </row>
    <row r="762" spans="3:9">
      <c r="C762" s="107"/>
      <c r="F762" s="135"/>
      <c r="G762" s="135"/>
      <c r="H762" s="135"/>
      <c r="I762" s="188"/>
    </row>
    <row r="763" spans="3:9">
      <c r="C763" s="107"/>
      <c r="F763" s="135"/>
      <c r="G763" s="135"/>
      <c r="H763" s="135"/>
      <c r="I763" s="188"/>
    </row>
    <row r="764" spans="3:9">
      <c r="C764" s="107"/>
      <c r="F764" s="135"/>
      <c r="G764" s="135"/>
      <c r="H764" s="135"/>
      <c r="I764" s="188"/>
    </row>
    <row r="765" spans="3:9">
      <c r="C765" s="107"/>
      <c r="F765" s="135"/>
      <c r="G765" s="135"/>
      <c r="H765" s="135"/>
      <c r="I765" s="188"/>
    </row>
    <row r="766" spans="3:9">
      <c r="C766" s="107"/>
      <c r="F766" s="135"/>
      <c r="G766" s="135"/>
      <c r="H766" s="135"/>
      <c r="I766" s="188"/>
    </row>
    <row r="767" spans="3:9">
      <c r="C767" s="107"/>
      <c r="F767" s="135"/>
      <c r="G767" s="135"/>
      <c r="H767" s="135"/>
      <c r="I767" s="188"/>
    </row>
    <row r="768" spans="3:9">
      <c r="C768" s="107"/>
      <c r="F768" s="135"/>
      <c r="G768" s="135"/>
      <c r="H768" s="135"/>
      <c r="I768" s="188"/>
    </row>
    <row r="769" spans="3:9">
      <c r="C769" s="107"/>
      <c r="F769" s="135"/>
      <c r="G769" s="135"/>
      <c r="H769" s="135"/>
      <c r="I769" s="188"/>
    </row>
    <row r="770" spans="3:9">
      <c r="C770" s="107"/>
      <c r="F770" s="135"/>
      <c r="G770" s="135"/>
      <c r="H770" s="135"/>
      <c r="I770" s="188"/>
    </row>
    <row r="771" spans="3:9">
      <c r="C771" s="107"/>
      <c r="F771" s="135"/>
      <c r="G771" s="135"/>
      <c r="H771" s="135"/>
      <c r="I771" s="188"/>
    </row>
    <row r="772" spans="3:9">
      <c r="C772" s="107"/>
      <c r="F772" s="135"/>
      <c r="G772" s="135"/>
      <c r="H772" s="135"/>
      <c r="I772" s="188"/>
    </row>
    <row r="773" spans="3:9">
      <c r="C773" s="107"/>
      <c r="F773" s="135"/>
      <c r="G773" s="135"/>
      <c r="H773" s="135"/>
      <c r="I773" s="188"/>
    </row>
    <row r="774" spans="3:9">
      <c r="C774" s="107"/>
      <c r="F774" s="135"/>
      <c r="G774" s="135"/>
      <c r="H774" s="135"/>
      <c r="I774" s="188"/>
    </row>
    <row r="775" spans="3:9">
      <c r="C775" s="107"/>
      <c r="F775" s="135"/>
      <c r="G775" s="135"/>
      <c r="H775" s="135"/>
      <c r="I775" s="188"/>
    </row>
    <row r="776" spans="3:9">
      <c r="C776" s="107"/>
      <c r="F776" s="135"/>
      <c r="G776" s="135"/>
      <c r="H776" s="135"/>
      <c r="I776" s="188"/>
    </row>
    <row r="777" spans="3:9">
      <c r="C777" s="107"/>
      <c r="F777" s="135"/>
      <c r="G777" s="135"/>
      <c r="H777" s="135"/>
      <c r="I777" s="188"/>
    </row>
    <row r="778" spans="3:9">
      <c r="C778" s="107"/>
      <c r="F778" s="135"/>
      <c r="G778" s="135"/>
      <c r="H778" s="135"/>
      <c r="I778" s="188"/>
    </row>
    <row r="779" spans="3:9">
      <c r="C779" s="107"/>
      <c r="F779" s="135"/>
      <c r="G779" s="135"/>
      <c r="H779" s="135"/>
      <c r="I779" s="188"/>
    </row>
    <row r="780" spans="3:9">
      <c r="C780" s="107"/>
      <c r="F780" s="135"/>
      <c r="G780" s="135"/>
      <c r="H780" s="135"/>
      <c r="I780" s="188"/>
    </row>
    <row r="781" spans="3:9">
      <c r="C781" s="107"/>
      <c r="F781" s="135"/>
      <c r="G781" s="135"/>
      <c r="H781" s="135"/>
      <c r="I781" s="188"/>
    </row>
    <row r="782" spans="3:9">
      <c r="C782" s="107"/>
      <c r="F782" s="135"/>
      <c r="G782" s="135"/>
      <c r="H782" s="135"/>
      <c r="I782" s="188"/>
    </row>
    <row r="783" spans="3:9">
      <c r="C783" s="107"/>
      <c r="F783" s="135"/>
      <c r="G783" s="135"/>
      <c r="H783" s="135"/>
      <c r="I783" s="188"/>
    </row>
    <row r="784" spans="3:9">
      <c r="C784" s="107"/>
      <c r="F784" s="135"/>
      <c r="G784" s="135"/>
      <c r="H784" s="135"/>
      <c r="I784" s="188"/>
    </row>
    <row r="785" spans="3:9">
      <c r="C785" s="107"/>
      <c r="F785" s="135"/>
      <c r="G785" s="135"/>
      <c r="H785" s="135"/>
      <c r="I785" s="188"/>
    </row>
    <row r="786" spans="3:9">
      <c r="C786" s="107"/>
      <c r="F786" s="135"/>
      <c r="G786" s="135"/>
      <c r="H786" s="135"/>
      <c r="I786" s="188"/>
    </row>
    <row r="787" spans="3:9">
      <c r="C787" s="107"/>
      <c r="F787" s="135"/>
      <c r="G787" s="135"/>
      <c r="H787" s="135"/>
      <c r="I787" s="188"/>
    </row>
    <row r="788" spans="3:9">
      <c r="C788" s="107"/>
      <c r="F788" s="135"/>
      <c r="G788" s="135"/>
      <c r="H788" s="135"/>
      <c r="I788" s="188"/>
    </row>
    <row r="789" spans="3:9">
      <c r="C789" s="107"/>
      <c r="F789" s="135"/>
      <c r="G789" s="135"/>
      <c r="H789" s="135"/>
      <c r="I789" s="188"/>
    </row>
    <row r="790" spans="3:9">
      <c r="C790" s="107"/>
      <c r="F790" s="135"/>
      <c r="G790" s="135"/>
      <c r="H790" s="135"/>
      <c r="I790" s="188"/>
    </row>
    <row r="791" spans="3:9">
      <c r="C791" s="107"/>
      <c r="F791" s="135"/>
      <c r="G791" s="135"/>
      <c r="H791" s="135"/>
      <c r="I791" s="188"/>
    </row>
    <row r="792" spans="3:9">
      <c r="C792" s="107"/>
      <c r="F792" s="135"/>
      <c r="G792" s="135"/>
      <c r="H792" s="135"/>
      <c r="I792" s="188"/>
    </row>
    <row r="793" spans="3:9">
      <c r="C793" s="107"/>
      <c r="F793" s="135"/>
      <c r="G793" s="135"/>
      <c r="H793" s="135"/>
      <c r="I793" s="188"/>
    </row>
    <row r="794" spans="3:9">
      <c r="C794" s="107"/>
      <c r="F794" s="135"/>
      <c r="G794" s="135"/>
      <c r="H794" s="135"/>
      <c r="I794" s="188"/>
    </row>
    <row r="795" spans="3:9">
      <c r="C795" s="107"/>
      <c r="F795" s="135"/>
      <c r="G795" s="135"/>
      <c r="H795" s="135"/>
      <c r="I795" s="188"/>
    </row>
    <row r="796" spans="3:9">
      <c r="C796" s="107"/>
      <c r="F796" s="135"/>
      <c r="G796" s="135"/>
      <c r="H796" s="135"/>
      <c r="I796" s="188"/>
    </row>
    <row r="797" spans="3:9">
      <c r="C797" s="107"/>
      <c r="F797" s="135"/>
      <c r="G797" s="135"/>
      <c r="H797" s="135"/>
      <c r="I797" s="188"/>
    </row>
    <row r="798" spans="3:9">
      <c r="C798" s="107"/>
      <c r="F798" s="135"/>
      <c r="G798" s="135"/>
      <c r="H798" s="135"/>
      <c r="I798" s="188"/>
    </row>
    <row r="799" spans="3:9">
      <c r="C799" s="107"/>
      <c r="F799" s="135"/>
      <c r="G799" s="135"/>
      <c r="H799" s="135"/>
      <c r="I799" s="188"/>
    </row>
    <row r="800" spans="3:9">
      <c r="C800" s="107"/>
      <c r="F800" s="135"/>
      <c r="G800" s="135"/>
      <c r="H800" s="135"/>
      <c r="I800" s="188"/>
    </row>
    <row r="801" spans="3:9">
      <c r="C801" s="107"/>
      <c r="F801" s="135"/>
      <c r="G801" s="135"/>
      <c r="H801" s="135"/>
      <c r="I801" s="188"/>
    </row>
    <row r="802" spans="3:9">
      <c r="C802" s="107"/>
      <c r="F802" s="135"/>
      <c r="G802" s="135"/>
      <c r="H802" s="135"/>
      <c r="I802" s="188"/>
    </row>
    <row r="803" spans="3:9">
      <c r="C803" s="107"/>
      <c r="F803" s="135"/>
      <c r="G803" s="135"/>
      <c r="H803" s="135"/>
      <c r="I803" s="188"/>
    </row>
    <row r="804" spans="3:9">
      <c r="C804" s="107"/>
      <c r="F804" s="135"/>
      <c r="G804" s="135"/>
      <c r="H804" s="135"/>
      <c r="I804" s="188"/>
    </row>
    <row r="805" spans="3:9">
      <c r="C805" s="107"/>
      <c r="F805" s="135"/>
      <c r="G805" s="135"/>
      <c r="H805" s="135"/>
      <c r="I805" s="188"/>
    </row>
    <row r="806" spans="3:9">
      <c r="C806" s="107"/>
      <c r="F806" s="135"/>
      <c r="G806" s="135"/>
      <c r="H806" s="135"/>
      <c r="I806" s="188"/>
    </row>
    <row r="807" spans="3:9">
      <c r="C807" s="107"/>
      <c r="F807" s="135"/>
      <c r="G807" s="135"/>
      <c r="H807" s="135"/>
      <c r="I807" s="188"/>
    </row>
    <row r="808" spans="3:9">
      <c r="C808" s="107"/>
      <c r="F808" s="135"/>
      <c r="G808" s="135"/>
      <c r="H808" s="135"/>
      <c r="I808" s="188"/>
    </row>
    <row r="809" spans="3:9">
      <c r="C809" s="107"/>
      <c r="F809" s="135"/>
      <c r="G809" s="135"/>
      <c r="H809" s="135"/>
      <c r="I809" s="188"/>
    </row>
    <row r="810" spans="3:9">
      <c r="C810" s="107"/>
      <c r="F810" s="135"/>
      <c r="G810" s="135"/>
      <c r="H810" s="135"/>
      <c r="I810" s="188"/>
    </row>
    <row r="811" spans="3:9">
      <c r="C811" s="107"/>
      <c r="F811" s="135"/>
      <c r="G811" s="135"/>
      <c r="H811" s="135"/>
      <c r="I811" s="188"/>
    </row>
    <row r="812" spans="3:9">
      <c r="C812" s="107"/>
      <c r="F812" s="135"/>
      <c r="G812" s="135"/>
      <c r="H812" s="135"/>
      <c r="I812" s="188"/>
    </row>
    <row r="813" spans="3:9">
      <c r="C813" s="107"/>
      <c r="F813" s="135"/>
      <c r="G813" s="135"/>
      <c r="H813" s="135"/>
      <c r="I813" s="188"/>
    </row>
    <row r="814" spans="3:9">
      <c r="C814" s="107"/>
      <c r="F814" s="135"/>
      <c r="G814" s="135"/>
      <c r="H814" s="135"/>
      <c r="I814" s="188"/>
    </row>
    <row r="815" spans="3:9">
      <c r="C815" s="107"/>
      <c r="F815" s="135"/>
      <c r="G815" s="135"/>
      <c r="H815" s="135"/>
      <c r="I815" s="188"/>
    </row>
    <row r="816" spans="3:9">
      <c r="C816" s="107"/>
      <c r="F816" s="135"/>
      <c r="G816" s="135"/>
      <c r="H816" s="135"/>
      <c r="I816" s="188"/>
    </row>
    <row r="817" spans="3:9">
      <c r="C817" s="107"/>
      <c r="F817" s="135"/>
      <c r="G817" s="135"/>
      <c r="H817" s="135"/>
      <c r="I817" s="188"/>
    </row>
    <row r="818" spans="3:9">
      <c r="C818" s="107"/>
      <c r="F818" s="135"/>
      <c r="G818" s="135"/>
      <c r="H818" s="135"/>
      <c r="I818" s="188"/>
    </row>
    <row r="819" spans="3:9">
      <c r="C819" s="107"/>
      <c r="F819" s="135"/>
      <c r="G819" s="135"/>
      <c r="H819" s="135"/>
      <c r="I819" s="188"/>
    </row>
    <row r="820" spans="3:9">
      <c r="C820" s="107"/>
      <c r="F820" s="135"/>
      <c r="G820" s="135"/>
      <c r="H820" s="135"/>
      <c r="I820" s="188"/>
    </row>
    <row r="821" spans="3:9">
      <c r="C821" s="107"/>
      <c r="F821" s="135"/>
      <c r="G821" s="135"/>
      <c r="H821" s="135"/>
      <c r="I821" s="188"/>
    </row>
    <row r="822" spans="3:9">
      <c r="C822" s="107"/>
      <c r="F822" s="135"/>
      <c r="G822" s="135"/>
      <c r="H822" s="135"/>
      <c r="I822" s="188"/>
    </row>
    <row r="823" spans="3:9">
      <c r="C823" s="107"/>
      <c r="F823" s="135"/>
      <c r="G823" s="135"/>
      <c r="H823" s="135"/>
      <c r="I823" s="188"/>
    </row>
    <row r="824" spans="3:9">
      <c r="C824" s="107"/>
      <c r="F824" s="135"/>
      <c r="G824" s="135"/>
      <c r="H824" s="135"/>
      <c r="I824" s="188"/>
    </row>
    <row r="825" spans="3:9">
      <c r="C825" s="107"/>
      <c r="F825" s="135"/>
      <c r="G825" s="135"/>
      <c r="H825" s="135"/>
      <c r="I825" s="188"/>
    </row>
    <row r="826" spans="3:9">
      <c r="C826" s="107"/>
      <c r="F826" s="135"/>
      <c r="G826" s="135"/>
      <c r="H826" s="135"/>
      <c r="I826" s="188"/>
    </row>
    <row r="827" spans="3:9">
      <c r="C827" s="107"/>
      <c r="F827" s="135"/>
      <c r="G827" s="135"/>
      <c r="H827" s="135"/>
      <c r="I827" s="188"/>
    </row>
    <row r="828" spans="3:9">
      <c r="C828" s="107"/>
      <c r="F828" s="135"/>
      <c r="G828" s="135"/>
      <c r="H828" s="135"/>
      <c r="I828" s="188"/>
    </row>
    <row r="829" spans="3:9">
      <c r="C829" s="107"/>
      <c r="F829" s="135"/>
      <c r="G829" s="135"/>
      <c r="H829" s="135"/>
      <c r="I829" s="188"/>
    </row>
    <row r="830" spans="3:9">
      <c r="C830" s="107"/>
      <c r="F830" s="135"/>
      <c r="G830" s="135"/>
      <c r="H830" s="135"/>
      <c r="I830" s="188"/>
    </row>
    <row r="831" spans="3:9">
      <c r="C831" s="107"/>
      <c r="F831" s="135"/>
      <c r="G831" s="135"/>
      <c r="H831" s="135"/>
      <c r="I831" s="188"/>
    </row>
    <row r="832" spans="3:9">
      <c r="C832" s="107"/>
      <c r="F832" s="135"/>
      <c r="G832" s="135"/>
      <c r="H832" s="135"/>
      <c r="I832" s="188"/>
    </row>
    <row r="833" spans="3:9">
      <c r="C833" s="107"/>
      <c r="F833" s="135"/>
      <c r="G833" s="135"/>
      <c r="H833" s="135"/>
      <c r="I833" s="188"/>
    </row>
    <row r="834" spans="3:9">
      <c r="C834" s="107"/>
      <c r="F834" s="135"/>
      <c r="G834" s="135"/>
      <c r="H834" s="135"/>
      <c r="I834" s="188"/>
    </row>
    <row r="835" spans="3:9">
      <c r="C835" s="107"/>
      <c r="F835" s="135"/>
      <c r="G835" s="135"/>
      <c r="H835" s="135"/>
      <c r="I835" s="188"/>
    </row>
    <row r="836" spans="3:9">
      <c r="C836" s="107"/>
      <c r="F836" s="135"/>
      <c r="G836" s="135"/>
      <c r="H836" s="135"/>
      <c r="I836" s="188"/>
    </row>
    <row r="837" spans="3:9">
      <c r="C837" s="107"/>
      <c r="F837" s="135"/>
      <c r="G837" s="135"/>
      <c r="H837" s="135"/>
      <c r="I837" s="188"/>
    </row>
    <row r="838" spans="3:9">
      <c r="C838" s="107"/>
      <c r="F838" s="135"/>
      <c r="G838" s="135"/>
      <c r="H838" s="135"/>
      <c r="I838" s="188"/>
    </row>
    <row r="839" spans="3:9">
      <c r="C839" s="107"/>
      <c r="F839" s="135"/>
      <c r="G839" s="135"/>
      <c r="H839" s="135"/>
      <c r="I839" s="188"/>
    </row>
    <row r="840" spans="3:9">
      <c r="C840" s="107"/>
      <c r="F840" s="135"/>
      <c r="G840" s="135"/>
      <c r="H840" s="135"/>
      <c r="I840" s="188"/>
    </row>
    <row r="841" spans="3:9">
      <c r="C841" s="107"/>
      <c r="F841" s="135"/>
      <c r="G841" s="135"/>
      <c r="H841" s="135"/>
      <c r="I841" s="188"/>
    </row>
    <row r="842" spans="3:9">
      <c r="C842" s="107"/>
      <c r="F842" s="135"/>
      <c r="G842" s="135"/>
      <c r="H842" s="135"/>
      <c r="I842" s="188"/>
    </row>
    <row r="843" spans="3:9">
      <c r="C843" s="107"/>
      <c r="F843" s="135"/>
      <c r="G843" s="135"/>
      <c r="H843" s="135"/>
      <c r="I843" s="188"/>
    </row>
    <row r="844" spans="3:9">
      <c r="C844" s="107"/>
      <c r="F844" s="135"/>
      <c r="G844" s="135"/>
      <c r="H844" s="135"/>
      <c r="I844" s="188"/>
    </row>
    <row r="845" spans="3:9">
      <c r="C845" s="107"/>
      <c r="F845" s="135"/>
      <c r="G845" s="135"/>
      <c r="H845" s="135"/>
      <c r="I845" s="188"/>
    </row>
    <row r="846" spans="3:9">
      <c r="C846" s="107"/>
      <c r="F846" s="135"/>
      <c r="G846" s="135"/>
      <c r="H846" s="135"/>
      <c r="I846" s="188"/>
    </row>
    <row r="847" spans="3:9">
      <c r="C847" s="107"/>
      <c r="F847" s="135"/>
      <c r="G847" s="135"/>
      <c r="H847" s="135"/>
      <c r="I847" s="188"/>
    </row>
    <row r="848" spans="3:9">
      <c r="C848" s="107"/>
      <c r="F848" s="135"/>
      <c r="G848" s="135"/>
      <c r="H848" s="135"/>
      <c r="I848" s="188"/>
    </row>
    <row r="849" spans="3:9">
      <c r="C849" s="107"/>
      <c r="F849" s="135"/>
      <c r="G849" s="135"/>
      <c r="H849" s="135"/>
      <c r="I849" s="188"/>
    </row>
    <row r="850" spans="3:9">
      <c r="C850" s="107"/>
      <c r="F850" s="135"/>
      <c r="G850" s="135"/>
      <c r="H850" s="135"/>
      <c r="I850" s="188"/>
    </row>
    <row r="851" spans="3:9">
      <c r="C851" s="107"/>
      <c r="F851" s="135"/>
      <c r="G851" s="135"/>
      <c r="H851" s="135"/>
      <c r="I851" s="188"/>
    </row>
    <row r="852" spans="3:9">
      <c r="C852" s="107"/>
      <c r="F852" s="135"/>
      <c r="G852" s="135"/>
      <c r="H852" s="135"/>
      <c r="I852" s="188"/>
    </row>
    <row r="853" spans="3:9">
      <c r="C853" s="107"/>
      <c r="F853" s="135"/>
      <c r="G853" s="135"/>
      <c r="H853" s="135"/>
      <c r="I853" s="188"/>
    </row>
    <row r="854" spans="3:9">
      <c r="C854" s="107"/>
      <c r="F854" s="135"/>
      <c r="G854" s="135"/>
      <c r="H854" s="135"/>
      <c r="I854" s="188"/>
    </row>
    <row r="855" spans="3:9">
      <c r="C855" s="107"/>
      <c r="F855" s="135"/>
      <c r="G855" s="135"/>
      <c r="H855" s="135"/>
      <c r="I855" s="188"/>
    </row>
    <row r="856" spans="3:9">
      <c r="C856" s="107"/>
      <c r="F856" s="135"/>
      <c r="G856" s="135"/>
      <c r="H856" s="135"/>
      <c r="I856" s="188"/>
    </row>
    <row r="857" spans="3:9">
      <c r="C857" s="107"/>
      <c r="F857" s="135"/>
      <c r="G857" s="135"/>
      <c r="H857" s="135"/>
      <c r="I857" s="188"/>
    </row>
    <row r="858" spans="3:9">
      <c r="C858" s="107"/>
      <c r="F858" s="135"/>
      <c r="G858" s="135"/>
      <c r="H858" s="135"/>
      <c r="I858" s="188"/>
    </row>
    <row r="859" spans="3:9">
      <c r="C859" s="107"/>
      <c r="F859" s="135"/>
      <c r="G859" s="135"/>
      <c r="H859" s="135"/>
      <c r="I859" s="188"/>
    </row>
    <row r="860" spans="3:9">
      <c r="C860" s="107"/>
      <c r="F860" s="135"/>
      <c r="G860" s="135"/>
      <c r="H860" s="135"/>
      <c r="I860" s="188"/>
    </row>
    <row r="861" spans="3:9">
      <c r="C861" s="107"/>
      <c r="F861" s="135"/>
      <c r="G861" s="135"/>
      <c r="H861" s="135"/>
      <c r="I861" s="188"/>
    </row>
    <row r="862" spans="3:9">
      <c r="C862" s="107"/>
      <c r="F862" s="135"/>
      <c r="G862" s="135"/>
      <c r="H862" s="135"/>
      <c r="I862" s="188"/>
    </row>
    <row r="863" spans="3:9">
      <c r="C863" s="107"/>
      <c r="F863" s="135"/>
      <c r="G863" s="135"/>
      <c r="H863" s="135"/>
      <c r="I863" s="188"/>
    </row>
    <row r="864" spans="3:9">
      <c r="C864" s="107"/>
      <c r="F864" s="135"/>
      <c r="G864" s="135"/>
      <c r="H864" s="135"/>
      <c r="I864" s="188"/>
    </row>
    <row r="865" spans="3:9">
      <c r="C865" s="107"/>
      <c r="F865" s="135"/>
      <c r="G865" s="135"/>
      <c r="H865" s="135"/>
      <c r="I865" s="188"/>
    </row>
    <row r="866" spans="3:9">
      <c r="C866" s="107"/>
      <c r="F866" s="135"/>
      <c r="G866" s="135"/>
      <c r="H866" s="135"/>
      <c r="I866" s="188"/>
    </row>
    <row r="867" spans="3:9">
      <c r="C867" s="107"/>
      <c r="F867" s="135"/>
      <c r="G867" s="135"/>
      <c r="H867" s="135"/>
      <c r="I867" s="188"/>
    </row>
    <row r="868" spans="3:9">
      <c r="C868" s="107"/>
      <c r="F868" s="135"/>
      <c r="G868" s="135"/>
      <c r="H868" s="135"/>
      <c r="I868" s="188"/>
    </row>
    <row r="869" spans="3:9">
      <c r="C869" s="107"/>
      <c r="F869" s="135"/>
      <c r="G869" s="135"/>
      <c r="H869" s="135"/>
      <c r="I869" s="188"/>
    </row>
    <row r="870" spans="3:9">
      <c r="C870" s="107"/>
      <c r="F870" s="135"/>
      <c r="G870" s="135"/>
      <c r="H870" s="135"/>
      <c r="I870" s="188"/>
    </row>
    <row r="871" spans="3:9">
      <c r="C871" s="107"/>
      <c r="F871" s="135"/>
      <c r="G871" s="135"/>
      <c r="H871" s="135"/>
      <c r="I871" s="188"/>
    </row>
    <row r="872" spans="3:9">
      <c r="C872" s="107"/>
      <c r="F872" s="135"/>
      <c r="G872" s="135"/>
      <c r="H872" s="135"/>
      <c r="I872" s="188"/>
    </row>
    <row r="873" spans="3:9">
      <c r="C873" s="107"/>
      <c r="F873" s="135"/>
      <c r="G873" s="135"/>
      <c r="H873" s="135"/>
      <c r="I873" s="188"/>
    </row>
    <row r="874" spans="3:9">
      <c r="C874" s="107"/>
      <c r="F874" s="135"/>
      <c r="G874" s="135"/>
      <c r="H874" s="135"/>
      <c r="I874" s="188"/>
    </row>
    <row r="875" spans="3:9">
      <c r="C875" s="107"/>
      <c r="F875" s="135"/>
      <c r="G875" s="135"/>
      <c r="H875" s="135"/>
      <c r="I875" s="188"/>
    </row>
    <row r="876" spans="3:9">
      <c r="C876" s="107"/>
      <c r="F876" s="135"/>
      <c r="G876" s="135"/>
      <c r="H876" s="135"/>
      <c r="I876" s="188"/>
    </row>
    <row r="877" spans="3:9">
      <c r="C877" s="107"/>
      <c r="F877" s="135"/>
      <c r="G877" s="135"/>
      <c r="H877" s="135"/>
      <c r="I877" s="188"/>
    </row>
    <row r="878" spans="3:9">
      <c r="C878" s="107"/>
      <c r="F878" s="135"/>
      <c r="G878" s="135"/>
      <c r="H878" s="135"/>
      <c r="I878" s="188"/>
    </row>
    <row r="879" spans="3:9">
      <c r="C879" s="107"/>
      <c r="F879" s="135"/>
      <c r="G879" s="135"/>
      <c r="H879" s="135"/>
      <c r="I879" s="188"/>
    </row>
    <row r="880" spans="3:9">
      <c r="C880" s="107"/>
      <c r="F880" s="135"/>
      <c r="G880" s="135"/>
      <c r="H880" s="135"/>
      <c r="I880" s="188"/>
    </row>
    <row r="881" spans="3:9">
      <c r="C881" s="107"/>
      <c r="F881" s="135"/>
      <c r="G881" s="135"/>
      <c r="H881" s="135"/>
      <c r="I881" s="188"/>
    </row>
    <row r="882" spans="3:9">
      <c r="C882" s="107"/>
      <c r="F882" s="135"/>
      <c r="G882" s="135"/>
      <c r="H882" s="135"/>
      <c r="I882" s="188"/>
    </row>
    <row r="883" spans="3:9">
      <c r="C883" s="107"/>
      <c r="F883" s="135"/>
      <c r="G883" s="135"/>
      <c r="H883" s="135"/>
      <c r="I883" s="188"/>
    </row>
    <row r="884" spans="3:9">
      <c r="C884" s="107"/>
      <c r="F884" s="135"/>
      <c r="G884" s="135"/>
      <c r="H884" s="135"/>
      <c r="I884" s="188"/>
    </row>
    <row r="885" spans="3:9">
      <c r="C885" s="107"/>
      <c r="F885" s="135"/>
      <c r="G885" s="135"/>
      <c r="H885" s="135"/>
      <c r="I885" s="188"/>
    </row>
    <row r="886" spans="3:9">
      <c r="C886" s="107"/>
      <c r="F886" s="135"/>
      <c r="G886" s="135"/>
      <c r="H886" s="135"/>
      <c r="I886" s="188"/>
    </row>
    <row r="887" spans="3:9">
      <c r="C887" s="107"/>
      <c r="F887" s="135"/>
      <c r="G887" s="135"/>
      <c r="H887" s="135"/>
      <c r="I887" s="188"/>
    </row>
    <row r="888" spans="3:9">
      <c r="C888" s="107"/>
      <c r="F888" s="135"/>
      <c r="G888" s="135"/>
      <c r="H888" s="135"/>
      <c r="I888" s="188"/>
    </row>
    <row r="889" spans="3:9">
      <c r="C889" s="107"/>
      <c r="F889" s="135"/>
      <c r="G889" s="135"/>
      <c r="H889" s="135"/>
      <c r="I889" s="188"/>
    </row>
    <row r="890" spans="3:9">
      <c r="C890" s="107"/>
      <c r="F890" s="135"/>
      <c r="G890" s="135"/>
      <c r="H890" s="135"/>
      <c r="I890" s="188"/>
    </row>
    <row r="891" spans="3:9">
      <c r="C891" s="107"/>
      <c r="F891" s="135"/>
      <c r="G891" s="135"/>
      <c r="H891" s="135"/>
      <c r="I891" s="188"/>
    </row>
    <row r="892" spans="3:9">
      <c r="C892" s="107"/>
      <c r="F892" s="135"/>
      <c r="G892" s="135"/>
      <c r="H892" s="135"/>
      <c r="I892" s="188"/>
    </row>
    <row r="893" spans="3:9">
      <c r="C893" s="107"/>
      <c r="F893" s="135"/>
      <c r="G893" s="135"/>
      <c r="H893" s="135"/>
      <c r="I893" s="188"/>
    </row>
    <row r="894" spans="3:9">
      <c r="C894" s="107"/>
      <c r="F894" s="135"/>
      <c r="G894" s="135"/>
      <c r="H894" s="135"/>
      <c r="I894" s="188"/>
    </row>
    <row r="895" spans="3:9">
      <c r="C895" s="107"/>
      <c r="F895" s="135"/>
      <c r="G895" s="135"/>
      <c r="H895" s="135"/>
      <c r="I895" s="188"/>
    </row>
    <row r="896" spans="3:9">
      <c r="C896" s="107"/>
      <c r="F896" s="135"/>
      <c r="G896" s="135"/>
      <c r="H896" s="135"/>
      <c r="I896" s="188"/>
    </row>
    <row r="897" spans="3:9">
      <c r="C897" s="107"/>
      <c r="F897" s="135"/>
      <c r="G897" s="135"/>
      <c r="H897" s="135"/>
      <c r="I897" s="188"/>
    </row>
    <row r="898" spans="3:9">
      <c r="C898" s="107"/>
      <c r="F898" s="135"/>
      <c r="G898" s="135"/>
      <c r="H898" s="135"/>
      <c r="I898" s="188"/>
    </row>
    <row r="899" spans="3:9">
      <c r="C899" s="107"/>
      <c r="F899" s="135"/>
      <c r="G899" s="135"/>
      <c r="H899" s="135"/>
      <c r="I899" s="188"/>
    </row>
    <row r="900" spans="3:9">
      <c r="C900" s="107"/>
      <c r="F900" s="135"/>
      <c r="G900" s="135"/>
      <c r="H900" s="135"/>
      <c r="I900" s="188"/>
    </row>
    <row r="901" spans="3:9">
      <c r="C901" s="107"/>
      <c r="F901" s="135"/>
      <c r="G901" s="135"/>
      <c r="H901" s="135"/>
      <c r="I901" s="188"/>
    </row>
    <row r="902" spans="3:9">
      <c r="C902" s="107"/>
      <c r="F902" s="135"/>
      <c r="G902" s="135"/>
      <c r="H902" s="135"/>
      <c r="I902" s="188"/>
    </row>
    <row r="903" spans="3:9">
      <c r="C903" s="107"/>
      <c r="F903" s="135"/>
      <c r="G903" s="135"/>
      <c r="H903" s="135"/>
      <c r="I903" s="188"/>
    </row>
    <row r="904" spans="3:9">
      <c r="C904" s="107"/>
      <c r="F904" s="135"/>
      <c r="G904" s="135"/>
      <c r="H904" s="135"/>
      <c r="I904" s="188"/>
    </row>
    <row r="905" spans="3:9">
      <c r="C905" s="107"/>
      <c r="F905" s="135"/>
      <c r="G905" s="135"/>
      <c r="H905" s="135"/>
      <c r="I905" s="188"/>
    </row>
    <row r="906" spans="3:9">
      <c r="C906" s="107"/>
      <c r="F906" s="135"/>
      <c r="G906" s="135"/>
      <c r="H906" s="135"/>
      <c r="I906" s="188"/>
    </row>
    <row r="907" spans="3:9">
      <c r="C907" s="107"/>
      <c r="F907" s="135"/>
      <c r="G907" s="135"/>
      <c r="H907" s="135"/>
      <c r="I907" s="188"/>
    </row>
    <row r="908" spans="3:9">
      <c r="C908" s="107"/>
      <c r="F908" s="135"/>
      <c r="G908" s="135"/>
      <c r="H908" s="135"/>
      <c r="I908" s="188"/>
    </row>
    <row r="909" spans="3:9">
      <c r="C909" s="107"/>
      <c r="F909" s="135"/>
      <c r="G909" s="135"/>
      <c r="H909" s="135"/>
      <c r="I909" s="188"/>
    </row>
    <row r="910" spans="3:9">
      <c r="C910" s="107"/>
      <c r="F910" s="135"/>
      <c r="G910" s="135"/>
      <c r="H910" s="135"/>
      <c r="I910" s="188"/>
    </row>
    <row r="911" spans="3:9">
      <c r="C911" s="107"/>
      <c r="F911" s="135"/>
      <c r="G911" s="135"/>
      <c r="H911" s="135"/>
      <c r="I911" s="188"/>
    </row>
    <row r="912" spans="3:9">
      <c r="C912" s="107"/>
      <c r="F912" s="135"/>
      <c r="G912" s="135"/>
      <c r="H912" s="135"/>
      <c r="I912" s="188"/>
    </row>
    <row r="913" spans="3:9">
      <c r="C913" s="107"/>
      <c r="F913" s="135"/>
      <c r="G913" s="135"/>
      <c r="H913" s="135"/>
      <c r="I913" s="188"/>
    </row>
    <row r="914" spans="3:9">
      <c r="C914" s="107"/>
      <c r="F914" s="135"/>
      <c r="G914" s="135"/>
      <c r="H914" s="135"/>
      <c r="I914" s="188"/>
    </row>
    <row r="915" spans="3:9">
      <c r="C915" s="107"/>
      <c r="F915" s="135"/>
      <c r="G915" s="135"/>
      <c r="H915" s="135"/>
      <c r="I915" s="188"/>
    </row>
    <row r="916" spans="3:9">
      <c r="C916" s="107"/>
      <c r="F916" s="135"/>
      <c r="G916" s="135"/>
      <c r="H916" s="135"/>
      <c r="I916" s="188"/>
    </row>
    <row r="917" spans="3:9">
      <c r="C917" s="107"/>
      <c r="F917" s="135"/>
      <c r="G917" s="135"/>
      <c r="H917" s="135"/>
      <c r="I917" s="188"/>
    </row>
    <row r="918" spans="3:9">
      <c r="C918" s="107"/>
      <c r="F918" s="135"/>
      <c r="G918" s="135"/>
      <c r="H918" s="135"/>
      <c r="I918" s="188"/>
    </row>
    <row r="919" spans="3:9">
      <c r="C919" s="107"/>
      <c r="F919" s="135"/>
      <c r="G919" s="135"/>
      <c r="H919" s="135"/>
      <c r="I919" s="188"/>
    </row>
    <row r="920" spans="3:9">
      <c r="C920" s="107"/>
      <c r="F920" s="135"/>
      <c r="G920" s="135"/>
      <c r="H920" s="135"/>
      <c r="I920" s="188"/>
    </row>
    <row r="921" spans="3:9">
      <c r="C921" s="107"/>
      <c r="F921" s="135"/>
      <c r="G921" s="135"/>
      <c r="H921" s="135"/>
      <c r="I921" s="188"/>
    </row>
    <row r="922" spans="3:9">
      <c r="C922" s="107"/>
      <c r="F922" s="135"/>
      <c r="G922" s="135"/>
      <c r="H922" s="135"/>
      <c r="I922" s="188"/>
    </row>
    <row r="923" spans="3:9">
      <c r="C923" s="107"/>
      <c r="F923" s="135"/>
      <c r="G923" s="135"/>
      <c r="H923" s="135"/>
      <c r="I923" s="188"/>
    </row>
    <row r="924" spans="3:9">
      <c r="C924" s="107"/>
      <c r="F924" s="135"/>
      <c r="G924" s="135"/>
      <c r="H924" s="135"/>
      <c r="I924" s="188"/>
    </row>
    <row r="925" spans="3:9">
      <c r="C925" s="107"/>
      <c r="F925" s="135"/>
      <c r="G925" s="135"/>
      <c r="H925" s="135"/>
      <c r="I925" s="188"/>
    </row>
    <row r="926" spans="3:9">
      <c r="C926" s="107"/>
      <c r="F926" s="135"/>
      <c r="G926" s="135"/>
      <c r="H926" s="135"/>
      <c r="I926" s="188"/>
    </row>
    <row r="927" spans="3:9">
      <c r="C927" s="107"/>
      <c r="F927" s="135"/>
      <c r="G927" s="135"/>
      <c r="H927" s="135"/>
      <c r="I927" s="188"/>
    </row>
    <row r="928" spans="3:9">
      <c r="C928" s="107"/>
      <c r="F928" s="135"/>
      <c r="G928" s="135"/>
      <c r="H928" s="135"/>
      <c r="I928" s="188"/>
    </row>
    <row r="929" spans="3:9">
      <c r="C929" s="107"/>
      <c r="F929" s="135"/>
      <c r="G929" s="135"/>
      <c r="H929" s="135"/>
      <c r="I929" s="188"/>
    </row>
    <row r="930" spans="3:9">
      <c r="C930" s="107"/>
      <c r="F930" s="135"/>
      <c r="G930" s="135"/>
      <c r="H930" s="135"/>
      <c r="I930" s="188"/>
    </row>
    <row r="931" spans="3:9">
      <c r="C931" s="107"/>
      <c r="F931" s="135"/>
      <c r="G931" s="135"/>
      <c r="H931" s="135"/>
      <c r="I931" s="188"/>
    </row>
    <row r="932" spans="3:9">
      <c r="C932" s="107"/>
      <c r="F932" s="135"/>
      <c r="G932" s="135"/>
      <c r="H932" s="135"/>
      <c r="I932" s="188"/>
    </row>
    <row r="933" spans="3:9">
      <c r="C933" s="107"/>
      <c r="F933" s="135"/>
      <c r="G933" s="135"/>
      <c r="H933" s="135"/>
      <c r="I933" s="188"/>
    </row>
    <row r="934" spans="3:9">
      <c r="C934" s="107"/>
      <c r="F934" s="135"/>
      <c r="G934" s="135"/>
      <c r="H934" s="135"/>
      <c r="I934" s="188"/>
    </row>
    <row r="935" spans="3:9">
      <c r="C935" s="107"/>
      <c r="F935" s="135"/>
      <c r="G935" s="135"/>
      <c r="H935" s="135"/>
      <c r="I935" s="188"/>
    </row>
    <row r="936" spans="3:9">
      <c r="C936" s="107"/>
      <c r="F936" s="135"/>
      <c r="G936" s="135"/>
      <c r="H936" s="135"/>
      <c r="I936" s="188"/>
    </row>
    <row r="937" spans="3:9">
      <c r="C937" s="107"/>
      <c r="F937" s="135"/>
      <c r="G937" s="135"/>
      <c r="H937" s="135"/>
      <c r="I937" s="188"/>
    </row>
    <row r="938" spans="3:9">
      <c r="C938" s="107"/>
      <c r="F938" s="135"/>
      <c r="G938" s="135"/>
      <c r="H938" s="135"/>
      <c r="I938" s="188"/>
    </row>
    <row r="939" spans="3:9">
      <c r="C939" s="107"/>
      <c r="F939" s="135"/>
      <c r="G939" s="135"/>
      <c r="H939" s="135"/>
      <c r="I939" s="188"/>
    </row>
    <row r="940" spans="3:9">
      <c r="C940" s="107"/>
      <c r="F940" s="135"/>
      <c r="G940" s="135"/>
      <c r="H940" s="135"/>
      <c r="I940" s="188"/>
    </row>
    <row r="941" spans="3:9">
      <c r="C941" s="107"/>
      <c r="F941" s="135"/>
      <c r="G941" s="135"/>
      <c r="H941" s="135"/>
      <c r="I941" s="188"/>
    </row>
    <row r="942" spans="3:9">
      <c r="C942" s="107"/>
      <c r="F942" s="135"/>
      <c r="G942" s="135"/>
      <c r="H942" s="135"/>
      <c r="I942" s="188"/>
    </row>
    <row r="943" spans="3:9">
      <c r="C943" s="107"/>
      <c r="F943" s="135"/>
      <c r="G943" s="135"/>
      <c r="H943" s="135"/>
      <c r="I943" s="188"/>
    </row>
    <row r="944" spans="3:9">
      <c r="C944" s="107"/>
      <c r="F944" s="135"/>
      <c r="G944" s="135"/>
      <c r="H944" s="135"/>
      <c r="I944" s="188"/>
    </row>
    <row r="945" spans="3:9">
      <c r="C945" s="107"/>
      <c r="F945" s="135"/>
      <c r="G945" s="135"/>
      <c r="H945" s="135"/>
      <c r="I945" s="188"/>
    </row>
    <row r="946" spans="3:9">
      <c r="C946" s="107"/>
      <c r="F946" s="135"/>
      <c r="G946" s="135"/>
      <c r="H946" s="135"/>
      <c r="I946" s="188"/>
    </row>
    <row r="947" spans="3:9">
      <c r="C947" s="107"/>
      <c r="F947" s="135"/>
      <c r="G947" s="135"/>
      <c r="H947" s="135"/>
      <c r="I947" s="188"/>
    </row>
  </sheetData>
  <autoFilter ref="A8:I22" xr:uid="{00000000-0009-0000-0000-000002000000}">
    <filterColumn colId="5">
      <filters>
        <filter val="Fail"/>
      </filters>
    </filterColumn>
  </autoFilter>
  <mergeCells count="3">
    <mergeCell ref="B1:E1"/>
    <mergeCell ref="B2:E2"/>
    <mergeCell ref="B3:E3"/>
  </mergeCells>
  <dataValidations count="2">
    <dataValidation type="list" allowBlank="1" showErrorMessage="1" sqref="F10 F12:F22" xr:uid="{00000000-0002-0000-0200-000000000000}">
      <formula1>"Pass,Fail,N/A,Untested"</formula1>
    </dataValidation>
    <dataValidation type="list" allowBlank="1" showErrorMessage="1" sqref="F1:H2" xr:uid="{00000000-0002-0000-0200-000001000000}">
      <formula1>$J$1:$J$5</formula1>
    </dataValidation>
  </dataValidations>
  <pageMargins left="0.7" right="0.7" top="0.75" bottom="0.75" header="0" footer="0"/>
  <pageSetup scale="2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rgb="FFFFD965"/>
  </sheetPr>
  <dimension ref="A1:Z963"/>
  <sheetViews>
    <sheetView zoomScale="72" zoomScaleNormal="72" workbookViewId="0">
      <pane ySplit="8" topLeftCell="A12" activePane="bottomLeft" state="frozen"/>
      <selection pane="bottomLeft" activeCell="I45" sqref="I45"/>
    </sheetView>
  </sheetViews>
  <sheetFormatPr defaultColWidth="14.46484375" defaultRowHeight="14.25"/>
  <cols>
    <col min="1" max="1" width="21.46484375" style="106" customWidth="1"/>
    <col min="2" max="2" width="31.86328125" style="108" customWidth="1"/>
    <col min="3" max="3" width="28.6640625" style="106" customWidth="1"/>
    <col min="4" max="4" width="42.53125" style="106" customWidth="1"/>
    <col min="5" max="5" width="71" style="108" customWidth="1"/>
    <col min="6" max="6" width="10.6640625" style="106" customWidth="1"/>
    <col min="7" max="7" width="12.19921875" style="106" customWidth="1"/>
    <col min="8" max="8" width="9.796875" style="106" customWidth="1"/>
    <col min="9" max="9" width="19.796875" style="193" customWidth="1"/>
    <col min="10" max="10" width="66.53125" style="106" customWidth="1"/>
    <col min="11" max="26" width="8.6640625" style="106" customWidth="1"/>
    <col min="27" max="16384" width="14.46484375" style="106"/>
  </cols>
  <sheetData>
    <row r="1" spans="1:26" ht="23.45" customHeight="1">
      <c r="A1" s="89" t="s">
        <v>27</v>
      </c>
      <c r="B1" s="177" t="s">
        <v>144</v>
      </c>
      <c r="C1" s="178"/>
      <c r="D1" s="178"/>
      <c r="E1" s="179"/>
      <c r="F1" s="90"/>
      <c r="G1" s="90"/>
      <c r="H1" s="90"/>
      <c r="I1" s="91"/>
      <c r="J1" s="92"/>
      <c r="K1" s="92"/>
      <c r="L1" s="92"/>
      <c r="M1" s="92"/>
      <c r="N1" s="92"/>
      <c r="O1" s="92"/>
      <c r="P1" s="92"/>
      <c r="Q1" s="92"/>
      <c r="R1" s="92"/>
      <c r="S1" s="92"/>
      <c r="T1" s="92"/>
      <c r="U1" s="92"/>
      <c r="V1" s="92"/>
      <c r="W1" s="92"/>
      <c r="X1" s="92"/>
      <c r="Y1" s="92"/>
      <c r="Z1" s="92"/>
    </row>
    <row r="2" spans="1:26" ht="22.8" customHeight="1">
      <c r="A2" s="93" t="s">
        <v>28</v>
      </c>
      <c r="B2" s="180" t="s">
        <v>160</v>
      </c>
      <c r="C2" s="181"/>
      <c r="D2" s="181"/>
      <c r="E2" s="182"/>
      <c r="F2" s="94"/>
      <c r="G2" s="94"/>
      <c r="H2" s="94"/>
      <c r="I2" s="91"/>
      <c r="J2" s="92"/>
      <c r="K2" s="92"/>
      <c r="L2" s="92"/>
      <c r="M2" s="92"/>
      <c r="N2" s="92"/>
      <c r="O2" s="92"/>
      <c r="P2" s="92"/>
      <c r="Q2" s="92"/>
      <c r="R2" s="92"/>
      <c r="S2" s="92"/>
      <c r="T2" s="92"/>
      <c r="U2" s="92"/>
      <c r="V2" s="92"/>
      <c r="W2" s="92"/>
      <c r="X2" s="92"/>
      <c r="Y2" s="92"/>
      <c r="Z2" s="92"/>
    </row>
    <row r="3" spans="1:26" ht="16.8" customHeight="1">
      <c r="A3" s="89" t="s">
        <v>29</v>
      </c>
      <c r="B3" s="183" t="s">
        <v>54</v>
      </c>
      <c r="C3" s="181"/>
      <c r="D3" s="181"/>
      <c r="E3" s="182"/>
      <c r="F3" s="94"/>
      <c r="G3" s="94"/>
      <c r="H3" s="94"/>
      <c r="I3" s="91"/>
      <c r="J3" s="95"/>
      <c r="K3" s="92"/>
      <c r="L3" s="92"/>
      <c r="M3" s="92"/>
      <c r="N3" s="92"/>
      <c r="O3" s="92"/>
      <c r="P3" s="92"/>
      <c r="Q3" s="92"/>
      <c r="R3" s="92"/>
      <c r="S3" s="92"/>
      <c r="T3" s="92"/>
      <c r="U3" s="92"/>
      <c r="V3" s="92"/>
      <c r="W3" s="92"/>
      <c r="X3" s="92"/>
      <c r="Y3" s="92"/>
      <c r="Z3" s="92"/>
    </row>
    <row r="4" spans="1:26" s="123" customFormat="1" ht="16.8" customHeight="1">
      <c r="A4" s="96" t="s">
        <v>18</v>
      </c>
      <c r="B4" s="97" t="s">
        <v>19</v>
      </c>
      <c r="C4" s="97" t="s">
        <v>20</v>
      </c>
      <c r="D4" s="98" t="s">
        <v>21</v>
      </c>
      <c r="E4" s="97" t="s">
        <v>30</v>
      </c>
      <c r="F4" s="124"/>
      <c r="G4" s="124"/>
      <c r="H4" s="124"/>
      <c r="I4" s="91"/>
      <c r="J4" s="122"/>
      <c r="K4" s="122"/>
      <c r="L4" s="122"/>
      <c r="M4" s="122"/>
      <c r="N4" s="122"/>
      <c r="O4" s="122"/>
      <c r="P4" s="122"/>
      <c r="Q4" s="122"/>
      <c r="R4" s="122"/>
      <c r="S4" s="122"/>
      <c r="T4" s="122"/>
      <c r="U4" s="122"/>
      <c r="V4" s="122"/>
      <c r="W4" s="122"/>
      <c r="X4" s="122"/>
      <c r="Y4" s="122"/>
      <c r="Z4" s="122"/>
    </row>
    <row r="5" spans="1:26" s="123" customFormat="1" ht="16.8" customHeight="1">
      <c r="A5" s="99">
        <f>COUNTIF(F:F,"Pass")</f>
        <v>15</v>
      </c>
      <c r="B5" s="100">
        <f>COUNTIF(F:F,"Fail")</f>
        <v>8</v>
      </c>
      <c r="C5" s="100">
        <f>COUNTIF(F:F,"Untested")</f>
        <v>0</v>
      </c>
      <c r="D5" s="154">
        <f>COUNTIF(F:F,"N/A")</f>
        <v>3</v>
      </c>
      <c r="E5" s="100">
        <f>COUNTA(E9:E22163)</f>
        <v>26</v>
      </c>
      <c r="F5" s="124"/>
      <c r="G5" s="124"/>
      <c r="H5" s="124"/>
      <c r="I5" s="91"/>
      <c r="J5" s="122"/>
      <c r="K5" s="122"/>
      <c r="L5" s="122"/>
      <c r="M5" s="122"/>
      <c r="N5" s="122"/>
      <c r="O5" s="122"/>
      <c r="P5" s="122"/>
      <c r="Q5" s="122"/>
      <c r="R5" s="122"/>
      <c r="S5" s="122"/>
      <c r="T5" s="122"/>
      <c r="U5" s="122"/>
      <c r="V5" s="122"/>
      <c r="W5" s="122"/>
      <c r="X5" s="122"/>
      <c r="Y5" s="122"/>
      <c r="Z5" s="122"/>
    </row>
    <row r="6" spans="1:26" s="123" customFormat="1" ht="16.8" customHeight="1">
      <c r="A6" s="150">
        <f>A5/$E$5*100%</f>
        <v>0.57692307692307687</v>
      </c>
      <c r="B6" s="150">
        <f t="shared" ref="B6:E6" si="0">B5/$E$5*100%</f>
        <v>0.30769230769230771</v>
      </c>
      <c r="C6" s="150">
        <f t="shared" si="0"/>
        <v>0</v>
      </c>
      <c r="D6" s="150">
        <f t="shared" si="0"/>
        <v>0.11538461538461539</v>
      </c>
      <c r="E6" s="150">
        <f t="shared" si="0"/>
        <v>1</v>
      </c>
      <c r="F6" s="124"/>
      <c r="G6" s="124"/>
      <c r="H6" s="124"/>
      <c r="I6" s="91"/>
      <c r="J6" s="122"/>
      <c r="K6" s="122"/>
      <c r="L6" s="122"/>
      <c r="M6" s="122"/>
      <c r="N6" s="122"/>
      <c r="O6" s="122"/>
      <c r="P6" s="122"/>
      <c r="Q6" s="122"/>
      <c r="R6" s="122"/>
      <c r="S6" s="122"/>
      <c r="T6" s="122"/>
      <c r="U6" s="122"/>
      <c r="V6" s="122"/>
      <c r="W6" s="122"/>
      <c r="X6" s="122"/>
      <c r="Y6" s="122"/>
      <c r="Z6" s="122"/>
    </row>
    <row r="7" spans="1:26" s="123" customFormat="1" ht="14.65" thickBot="1">
      <c r="A7" s="145"/>
      <c r="B7" s="146"/>
      <c r="C7" s="146"/>
      <c r="D7" s="147"/>
      <c r="E7" s="146"/>
      <c r="F7" s="126"/>
      <c r="G7" s="126"/>
      <c r="H7" s="91"/>
      <c r="I7" s="91"/>
      <c r="J7" s="122"/>
      <c r="K7" s="122"/>
      <c r="L7" s="122"/>
      <c r="M7" s="122"/>
      <c r="N7" s="122"/>
      <c r="O7" s="122"/>
      <c r="P7" s="122"/>
      <c r="Q7" s="122"/>
      <c r="R7" s="122"/>
      <c r="S7" s="122"/>
      <c r="T7" s="122"/>
      <c r="U7" s="122"/>
      <c r="V7" s="122"/>
      <c r="W7" s="122"/>
      <c r="X7" s="122"/>
      <c r="Y7" s="122"/>
      <c r="Z7" s="122"/>
    </row>
    <row r="8" spans="1:26" s="114" customFormat="1">
      <c r="A8" s="109" t="s">
        <v>31</v>
      </c>
      <c r="B8" s="109" t="s">
        <v>32</v>
      </c>
      <c r="C8" s="109" t="s">
        <v>33</v>
      </c>
      <c r="D8" s="109" t="s">
        <v>34</v>
      </c>
      <c r="E8" s="109" t="s">
        <v>35</v>
      </c>
      <c r="F8" s="109" t="s">
        <v>36</v>
      </c>
      <c r="G8" s="109" t="s">
        <v>37</v>
      </c>
      <c r="H8" s="109" t="s">
        <v>29</v>
      </c>
      <c r="I8" s="110" t="s">
        <v>13</v>
      </c>
      <c r="J8" s="112"/>
      <c r="K8" s="113"/>
      <c r="L8" s="113"/>
      <c r="M8" s="113"/>
      <c r="N8" s="113"/>
      <c r="O8" s="113"/>
      <c r="P8" s="113"/>
      <c r="Q8" s="113"/>
      <c r="R8" s="113"/>
      <c r="S8" s="113"/>
      <c r="T8" s="113"/>
      <c r="U8" s="113"/>
      <c r="V8" s="113"/>
      <c r="W8" s="113"/>
      <c r="X8" s="113"/>
      <c r="Y8" s="113"/>
      <c r="Z8" s="113"/>
    </row>
    <row r="9" spans="1:26" hidden="1">
      <c r="A9" s="101" t="s">
        <v>145</v>
      </c>
      <c r="B9" s="127"/>
      <c r="C9" s="102"/>
      <c r="D9" s="101"/>
      <c r="E9" s="103"/>
      <c r="F9" s="128"/>
      <c r="G9" s="128"/>
      <c r="H9" s="128"/>
      <c r="I9" s="129"/>
      <c r="J9" s="104"/>
      <c r="K9" s="92"/>
      <c r="L9" s="92"/>
      <c r="M9" s="92"/>
      <c r="N9" s="92"/>
      <c r="O9" s="92"/>
      <c r="P9" s="92"/>
      <c r="Q9" s="92"/>
      <c r="R9" s="92"/>
      <c r="S9" s="92"/>
      <c r="T9" s="92"/>
      <c r="U9" s="92"/>
      <c r="V9" s="92"/>
      <c r="W9" s="92"/>
      <c r="X9" s="92"/>
      <c r="Y9" s="92"/>
      <c r="Z9" s="92"/>
    </row>
    <row r="10" spans="1:26" ht="127.5">
      <c r="A10" s="105" t="str">
        <f>IF(E10="","","["&amp;$B$1&amp;"-"&amp;ROW(A1)&amp;"]")</f>
        <v>[Add  Organisation Testing-1]</v>
      </c>
      <c r="B10" s="105" t="s">
        <v>71</v>
      </c>
      <c r="C10" s="105" t="s">
        <v>129</v>
      </c>
      <c r="D10" s="105" t="s">
        <v>146</v>
      </c>
      <c r="E10" s="140" t="s">
        <v>183</v>
      </c>
      <c r="F10" s="130" t="s">
        <v>19</v>
      </c>
      <c r="G10" s="130">
        <v>44838</v>
      </c>
      <c r="H10" s="130" t="str">
        <f t="shared" ref="H10:H39" si="1">IF(E10="","",$B$3)</f>
        <v>lphdiem</v>
      </c>
      <c r="I10" s="189">
        <v>8</v>
      </c>
    </row>
    <row r="11" spans="1:26" hidden="1">
      <c r="A11" s="101" t="s">
        <v>147</v>
      </c>
      <c r="B11" s="127"/>
      <c r="C11" s="102"/>
      <c r="D11" s="101"/>
      <c r="E11" s="103"/>
      <c r="F11" s="128"/>
      <c r="G11" s="128"/>
      <c r="H11" s="128"/>
      <c r="I11" s="129"/>
      <c r="J11" s="104"/>
      <c r="K11" s="92"/>
      <c r="L11" s="92"/>
      <c r="M11" s="92"/>
      <c r="N11" s="92"/>
      <c r="O11" s="92"/>
      <c r="P11" s="92"/>
      <c r="Q11" s="92"/>
      <c r="R11" s="92"/>
      <c r="S11" s="92"/>
      <c r="T11" s="92"/>
      <c r="U11" s="92"/>
      <c r="V11" s="92"/>
      <c r="W11" s="92"/>
      <c r="X11" s="92"/>
      <c r="Y11" s="92"/>
      <c r="Z11" s="92"/>
    </row>
    <row r="12" spans="1:26" ht="357">
      <c r="A12" s="105" t="str">
        <f>IF(E12="","","["&amp;$B$1&amp;"-"&amp;ROW(A2)&amp;"]")</f>
        <v>[Add  Organisation Testing-2]</v>
      </c>
      <c r="B12" s="105" t="s">
        <v>165</v>
      </c>
      <c r="C12" s="105" t="s">
        <v>148</v>
      </c>
      <c r="D12" s="105" t="s">
        <v>73</v>
      </c>
      <c r="E12" s="111" t="s">
        <v>167</v>
      </c>
      <c r="F12" s="130" t="s">
        <v>19</v>
      </c>
      <c r="G12" s="130">
        <v>44838</v>
      </c>
      <c r="H12" s="130" t="str">
        <f t="shared" si="1"/>
        <v>lphdiem</v>
      </c>
      <c r="I12" s="189">
        <v>9</v>
      </c>
    </row>
    <row r="13" spans="1:26" hidden="1">
      <c r="A13" s="119" t="s">
        <v>149</v>
      </c>
      <c r="B13" s="131"/>
      <c r="C13" s="120"/>
      <c r="D13" s="119"/>
      <c r="E13" s="121"/>
      <c r="F13" s="132"/>
      <c r="G13" s="132"/>
      <c r="H13" s="132"/>
      <c r="I13" s="133"/>
      <c r="J13" s="104"/>
      <c r="K13" s="92"/>
      <c r="L13" s="92"/>
      <c r="M13" s="92"/>
      <c r="N13" s="92"/>
      <c r="O13" s="92"/>
      <c r="P13" s="92"/>
      <c r="Q13" s="92"/>
      <c r="R13" s="92"/>
      <c r="S13" s="92"/>
      <c r="T13" s="92"/>
      <c r="U13" s="92"/>
      <c r="V13" s="92"/>
      <c r="W13" s="92"/>
      <c r="X13" s="92"/>
      <c r="Y13" s="92"/>
      <c r="Z13" s="92"/>
    </row>
    <row r="14" spans="1:26" ht="85.5">
      <c r="A14" s="105" t="str">
        <f>IF(E14="","","["&amp;$B$1&amp;"-"&amp;ROW(A3)&amp;"]")</f>
        <v>[Add  Organisation Testing-3]</v>
      </c>
      <c r="B14" s="105" t="s">
        <v>166</v>
      </c>
      <c r="C14" s="117" t="s">
        <v>150</v>
      </c>
      <c r="D14" s="118" t="s">
        <v>111</v>
      </c>
      <c r="E14" s="151" t="s">
        <v>151</v>
      </c>
      <c r="F14" s="130" t="s">
        <v>19</v>
      </c>
      <c r="G14" s="130">
        <v>44838</v>
      </c>
      <c r="H14" s="130" t="str">
        <f t="shared" si="1"/>
        <v>lphdiem</v>
      </c>
      <c r="I14" s="192">
        <v>10</v>
      </c>
    </row>
    <row r="15" spans="1:26" hidden="1">
      <c r="A15" s="119" t="s">
        <v>152</v>
      </c>
      <c r="B15" s="131"/>
      <c r="C15" s="120"/>
      <c r="D15" s="119"/>
      <c r="E15" s="121"/>
      <c r="F15" s="132"/>
      <c r="G15" s="132"/>
      <c r="H15" s="132"/>
      <c r="I15" s="133"/>
      <c r="J15" s="104"/>
      <c r="K15" s="92"/>
      <c r="L15" s="92"/>
      <c r="M15" s="92"/>
      <c r="N15" s="92"/>
      <c r="O15" s="92"/>
      <c r="P15" s="92"/>
      <c r="Q15" s="92"/>
      <c r="R15" s="92"/>
      <c r="S15" s="92"/>
      <c r="T15" s="92"/>
      <c r="U15" s="92"/>
      <c r="V15" s="92"/>
      <c r="W15" s="92"/>
      <c r="X15" s="92"/>
      <c r="Y15" s="92"/>
      <c r="Z15" s="92"/>
    </row>
    <row r="16" spans="1:26" ht="270.75">
      <c r="A16" s="105" t="str">
        <f>IF(E16="","","["&amp;$B$1&amp;"-"&amp;ROW(A4)&amp;"]")</f>
        <v>[Add  Organisation Testing-4]</v>
      </c>
      <c r="B16" s="118" t="s">
        <v>113</v>
      </c>
      <c r="C16" s="117" t="s">
        <v>148</v>
      </c>
      <c r="D16" s="118" t="s">
        <v>112</v>
      </c>
      <c r="E16" s="118" t="s">
        <v>168</v>
      </c>
      <c r="F16" s="130" t="s">
        <v>19</v>
      </c>
      <c r="G16" s="130">
        <v>44838</v>
      </c>
      <c r="H16" s="130" t="str">
        <f t="shared" si="1"/>
        <v>lphdiem</v>
      </c>
      <c r="I16" s="190">
        <v>11</v>
      </c>
    </row>
    <row r="17" spans="1:26" hidden="1">
      <c r="A17" s="101" t="s">
        <v>153</v>
      </c>
      <c r="B17" s="127"/>
      <c r="C17" s="102"/>
      <c r="D17" s="101"/>
      <c r="E17" s="103"/>
      <c r="F17" s="128"/>
      <c r="G17" s="128"/>
      <c r="H17" s="128"/>
      <c r="I17" s="129"/>
      <c r="J17" s="104"/>
      <c r="K17" s="92"/>
      <c r="L17" s="92"/>
      <c r="M17" s="92"/>
      <c r="N17" s="92"/>
      <c r="O17" s="92"/>
      <c r="P17" s="92"/>
      <c r="Q17" s="92"/>
      <c r="R17" s="92"/>
      <c r="S17" s="92"/>
      <c r="T17" s="92"/>
      <c r="U17" s="92"/>
      <c r="V17" s="92"/>
      <c r="W17" s="92"/>
      <c r="X17" s="92"/>
      <c r="Y17" s="92"/>
      <c r="Z17" s="92"/>
    </row>
    <row r="18" spans="1:26" ht="89.25">
      <c r="A18" s="105" t="str">
        <f>IF(E18="","","["&amp;$B$1&amp;"-"&amp;ROW(A5)&amp;"]")</f>
        <v>[Add  Organisation Testing-5]</v>
      </c>
      <c r="B18" s="105" t="s">
        <v>169</v>
      </c>
      <c r="C18" s="105" t="s">
        <v>148</v>
      </c>
      <c r="D18" s="105" t="s">
        <v>170</v>
      </c>
      <c r="E18" s="115" t="s">
        <v>172</v>
      </c>
      <c r="F18" s="130" t="s">
        <v>19</v>
      </c>
      <c r="G18" s="130">
        <v>44838</v>
      </c>
      <c r="H18" s="130" t="str">
        <f t="shared" ref="H18" si="2">IF(E18="","",$B$3)</f>
        <v>lphdiem</v>
      </c>
      <c r="I18" s="187">
        <v>12</v>
      </c>
    </row>
    <row r="19" spans="1:26" ht="52.8" hidden="1" customHeight="1">
      <c r="A19" s="105" t="str">
        <f t="shared" ref="A19:A39" si="3">IF(E19="","","["&amp;$B$1&amp;"-"&amp;ROW(A6)&amp;"]")</f>
        <v>[Add  Organisation Testing-6]</v>
      </c>
      <c r="B19" s="105" t="s">
        <v>74</v>
      </c>
      <c r="C19" s="105" t="s">
        <v>148</v>
      </c>
      <c r="D19" s="105" t="s">
        <v>154</v>
      </c>
      <c r="E19" s="115" t="s">
        <v>171</v>
      </c>
      <c r="F19" s="130" t="s">
        <v>18</v>
      </c>
      <c r="G19" s="130">
        <v>44838</v>
      </c>
      <c r="H19" s="130" t="str">
        <f t="shared" si="1"/>
        <v>lphdiem</v>
      </c>
      <c r="I19" s="105"/>
    </row>
    <row r="20" spans="1:26" ht="52.8" hidden="1" customHeight="1">
      <c r="A20" s="105" t="str">
        <f t="shared" si="3"/>
        <v>[Add  Organisation Testing-7]</v>
      </c>
      <c r="B20" s="105" t="s">
        <v>75</v>
      </c>
      <c r="C20" s="105" t="s">
        <v>148</v>
      </c>
      <c r="D20" s="105" t="s">
        <v>80</v>
      </c>
      <c r="E20" s="115" t="s">
        <v>85</v>
      </c>
      <c r="F20" s="130" t="s">
        <v>18</v>
      </c>
      <c r="G20" s="130">
        <v>44838</v>
      </c>
      <c r="H20" s="130" t="str">
        <f t="shared" si="1"/>
        <v>lphdiem</v>
      </c>
      <c r="I20" s="105"/>
    </row>
    <row r="21" spans="1:26" ht="52.8" hidden="1" customHeight="1">
      <c r="A21" s="105" t="str">
        <f t="shared" si="3"/>
        <v>[Add  Organisation Testing-8]</v>
      </c>
      <c r="B21" s="105" t="s">
        <v>76</v>
      </c>
      <c r="C21" s="105" t="s">
        <v>148</v>
      </c>
      <c r="D21" s="105" t="s">
        <v>84</v>
      </c>
      <c r="E21" s="115" t="s">
        <v>86</v>
      </c>
      <c r="F21" s="130" t="s">
        <v>18</v>
      </c>
      <c r="G21" s="130">
        <v>44838</v>
      </c>
      <c r="H21" s="130" t="str">
        <f t="shared" si="1"/>
        <v>lphdiem</v>
      </c>
      <c r="I21" s="105"/>
    </row>
    <row r="22" spans="1:26" ht="52.8" hidden="1" customHeight="1">
      <c r="A22" s="105" t="str">
        <f t="shared" si="3"/>
        <v>[Add  Organisation Testing-9]</v>
      </c>
      <c r="B22" s="105" t="s">
        <v>77</v>
      </c>
      <c r="C22" s="105" t="s">
        <v>148</v>
      </c>
      <c r="D22" s="105" t="s">
        <v>81</v>
      </c>
      <c r="E22" s="115" t="s">
        <v>87</v>
      </c>
      <c r="F22" s="130" t="s">
        <v>18</v>
      </c>
      <c r="G22" s="130">
        <v>44838</v>
      </c>
      <c r="H22" s="130" t="str">
        <f t="shared" si="1"/>
        <v>lphdiem</v>
      </c>
      <c r="I22" s="105"/>
    </row>
    <row r="23" spans="1:26" ht="39.6" hidden="1" customHeight="1">
      <c r="A23" s="105" t="str">
        <f t="shared" si="3"/>
        <v>[Add  Organisation Testing-10]</v>
      </c>
      <c r="B23" s="105" t="s">
        <v>78</v>
      </c>
      <c r="C23" s="105" t="s">
        <v>148</v>
      </c>
      <c r="D23" s="105" t="s">
        <v>82</v>
      </c>
      <c r="E23" s="115" t="s">
        <v>88</v>
      </c>
      <c r="F23" s="130" t="s">
        <v>18</v>
      </c>
      <c r="G23" s="130">
        <v>44838</v>
      </c>
      <c r="H23" s="130" t="str">
        <f t="shared" si="1"/>
        <v>lphdiem</v>
      </c>
      <c r="I23" s="105"/>
    </row>
    <row r="24" spans="1:26" ht="52.8" hidden="1" customHeight="1">
      <c r="A24" s="105" t="str">
        <f t="shared" si="3"/>
        <v>[Add  Organisation Testing-11]</v>
      </c>
      <c r="B24" s="105" t="s">
        <v>79</v>
      </c>
      <c r="C24" s="105" t="s">
        <v>148</v>
      </c>
      <c r="D24" s="105" t="s">
        <v>83</v>
      </c>
      <c r="E24" s="115" t="s">
        <v>89</v>
      </c>
      <c r="F24" s="130" t="s">
        <v>18</v>
      </c>
      <c r="G24" s="130">
        <v>44838</v>
      </c>
      <c r="H24" s="130" t="str">
        <f t="shared" si="1"/>
        <v>lphdiem</v>
      </c>
      <c r="I24" s="116"/>
    </row>
    <row r="25" spans="1:26" ht="102">
      <c r="A25" s="105" t="str">
        <f t="shared" si="3"/>
        <v>[Add  Organisation Testing-12]</v>
      </c>
      <c r="B25" s="152" t="s">
        <v>173</v>
      </c>
      <c r="C25" s="116" t="s">
        <v>148</v>
      </c>
      <c r="D25" s="116" t="s">
        <v>174</v>
      </c>
      <c r="E25" s="153" t="s">
        <v>175</v>
      </c>
      <c r="F25" s="130" t="s">
        <v>19</v>
      </c>
      <c r="G25" s="130">
        <v>44838</v>
      </c>
      <c r="H25" s="115" t="str">
        <f t="shared" si="1"/>
        <v>lphdiem</v>
      </c>
      <c r="I25" s="191">
        <v>13</v>
      </c>
    </row>
    <row r="26" spans="1:26" ht="76.5" hidden="1">
      <c r="A26" s="105" t="str">
        <f t="shared" si="3"/>
        <v>[Add  Organisation Testing-13]</v>
      </c>
      <c r="B26" s="117" t="s">
        <v>155</v>
      </c>
      <c r="C26" s="117" t="s">
        <v>176</v>
      </c>
      <c r="D26" s="117" t="s">
        <v>177</v>
      </c>
      <c r="E26" s="117" t="s">
        <v>156</v>
      </c>
      <c r="F26" s="130" t="s">
        <v>18</v>
      </c>
      <c r="G26" s="130">
        <v>44838</v>
      </c>
      <c r="H26" s="130" t="str">
        <f t="shared" si="1"/>
        <v>lphdiem</v>
      </c>
      <c r="I26" s="117"/>
    </row>
    <row r="27" spans="1:26" ht="42.75">
      <c r="A27" s="105" t="str">
        <f t="shared" si="3"/>
        <v>[Add  Organisation Testing-14]</v>
      </c>
      <c r="B27" s="118" t="s">
        <v>90</v>
      </c>
      <c r="C27" s="117" t="s">
        <v>148</v>
      </c>
      <c r="D27" s="118" t="s">
        <v>91</v>
      </c>
      <c r="E27" s="118" t="s">
        <v>96</v>
      </c>
      <c r="F27" s="130" t="s">
        <v>19</v>
      </c>
      <c r="G27" s="130">
        <v>44838</v>
      </c>
      <c r="H27" s="130" t="str">
        <f t="shared" si="1"/>
        <v>lphdiem</v>
      </c>
      <c r="I27" s="191">
        <v>14</v>
      </c>
    </row>
    <row r="28" spans="1:26" ht="42.75" hidden="1">
      <c r="A28" s="105" t="str">
        <f t="shared" si="3"/>
        <v>[Add  Organisation Testing-15]</v>
      </c>
      <c r="B28" s="118" t="s">
        <v>92</v>
      </c>
      <c r="C28" s="117" t="s">
        <v>148</v>
      </c>
      <c r="D28" s="118" t="s">
        <v>94</v>
      </c>
      <c r="E28" s="118" t="s">
        <v>97</v>
      </c>
      <c r="F28" s="130" t="s">
        <v>18</v>
      </c>
      <c r="G28" s="130">
        <v>44838</v>
      </c>
      <c r="H28" s="130" t="str">
        <f t="shared" si="1"/>
        <v>lphdiem</v>
      </c>
      <c r="I28" s="117"/>
    </row>
    <row r="29" spans="1:26" ht="28.5" hidden="1">
      <c r="A29" s="105" t="str">
        <f t="shared" si="3"/>
        <v>[Add  Organisation Testing-16]</v>
      </c>
      <c r="B29" s="118" t="s">
        <v>179</v>
      </c>
      <c r="C29" s="117" t="s">
        <v>148</v>
      </c>
      <c r="D29" s="118" t="s">
        <v>178</v>
      </c>
      <c r="E29" s="118" t="s">
        <v>104</v>
      </c>
      <c r="F29" s="130" t="s">
        <v>18</v>
      </c>
      <c r="G29" s="130">
        <v>44838</v>
      </c>
      <c r="H29" s="130" t="str">
        <f t="shared" si="1"/>
        <v>lphdiem</v>
      </c>
      <c r="I29" s="117"/>
    </row>
    <row r="30" spans="1:26" ht="39" customHeight="1">
      <c r="A30" s="105" t="str">
        <f t="shared" si="3"/>
        <v>[Add  Organisation Testing-17]</v>
      </c>
      <c r="B30" s="118" t="s">
        <v>124</v>
      </c>
      <c r="C30" s="117" t="s">
        <v>148</v>
      </c>
      <c r="D30" s="118" t="s">
        <v>105</v>
      </c>
      <c r="E30" s="118" t="s">
        <v>125</v>
      </c>
      <c r="F30" s="130" t="s">
        <v>19</v>
      </c>
      <c r="G30" s="130">
        <v>44838</v>
      </c>
      <c r="H30" s="130" t="str">
        <f t="shared" si="1"/>
        <v>lphdiem</v>
      </c>
      <c r="I30" s="191">
        <v>15</v>
      </c>
    </row>
    <row r="31" spans="1:26" ht="39" customHeight="1">
      <c r="A31" s="105" t="str">
        <f t="shared" si="3"/>
        <v>[Add  Organisation Testing-18]</v>
      </c>
      <c r="B31" s="118" t="s">
        <v>123</v>
      </c>
      <c r="C31" s="117" t="s">
        <v>148</v>
      </c>
      <c r="D31" s="118" t="s">
        <v>107</v>
      </c>
      <c r="E31" s="118" t="s">
        <v>108</v>
      </c>
      <c r="F31" s="130" t="s">
        <v>21</v>
      </c>
      <c r="G31" s="130">
        <v>44838</v>
      </c>
      <c r="H31" s="130" t="str">
        <f t="shared" si="1"/>
        <v>lphdiem</v>
      </c>
      <c r="I31" s="192" t="s">
        <v>185</v>
      </c>
    </row>
    <row r="32" spans="1:26" ht="39" customHeight="1">
      <c r="A32" s="105" t="str">
        <f t="shared" si="3"/>
        <v>[Add  Organisation Testing-19]</v>
      </c>
      <c r="B32" s="118" t="s">
        <v>122</v>
      </c>
      <c r="C32" s="117" t="s">
        <v>148</v>
      </c>
      <c r="D32" s="118" t="s">
        <v>106</v>
      </c>
      <c r="E32" s="118" t="s">
        <v>109</v>
      </c>
      <c r="F32" s="130" t="s">
        <v>21</v>
      </c>
      <c r="G32" s="130">
        <v>44838</v>
      </c>
      <c r="H32" s="130" t="str">
        <f t="shared" si="1"/>
        <v>lphdiem</v>
      </c>
      <c r="I32" s="192" t="s">
        <v>185</v>
      </c>
    </row>
    <row r="33" spans="1:9" ht="42.75" hidden="1">
      <c r="A33" s="105" t="str">
        <f t="shared" si="3"/>
        <v>[Add  Organisation Testing-20]</v>
      </c>
      <c r="B33" s="118" t="s">
        <v>93</v>
      </c>
      <c r="C33" s="117" t="s">
        <v>148</v>
      </c>
      <c r="D33" s="118" t="s">
        <v>95</v>
      </c>
      <c r="E33" s="118" t="s">
        <v>98</v>
      </c>
      <c r="F33" s="130" t="s">
        <v>18</v>
      </c>
      <c r="G33" s="130">
        <v>44838</v>
      </c>
      <c r="H33" s="130" t="str">
        <f t="shared" si="1"/>
        <v>lphdiem</v>
      </c>
      <c r="I33" s="117"/>
    </row>
    <row r="34" spans="1:9" ht="57" hidden="1">
      <c r="A34" s="105" t="str">
        <f t="shared" si="3"/>
        <v>[Add  Organisation Testing-21]</v>
      </c>
      <c r="B34" s="118" t="s">
        <v>99</v>
      </c>
      <c r="C34" s="117" t="s">
        <v>148</v>
      </c>
      <c r="D34" s="118" t="s">
        <v>100</v>
      </c>
      <c r="E34" s="118" t="s">
        <v>101</v>
      </c>
      <c r="F34" s="130" t="s">
        <v>18</v>
      </c>
      <c r="G34" s="130">
        <v>44838</v>
      </c>
      <c r="H34" s="130" t="str">
        <f t="shared" si="1"/>
        <v>lphdiem</v>
      </c>
      <c r="I34" s="117"/>
    </row>
    <row r="35" spans="1:9" ht="28.5" hidden="1">
      <c r="A35" s="105" t="str">
        <f t="shared" si="3"/>
        <v>[Add  Organisation Testing-22]</v>
      </c>
      <c r="B35" s="118" t="s">
        <v>110</v>
      </c>
      <c r="C35" s="117" t="s">
        <v>148</v>
      </c>
      <c r="D35" s="118" t="s">
        <v>102</v>
      </c>
      <c r="E35" s="118" t="s">
        <v>103</v>
      </c>
      <c r="F35" s="130" t="s">
        <v>18</v>
      </c>
      <c r="G35" s="130">
        <v>44838</v>
      </c>
      <c r="H35" s="130" t="str">
        <f t="shared" si="1"/>
        <v>lphdiem</v>
      </c>
      <c r="I35" s="117"/>
    </row>
    <row r="36" spans="1:9" ht="57" hidden="1">
      <c r="A36" s="105" t="str">
        <f t="shared" si="3"/>
        <v>[Add  Organisation Testing-23]</v>
      </c>
      <c r="B36" s="118" t="s">
        <v>157</v>
      </c>
      <c r="C36" s="117" t="s">
        <v>148</v>
      </c>
      <c r="D36" s="118" t="s">
        <v>114</v>
      </c>
      <c r="E36" s="118" t="s">
        <v>158</v>
      </c>
      <c r="F36" s="130" t="s">
        <v>18</v>
      </c>
      <c r="G36" s="130">
        <v>44838</v>
      </c>
      <c r="H36" s="130" t="str">
        <f t="shared" si="1"/>
        <v>lphdiem</v>
      </c>
      <c r="I36" s="117"/>
    </row>
    <row r="37" spans="1:9" ht="28.5" hidden="1">
      <c r="A37" s="105" t="str">
        <f t="shared" si="3"/>
        <v>[Add  Organisation Testing-24]</v>
      </c>
      <c r="B37" s="118" t="s">
        <v>118</v>
      </c>
      <c r="C37" s="117" t="s">
        <v>159</v>
      </c>
      <c r="D37" s="134" t="s">
        <v>116</v>
      </c>
      <c r="E37" s="118" t="s">
        <v>115</v>
      </c>
      <c r="F37" s="130" t="s">
        <v>18</v>
      </c>
      <c r="G37" s="130">
        <v>44838</v>
      </c>
      <c r="H37" s="130" t="str">
        <f t="shared" si="1"/>
        <v>lphdiem</v>
      </c>
      <c r="I37" s="117"/>
    </row>
    <row r="38" spans="1:9" ht="57">
      <c r="A38" s="105" t="str">
        <f t="shared" si="3"/>
        <v>[Add  Organisation Testing-25]</v>
      </c>
      <c r="B38" s="118" t="s">
        <v>119</v>
      </c>
      <c r="C38" s="117" t="s">
        <v>159</v>
      </c>
      <c r="D38" s="118" t="s">
        <v>121</v>
      </c>
      <c r="E38" s="118" t="s">
        <v>115</v>
      </c>
      <c r="F38" s="130" t="s">
        <v>21</v>
      </c>
      <c r="G38" s="130">
        <v>44838</v>
      </c>
      <c r="H38" s="130" t="str">
        <f t="shared" si="1"/>
        <v>lphdiem</v>
      </c>
      <c r="I38" s="192" t="s">
        <v>184</v>
      </c>
    </row>
    <row r="39" spans="1:9" ht="57" hidden="1">
      <c r="A39" s="105" t="str">
        <f t="shared" si="3"/>
        <v>[Add  Organisation Testing-26]</v>
      </c>
      <c r="B39" s="118" t="s">
        <v>120</v>
      </c>
      <c r="C39" s="117" t="s">
        <v>159</v>
      </c>
      <c r="D39" s="118" t="s">
        <v>117</v>
      </c>
      <c r="E39" s="118" t="s">
        <v>115</v>
      </c>
      <c r="F39" s="130" t="s">
        <v>18</v>
      </c>
      <c r="G39" s="130">
        <v>44838</v>
      </c>
      <c r="H39" s="130" t="str">
        <f t="shared" si="1"/>
        <v>lphdiem</v>
      </c>
      <c r="I39" s="117"/>
    </row>
    <row r="40" spans="1:9">
      <c r="C40" s="107"/>
      <c r="F40" s="135"/>
      <c r="G40" s="135"/>
      <c r="H40" s="135"/>
      <c r="I40" s="188"/>
    </row>
    <row r="41" spans="1:9">
      <c r="C41" s="107"/>
      <c r="F41" s="135"/>
      <c r="G41" s="135"/>
      <c r="H41" s="135"/>
      <c r="I41" s="188"/>
    </row>
    <row r="42" spans="1:9">
      <c r="C42" s="107"/>
      <c r="F42" s="135"/>
      <c r="G42" s="135"/>
      <c r="H42" s="135"/>
      <c r="I42" s="188"/>
    </row>
    <row r="43" spans="1:9">
      <c r="C43" s="107"/>
      <c r="F43" s="135"/>
      <c r="G43" s="135"/>
      <c r="H43" s="135"/>
      <c r="I43" s="188"/>
    </row>
    <row r="44" spans="1:9">
      <c r="C44" s="107"/>
      <c r="F44" s="135"/>
      <c r="G44" s="135"/>
      <c r="H44" s="135"/>
      <c r="I44" s="188"/>
    </row>
    <row r="45" spans="1:9">
      <c r="C45" s="107"/>
      <c r="F45" s="135"/>
      <c r="G45" s="135"/>
      <c r="H45" s="135"/>
      <c r="I45" s="188"/>
    </row>
    <row r="46" spans="1:9">
      <c r="C46" s="107"/>
      <c r="F46" s="135"/>
      <c r="G46" s="135"/>
      <c r="H46" s="135"/>
      <c r="I46" s="188"/>
    </row>
    <row r="47" spans="1:9">
      <c r="C47" s="107"/>
      <c r="F47" s="135"/>
      <c r="G47" s="135"/>
      <c r="H47" s="135"/>
      <c r="I47" s="188"/>
    </row>
    <row r="48" spans="1:9">
      <c r="C48" s="107"/>
      <c r="F48" s="135"/>
      <c r="G48" s="135"/>
      <c r="H48" s="135"/>
      <c r="I48" s="188"/>
    </row>
    <row r="49" spans="3:9">
      <c r="C49" s="107"/>
      <c r="F49" s="135"/>
      <c r="G49" s="135"/>
      <c r="H49" s="135"/>
      <c r="I49" s="188"/>
    </row>
    <row r="50" spans="3:9">
      <c r="C50" s="107"/>
      <c r="F50" s="135"/>
      <c r="G50" s="135"/>
      <c r="H50" s="135"/>
      <c r="I50" s="188"/>
    </row>
    <row r="51" spans="3:9">
      <c r="C51" s="107"/>
      <c r="F51" s="135"/>
      <c r="G51" s="135"/>
      <c r="H51" s="135"/>
      <c r="I51" s="188"/>
    </row>
    <row r="52" spans="3:9">
      <c r="C52" s="107"/>
      <c r="F52" s="135"/>
      <c r="G52" s="135"/>
      <c r="H52" s="135"/>
      <c r="I52" s="188"/>
    </row>
    <row r="53" spans="3:9">
      <c r="C53" s="107"/>
      <c r="F53" s="135"/>
      <c r="G53" s="135"/>
      <c r="H53" s="135"/>
      <c r="I53" s="188"/>
    </row>
    <row r="54" spans="3:9">
      <c r="C54" s="107"/>
      <c r="F54" s="135"/>
      <c r="G54" s="135"/>
      <c r="H54" s="135"/>
      <c r="I54" s="188"/>
    </row>
    <row r="55" spans="3:9">
      <c r="C55" s="107"/>
      <c r="F55" s="135"/>
      <c r="G55" s="135"/>
      <c r="H55" s="135"/>
      <c r="I55" s="188"/>
    </row>
    <row r="56" spans="3:9">
      <c r="C56" s="107"/>
      <c r="F56" s="135"/>
      <c r="G56" s="135"/>
      <c r="H56" s="135"/>
      <c r="I56" s="188"/>
    </row>
    <row r="57" spans="3:9">
      <c r="C57" s="107"/>
      <c r="F57" s="135"/>
      <c r="G57" s="135"/>
      <c r="H57" s="135"/>
      <c r="I57" s="188"/>
    </row>
    <row r="58" spans="3:9">
      <c r="C58" s="107"/>
      <c r="F58" s="135"/>
      <c r="G58" s="135"/>
      <c r="H58" s="135"/>
      <c r="I58" s="188"/>
    </row>
    <row r="59" spans="3:9">
      <c r="C59" s="107"/>
      <c r="F59" s="135"/>
      <c r="G59" s="135"/>
      <c r="H59" s="135"/>
      <c r="I59" s="188"/>
    </row>
    <row r="60" spans="3:9">
      <c r="C60" s="107"/>
      <c r="F60" s="135"/>
      <c r="G60" s="135"/>
      <c r="H60" s="135"/>
      <c r="I60" s="188"/>
    </row>
    <row r="61" spans="3:9">
      <c r="C61" s="107"/>
      <c r="F61" s="135"/>
      <c r="G61" s="135"/>
      <c r="H61" s="135"/>
      <c r="I61" s="188"/>
    </row>
    <row r="62" spans="3:9">
      <c r="C62" s="107"/>
      <c r="F62" s="135"/>
      <c r="G62" s="135"/>
      <c r="H62" s="135"/>
      <c r="I62" s="188"/>
    </row>
    <row r="63" spans="3:9">
      <c r="C63" s="107"/>
      <c r="F63" s="135"/>
      <c r="G63" s="135"/>
      <c r="H63" s="135"/>
      <c r="I63" s="188"/>
    </row>
    <row r="64" spans="3:9">
      <c r="C64" s="107"/>
      <c r="F64" s="135"/>
      <c r="G64" s="135"/>
      <c r="H64" s="135"/>
      <c r="I64" s="188"/>
    </row>
    <row r="65" spans="3:9">
      <c r="C65" s="107"/>
      <c r="F65" s="135"/>
      <c r="G65" s="135"/>
      <c r="H65" s="135"/>
      <c r="I65" s="188"/>
    </row>
    <row r="66" spans="3:9">
      <c r="C66" s="107"/>
      <c r="F66" s="135"/>
      <c r="G66" s="135"/>
      <c r="H66" s="135"/>
      <c r="I66" s="188"/>
    </row>
    <row r="67" spans="3:9">
      <c r="C67" s="107"/>
      <c r="F67" s="135"/>
      <c r="G67" s="135"/>
      <c r="H67" s="135"/>
      <c r="I67" s="188"/>
    </row>
    <row r="68" spans="3:9">
      <c r="C68" s="107"/>
      <c r="F68" s="135"/>
      <c r="G68" s="135"/>
      <c r="H68" s="135"/>
      <c r="I68" s="188"/>
    </row>
    <row r="69" spans="3:9">
      <c r="C69" s="107"/>
      <c r="F69" s="135"/>
      <c r="G69" s="135"/>
      <c r="H69" s="135"/>
      <c r="I69" s="188"/>
    </row>
    <row r="70" spans="3:9">
      <c r="C70" s="107"/>
      <c r="F70" s="135"/>
      <c r="G70" s="135"/>
      <c r="H70" s="135"/>
      <c r="I70" s="188"/>
    </row>
    <row r="71" spans="3:9">
      <c r="C71" s="107"/>
      <c r="F71" s="135"/>
      <c r="G71" s="135"/>
      <c r="H71" s="135"/>
      <c r="I71" s="188"/>
    </row>
    <row r="72" spans="3:9">
      <c r="C72" s="107"/>
      <c r="F72" s="135"/>
      <c r="G72" s="135"/>
      <c r="H72" s="135"/>
      <c r="I72" s="188"/>
    </row>
    <row r="73" spans="3:9">
      <c r="C73" s="107"/>
      <c r="F73" s="135"/>
      <c r="G73" s="135"/>
      <c r="H73" s="135"/>
      <c r="I73" s="188"/>
    </row>
    <row r="74" spans="3:9">
      <c r="C74" s="107"/>
      <c r="F74" s="135"/>
      <c r="G74" s="135"/>
      <c r="H74" s="135"/>
      <c r="I74" s="188"/>
    </row>
    <row r="75" spans="3:9">
      <c r="C75" s="107"/>
      <c r="F75" s="135"/>
      <c r="G75" s="135"/>
      <c r="H75" s="135"/>
      <c r="I75" s="188"/>
    </row>
    <row r="76" spans="3:9">
      <c r="C76" s="107"/>
      <c r="F76" s="135"/>
      <c r="G76" s="135"/>
      <c r="H76" s="135"/>
      <c r="I76" s="188"/>
    </row>
    <row r="77" spans="3:9">
      <c r="C77" s="107"/>
      <c r="F77" s="135"/>
      <c r="G77" s="135"/>
      <c r="H77" s="135"/>
      <c r="I77" s="188"/>
    </row>
    <row r="78" spans="3:9">
      <c r="C78" s="107"/>
      <c r="F78" s="135"/>
      <c r="G78" s="135"/>
      <c r="H78" s="135"/>
      <c r="I78" s="188"/>
    </row>
    <row r="79" spans="3:9">
      <c r="C79" s="107"/>
      <c r="F79" s="135"/>
      <c r="G79" s="135"/>
      <c r="H79" s="135"/>
      <c r="I79" s="188"/>
    </row>
    <row r="80" spans="3:9">
      <c r="C80" s="107"/>
      <c r="F80" s="135"/>
      <c r="G80" s="135"/>
      <c r="H80" s="135"/>
      <c r="I80" s="188"/>
    </row>
    <row r="81" spans="3:9">
      <c r="C81" s="107"/>
      <c r="F81" s="135"/>
      <c r="G81" s="135"/>
      <c r="H81" s="135"/>
      <c r="I81" s="188"/>
    </row>
    <row r="82" spans="3:9">
      <c r="C82" s="107"/>
      <c r="F82" s="135"/>
      <c r="G82" s="135"/>
      <c r="H82" s="135"/>
      <c r="I82" s="188"/>
    </row>
    <row r="83" spans="3:9">
      <c r="C83" s="107"/>
      <c r="F83" s="135"/>
      <c r="G83" s="135"/>
      <c r="H83" s="135"/>
      <c r="I83" s="188"/>
    </row>
    <row r="84" spans="3:9">
      <c r="C84" s="107"/>
      <c r="F84" s="135"/>
      <c r="G84" s="135"/>
      <c r="H84" s="135"/>
      <c r="I84" s="188"/>
    </row>
    <row r="85" spans="3:9">
      <c r="C85" s="107"/>
      <c r="F85" s="135"/>
      <c r="G85" s="135"/>
      <c r="H85" s="135"/>
      <c r="I85" s="188"/>
    </row>
    <row r="86" spans="3:9">
      <c r="C86" s="107"/>
      <c r="F86" s="135"/>
      <c r="G86" s="135"/>
      <c r="H86" s="135"/>
      <c r="I86" s="188"/>
    </row>
    <row r="87" spans="3:9">
      <c r="C87" s="107"/>
      <c r="F87" s="135"/>
      <c r="G87" s="135"/>
      <c r="H87" s="135"/>
      <c r="I87" s="188"/>
    </row>
    <row r="88" spans="3:9">
      <c r="C88" s="107"/>
      <c r="F88" s="135"/>
      <c r="G88" s="135"/>
      <c r="H88" s="135"/>
      <c r="I88" s="188"/>
    </row>
    <row r="89" spans="3:9">
      <c r="C89" s="107"/>
      <c r="F89" s="135"/>
      <c r="G89" s="135"/>
      <c r="H89" s="135"/>
      <c r="I89" s="188"/>
    </row>
    <row r="90" spans="3:9">
      <c r="C90" s="107"/>
      <c r="F90" s="135"/>
      <c r="G90" s="135"/>
      <c r="H90" s="135"/>
      <c r="I90" s="188"/>
    </row>
    <row r="91" spans="3:9">
      <c r="C91" s="107"/>
      <c r="F91" s="135"/>
      <c r="G91" s="135"/>
      <c r="H91" s="135"/>
      <c r="I91" s="188"/>
    </row>
    <row r="92" spans="3:9">
      <c r="C92" s="107"/>
      <c r="F92" s="135"/>
      <c r="G92" s="135"/>
      <c r="H92" s="135"/>
      <c r="I92" s="188"/>
    </row>
    <row r="93" spans="3:9">
      <c r="C93" s="107"/>
      <c r="F93" s="135"/>
      <c r="G93" s="135"/>
      <c r="H93" s="135"/>
      <c r="I93" s="188"/>
    </row>
    <row r="94" spans="3:9">
      <c r="C94" s="107"/>
      <c r="F94" s="135"/>
      <c r="G94" s="135"/>
      <c r="H94" s="135"/>
      <c r="I94" s="188"/>
    </row>
    <row r="95" spans="3:9">
      <c r="C95" s="107"/>
      <c r="F95" s="135"/>
      <c r="G95" s="135"/>
      <c r="H95" s="135"/>
      <c r="I95" s="188"/>
    </row>
    <row r="96" spans="3:9">
      <c r="C96" s="107"/>
      <c r="F96" s="135"/>
      <c r="G96" s="135"/>
      <c r="H96" s="135"/>
      <c r="I96" s="188"/>
    </row>
    <row r="97" spans="3:9">
      <c r="C97" s="107"/>
      <c r="F97" s="135"/>
      <c r="G97" s="135"/>
      <c r="H97" s="135"/>
      <c r="I97" s="188"/>
    </row>
    <row r="98" spans="3:9">
      <c r="C98" s="107"/>
      <c r="F98" s="135"/>
      <c r="G98" s="135"/>
      <c r="H98" s="135"/>
      <c r="I98" s="188"/>
    </row>
    <row r="99" spans="3:9">
      <c r="C99" s="107"/>
      <c r="F99" s="135"/>
      <c r="G99" s="135"/>
      <c r="H99" s="135"/>
      <c r="I99" s="188"/>
    </row>
    <row r="100" spans="3:9">
      <c r="C100" s="107"/>
      <c r="F100" s="135"/>
      <c r="G100" s="135"/>
      <c r="H100" s="135"/>
      <c r="I100" s="188"/>
    </row>
    <row r="101" spans="3:9">
      <c r="C101" s="107"/>
      <c r="F101" s="135"/>
      <c r="G101" s="135"/>
      <c r="H101" s="135"/>
      <c r="I101" s="188"/>
    </row>
    <row r="102" spans="3:9">
      <c r="C102" s="107"/>
      <c r="F102" s="135"/>
      <c r="G102" s="135"/>
      <c r="H102" s="135"/>
      <c r="I102" s="188"/>
    </row>
    <row r="103" spans="3:9">
      <c r="C103" s="107"/>
      <c r="F103" s="135"/>
      <c r="G103" s="135"/>
      <c r="H103" s="135"/>
      <c r="I103" s="188"/>
    </row>
    <row r="104" spans="3:9">
      <c r="C104" s="107"/>
      <c r="F104" s="135"/>
      <c r="G104" s="135"/>
      <c r="H104" s="135"/>
      <c r="I104" s="188"/>
    </row>
    <row r="105" spans="3:9">
      <c r="C105" s="107"/>
      <c r="F105" s="135"/>
      <c r="G105" s="135"/>
      <c r="H105" s="135"/>
      <c r="I105" s="188"/>
    </row>
    <row r="106" spans="3:9">
      <c r="C106" s="107"/>
      <c r="F106" s="135"/>
      <c r="G106" s="135"/>
      <c r="H106" s="135"/>
      <c r="I106" s="188"/>
    </row>
    <row r="107" spans="3:9">
      <c r="C107" s="107"/>
      <c r="F107" s="135"/>
      <c r="G107" s="135"/>
      <c r="H107" s="135"/>
      <c r="I107" s="188"/>
    </row>
    <row r="108" spans="3:9">
      <c r="C108" s="107"/>
      <c r="F108" s="135"/>
      <c r="G108" s="135"/>
      <c r="H108" s="135"/>
      <c r="I108" s="188"/>
    </row>
    <row r="109" spans="3:9">
      <c r="C109" s="107"/>
      <c r="F109" s="135"/>
      <c r="G109" s="135"/>
      <c r="H109" s="135"/>
      <c r="I109" s="188"/>
    </row>
    <row r="110" spans="3:9">
      <c r="C110" s="107"/>
      <c r="F110" s="135"/>
      <c r="G110" s="135"/>
      <c r="H110" s="135"/>
      <c r="I110" s="188"/>
    </row>
    <row r="111" spans="3:9">
      <c r="C111" s="107"/>
      <c r="F111" s="135"/>
      <c r="G111" s="135"/>
      <c r="H111" s="135"/>
      <c r="I111" s="188"/>
    </row>
    <row r="112" spans="3:9">
      <c r="C112" s="107"/>
      <c r="F112" s="135"/>
      <c r="G112" s="135"/>
      <c r="H112" s="135"/>
      <c r="I112" s="188"/>
    </row>
    <row r="113" spans="3:9">
      <c r="C113" s="107"/>
      <c r="F113" s="135"/>
      <c r="G113" s="135"/>
      <c r="H113" s="135"/>
      <c r="I113" s="188"/>
    </row>
    <row r="114" spans="3:9">
      <c r="C114" s="107"/>
      <c r="F114" s="135"/>
      <c r="G114" s="135"/>
      <c r="H114" s="135"/>
      <c r="I114" s="188"/>
    </row>
    <row r="115" spans="3:9">
      <c r="C115" s="107"/>
      <c r="F115" s="135"/>
      <c r="G115" s="135"/>
      <c r="H115" s="135"/>
      <c r="I115" s="188"/>
    </row>
    <row r="116" spans="3:9">
      <c r="C116" s="107"/>
      <c r="F116" s="135"/>
      <c r="G116" s="135"/>
      <c r="H116" s="135"/>
      <c r="I116" s="188"/>
    </row>
    <row r="117" spans="3:9">
      <c r="C117" s="107"/>
      <c r="F117" s="135"/>
      <c r="G117" s="135"/>
      <c r="H117" s="135"/>
      <c r="I117" s="188"/>
    </row>
    <row r="118" spans="3:9">
      <c r="C118" s="107"/>
      <c r="F118" s="135"/>
      <c r="G118" s="135"/>
      <c r="H118" s="135"/>
      <c r="I118" s="188"/>
    </row>
    <row r="119" spans="3:9">
      <c r="C119" s="107"/>
      <c r="F119" s="135"/>
      <c r="G119" s="135"/>
      <c r="H119" s="135"/>
      <c r="I119" s="188"/>
    </row>
    <row r="120" spans="3:9">
      <c r="C120" s="107"/>
      <c r="F120" s="135"/>
      <c r="G120" s="135"/>
      <c r="H120" s="135"/>
      <c r="I120" s="188"/>
    </row>
    <row r="121" spans="3:9">
      <c r="C121" s="107"/>
      <c r="F121" s="135"/>
      <c r="G121" s="135"/>
      <c r="H121" s="135"/>
      <c r="I121" s="188"/>
    </row>
    <row r="122" spans="3:9">
      <c r="C122" s="107"/>
      <c r="F122" s="135"/>
      <c r="G122" s="135"/>
      <c r="H122" s="135"/>
      <c r="I122" s="188"/>
    </row>
    <row r="123" spans="3:9">
      <c r="C123" s="107"/>
      <c r="F123" s="135"/>
      <c r="G123" s="135"/>
      <c r="H123" s="135"/>
      <c r="I123" s="188"/>
    </row>
    <row r="124" spans="3:9">
      <c r="C124" s="107"/>
      <c r="F124" s="135"/>
      <c r="G124" s="135"/>
      <c r="H124" s="135"/>
      <c r="I124" s="188"/>
    </row>
    <row r="125" spans="3:9">
      <c r="C125" s="107"/>
      <c r="F125" s="135"/>
      <c r="G125" s="135"/>
      <c r="H125" s="135"/>
      <c r="I125" s="188"/>
    </row>
    <row r="126" spans="3:9">
      <c r="C126" s="107"/>
      <c r="F126" s="135"/>
      <c r="G126" s="135"/>
      <c r="H126" s="135"/>
      <c r="I126" s="188"/>
    </row>
    <row r="127" spans="3:9">
      <c r="C127" s="107"/>
      <c r="F127" s="135"/>
      <c r="G127" s="135"/>
      <c r="H127" s="135"/>
      <c r="I127" s="188"/>
    </row>
    <row r="128" spans="3:9">
      <c r="C128" s="107"/>
      <c r="F128" s="135"/>
      <c r="G128" s="135"/>
      <c r="H128" s="135"/>
      <c r="I128" s="188"/>
    </row>
    <row r="129" spans="3:9">
      <c r="C129" s="107"/>
      <c r="F129" s="135"/>
      <c r="G129" s="135"/>
      <c r="H129" s="135"/>
      <c r="I129" s="188"/>
    </row>
    <row r="130" spans="3:9">
      <c r="C130" s="107"/>
      <c r="F130" s="135"/>
      <c r="G130" s="135"/>
      <c r="H130" s="135"/>
      <c r="I130" s="188"/>
    </row>
    <row r="131" spans="3:9">
      <c r="C131" s="107"/>
      <c r="F131" s="135"/>
      <c r="G131" s="135"/>
      <c r="H131" s="135"/>
      <c r="I131" s="188"/>
    </row>
    <row r="132" spans="3:9">
      <c r="C132" s="107"/>
      <c r="F132" s="135"/>
      <c r="G132" s="135"/>
      <c r="H132" s="135"/>
      <c r="I132" s="188"/>
    </row>
    <row r="133" spans="3:9">
      <c r="C133" s="107"/>
      <c r="F133" s="135"/>
      <c r="G133" s="135"/>
      <c r="H133" s="135"/>
      <c r="I133" s="188"/>
    </row>
    <row r="134" spans="3:9">
      <c r="C134" s="107"/>
      <c r="F134" s="135"/>
      <c r="G134" s="135"/>
      <c r="H134" s="135"/>
      <c r="I134" s="188"/>
    </row>
    <row r="135" spans="3:9">
      <c r="C135" s="107"/>
      <c r="F135" s="135"/>
      <c r="G135" s="135"/>
      <c r="H135" s="135"/>
      <c r="I135" s="188"/>
    </row>
    <row r="136" spans="3:9">
      <c r="C136" s="107"/>
      <c r="F136" s="135"/>
      <c r="G136" s="135"/>
      <c r="H136" s="135"/>
      <c r="I136" s="188"/>
    </row>
    <row r="137" spans="3:9">
      <c r="C137" s="107"/>
      <c r="F137" s="135"/>
      <c r="G137" s="135"/>
      <c r="H137" s="135"/>
      <c r="I137" s="188"/>
    </row>
    <row r="138" spans="3:9">
      <c r="C138" s="107"/>
      <c r="F138" s="135"/>
      <c r="G138" s="135"/>
      <c r="H138" s="135"/>
      <c r="I138" s="188"/>
    </row>
    <row r="139" spans="3:9">
      <c r="C139" s="107"/>
      <c r="F139" s="135"/>
      <c r="G139" s="135"/>
      <c r="H139" s="135"/>
      <c r="I139" s="188"/>
    </row>
    <row r="140" spans="3:9">
      <c r="C140" s="107"/>
      <c r="F140" s="135"/>
      <c r="G140" s="135"/>
      <c r="H140" s="135"/>
      <c r="I140" s="188"/>
    </row>
    <row r="141" spans="3:9">
      <c r="C141" s="107"/>
      <c r="F141" s="135"/>
      <c r="G141" s="135"/>
      <c r="H141" s="135"/>
      <c r="I141" s="188"/>
    </row>
    <row r="142" spans="3:9">
      <c r="C142" s="107"/>
      <c r="F142" s="135"/>
      <c r="G142" s="135"/>
      <c r="H142" s="135"/>
      <c r="I142" s="188"/>
    </row>
    <row r="143" spans="3:9">
      <c r="C143" s="107"/>
      <c r="F143" s="135"/>
      <c r="G143" s="135"/>
      <c r="H143" s="135"/>
      <c r="I143" s="188"/>
    </row>
    <row r="144" spans="3:9">
      <c r="C144" s="107"/>
      <c r="F144" s="135"/>
      <c r="G144" s="135"/>
      <c r="H144" s="135"/>
      <c r="I144" s="188"/>
    </row>
    <row r="145" spans="3:9">
      <c r="C145" s="107"/>
      <c r="F145" s="135"/>
      <c r="G145" s="135"/>
      <c r="H145" s="135"/>
      <c r="I145" s="188"/>
    </row>
    <row r="146" spans="3:9">
      <c r="C146" s="107"/>
      <c r="F146" s="135"/>
      <c r="G146" s="135"/>
      <c r="H146" s="135"/>
      <c r="I146" s="188"/>
    </row>
    <row r="147" spans="3:9">
      <c r="C147" s="107"/>
      <c r="F147" s="135"/>
      <c r="G147" s="135"/>
      <c r="H147" s="135"/>
      <c r="I147" s="188"/>
    </row>
    <row r="148" spans="3:9">
      <c r="C148" s="107"/>
      <c r="F148" s="135"/>
      <c r="G148" s="135"/>
      <c r="H148" s="135"/>
      <c r="I148" s="188"/>
    </row>
    <row r="149" spans="3:9">
      <c r="C149" s="107"/>
      <c r="F149" s="135"/>
      <c r="G149" s="135"/>
      <c r="H149" s="135"/>
      <c r="I149" s="188"/>
    </row>
    <row r="150" spans="3:9">
      <c r="C150" s="107"/>
      <c r="F150" s="135"/>
      <c r="G150" s="135"/>
      <c r="H150" s="135"/>
      <c r="I150" s="188"/>
    </row>
    <row r="151" spans="3:9">
      <c r="C151" s="107"/>
      <c r="F151" s="135"/>
      <c r="G151" s="135"/>
      <c r="H151" s="135"/>
      <c r="I151" s="188"/>
    </row>
    <row r="152" spans="3:9">
      <c r="C152" s="107"/>
      <c r="F152" s="135"/>
      <c r="G152" s="135"/>
      <c r="H152" s="135"/>
      <c r="I152" s="188"/>
    </row>
    <row r="153" spans="3:9">
      <c r="C153" s="107"/>
      <c r="F153" s="135"/>
      <c r="G153" s="135"/>
      <c r="H153" s="135"/>
      <c r="I153" s="188"/>
    </row>
    <row r="154" spans="3:9">
      <c r="C154" s="107"/>
      <c r="F154" s="135"/>
      <c r="G154" s="135"/>
      <c r="H154" s="135"/>
      <c r="I154" s="188"/>
    </row>
    <row r="155" spans="3:9">
      <c r="C155" s="107"/>
      <c r="F155" s="135"/>
      <c r="G155" s="135"/>
      <c r="H155" s="135"/>
      <c r="I155" s="188"/>
    </row>
    <row r="156" spans="3:9">
      <c r="C156" s="107"/>
      <c r="F156" s="135"/>
      <c r="G156" s="135"/>
      <c r="H156" s="135"/>
      <c r="I156" s="188"/>
    </row>
    <row r="157" spans="3:9">
      <c r="C157" s="107"/>
      <c r="F157" s="135"/>
      <c r="G157" s="135"/>
      <c r="H157" s="135"/>
      <c r="I157" s="188"/>
    </row>
    <row r="158" spans="3:9">
      <c r="C158" s="107"/>
      <c r="F158" s="135"/>
      <c r="G158" s="135"/>
      <c r="H158" s="135"/>
      <c r="I158" s="188"/>
    </row>
    <row r="159" spans="3:9">
      <c r="C159" s="107"/>
      <c r="F159" s="135"/>
      <c r="G159" s="135"/>
      <c r="H159" s="135"/>
      <c r="I159" s="188"/>
    </row>
    <row r="160" spans="3:9">
      <c r="C160" s="107"/>
      <c r="F160" s="135"/>
      <c r="G160" s="135"/>
      <c r="H160" s="135"/>
      <c r="I160" s="188"/>
    </row>
    <row r="161" spans="3:9">
      <c r="C161" s="107"/>
      <c r="F161" s="135"/>
      <c r="G161" s="135"/>
      <c r="H161" s="135"/>
      <c r="I161" s="188"/>
    </row>
    <row r="162" spans="3:9">
      <c r="C162" s="107"/>
      <c r="F162" s="135"/>
      <c r="G162" s="135"/>
      <c r="H162" s="135"/>
      <c r="I162" s="188"/>
    </row>
    <row r="163" spans="3:9">
      <c r="C163" s="107"/>
      <c r="F163" s="135"/>
      <c r="G163" s="135"/>
      <c r="H163" s="135"/>
      <c r="I163" s="188"/>
    </row>
    <row r="164" spans="3:9">
      <c r="C164" s="107"/>
      <c r="F164" s="135"/>
      <c r="G164" s="135"/>
      <c r="H164" s="135"/>
      <c r="I164" s="188"/>
    </row>
    <row r="165" spans="3:9">
      <c r="C165" s="107"/>
      <c r="F165" s="135"/>
      <c r="G165" s="135"/>
      <c r="H165" s="135"/>
      <c r="I165" s="188"/>
    </row>
    <row r="166" spans="3:9">
      <c r="C166" s="107"/>
      <c r="F166" s="135"/>
      <c r="G166" s="135"/>
      <c r="H166" s="135"/>
      <c r="I166" s="188"/>
    </row>
    <row r="167" spans="3:9">
      <c r="C167" s="107"/>
      <c r="F167" s="135"/>
      <c r="G167" s="135"/>
      <c r="H167" s="135"/>
      <c r="I167" s="188"/>
    </row>
    <row r="168" spans="3:9">
      <c r="C168" s="107"/>
      <c r="F168" s="135"/>
      <c r="G168" s="135"/>
      <c r="H168" s="135"/>
      <c r="I168" s="188"/>
    </row>
    <row r="169" spans="3:9">
      <c r="C169" s="107"/>
      <c r="F169" s="135"/>
      <c r="G169" s="135"/>
      <c r="H169" s="135"/>
      <c r="I169" s="188"/>
    </row>
    <row r="170" spans="3:9">
      <c r="C170" s="107"/>
      <c r="F170" s="135"/>
      <c r="G170" s="135"/>
      <c r="H170" s="135"/>
      <c r="I170" s="188"/>
    </row>
    <row r="171" spans="3:9">
      <c r="C171" s="107"/>
      <c r="F171" s="135"/>
      <c r="G171" s="135"/>
      <c r="H171" s="135"/>
      <c r="I171" s="188"/>
    </row>
    <row r="172" spans="3:9">
      <c r="C172" s="107"/>
      <c r="F172" s="135"/>
      <c r="G172" s="135"/>
      <c r="H172" s="135"/>
      <c r="I172" s="188"/>
    </row>
    <row r="173" spans="3:9">
      <c r="C173" s="107"/>
      <c r="F173" s="135"/>
      <c r="G173" s="135"/>
      <c r="H173" s="135"/>
      <c r="I173" s="188"/>
    </row>
    <row r="174" spans="3:9">
      <c r="C174" s="107"/>
      <c r="F174" s="135"/>
      <c r="G174" s="135"/>
      <c r="H174" s="135"/>
      <c r="I174" s="188"/>
    </row>
    <row r="175" spans="3:9">
      <c r="C175" s="107"/>
      <c r="F175" s="135"/>
      <c r="G175" s="135"/>
      <c r="H175" s="135"/>
      <c r="I175" s="188"/>
    </row>
    <row r="176" spans="3:9">
      <c r="C176" s="107"/>
      <c r="F176" s="135"/>
      <c r="G176" s="135"/>
      <c r="H176" s="135"/>
      <c r="I176" s="188"/>
    </row>
    <row r="177" spans="3:9">
      <c r="C177" s="107"/>
      <c r="F177" s="135"/>
      <c r="G177" s="135"/>
      <c r="H177" s="135"/>
      <c r="I177" s="188"/>
    </row>
    <row r="178" spans="3:9">
      <c r="C178" s="107"/>
      <c r="F178" s="135"/>
      <c r="G178" s="135"/>
      <c r="H178" s="135"/>
      <c r="I178" s="188"/>
    </row>
    <row r="179" spans="3:9">
      <c r="C179" s="107"/>
      <c r="F179" s="135"/>
      <c r="G179" s="135"/>
      <c r="H179" s="135"/>
      <c r="I179" s="188"/>
    </row>
    <row r="180" spans="3:9">
      <c r="C180" s="107"/>
      <c r="F180" s="135"/>
      <c r="G180" s="135"/>
      <c r="H180" s="135"/>
      <c r="I180" s="188"/>
    </row>
    <row r="181" spans="3:9">
      <c r="C181" s="107"/>
      <c r="F181" s="135"/>
      <c r="G181" s="135"/>
      <c r="H181" s="135"/>
      <c r="I181" s="188"/>
    </row>
    <row r="182" spans="3:9">
      <c r="C182" s="107"/>
      <c r="F182" s="135"/>
      <c r="G182" s="135"/>
      <c r="H182" s="135"/>
      <c r="I182" s="188"/>
    </row>
    <row r="183" spans="3:9">
      <c r="C183" s="107"/>
      <c r="F183" s="135"/>
      <c r="G183" s="135"/>
      <c r="H183" s="135"/>
      <c r="I183" s="188"/>
    </row>
    <row r="184" spans="3:9">
      <c r="C184" s="107"/>
      <c r="F184" s="135"/>
      <c r="G184" s="135"/>
      <c r="H184" s="135"/>
      <c r="I184" s="188"/>
    </row>
    <row r="185" spans="3:9">
      <c r="C185" s="107"/>
      <c r="F185" s="135"/>
      <c r="G185" s="135"/>
      <c r="H185" s="135"/>
      <c r="I185" s="188"/>
    </row>
    <row r="186" spans="3:9">
      <c r="C186" s="107"/>
      <c r="F186" s="135"/>
      <c r="G186" s="135"/>
      <c r="H186" s="135"/>
      <c r="I186" s="188"/>
    </row>
    <row r="187" spans="3:9">
      <c r="C187" s="107"/>
      <c r="F187" s="135"/>
      <c r="G187" s="135"/>
      <c r="H187" s="135"/>
      <c r="I187" s="188"/>
    </row>
    <row r="188" spans="3:9">
      <c r="C188" s="107"/>
      <c r="F188" s="135"/>
      <c r="G188" s="135"/>
      <c r="H188" s="135"/>
      <c r="I188" s="188"/>
    </row>
    <row r="189" spans="3:9">
      <c r="C189" s="107"/>
      <c r="F189" s="135"/>
      <c r="G189" s="135"/>
      <c r="H189" s="135"/>
      <c r="I189" s="188"/>
    </row>
    <row r="190" spans="3:9">
      <c r="C190" s="107"/>
      <c r="F190" s="135"/>
      <c r="G190" s="135"/>
      <c r="H190" s="135"/>
      <c r="I190" s="188"/>
    </row>
    <row r="191" spans="3:9">
      <c r="C191" s="107"/>
      <c r="F191" s="135"/>
      <c r="G191" s="135"/>
      <c r="H191" s="135"/>
      <c r="I191" s="188"/>
    </row>
    <row r="192" spans="3:9">
      <c r="C192" s="107"/>
      <c r="F192" s="135"/>
      <c r="G192" s="135"/>
      <c r="H192" s="135"/>
      <c r="I192" s="188"/>
    </row>
    <row r="193" spans="3:9">
      <c r="C193" s="107"/>
      <c r="F193" s="135"/>
      <c r="G193" s="135"/>
      <c r="H193" s="135"/>
      <c r="I193" s="188"/>
    </row>
    <row r="194" spans="3:9">
      <c r="C194" s="107"/>
      <c r="F194" s="135"/>
      <c r="G194" s="135"/>
      <c r="H194" s="135"/>
      <c r="I194" s="188"/>
    </row>
    <row r="195" spans="3:9">
      <c r="C195" s="107"/>
      <c r="F195" s="135"/>
      <c r="G195" s="135"/>
      <c r="H195" s="135"/>
      <c r="I195" s="188"/>
    </row>
    <row r="196" spans="3:9">
      <c r="C196" s="107"/>
      <c r="F196" s="135"/>
      <c r="G196" s="135"/>
      <c r="H196" s="135"/>
      <c r="I196" s="188"/>
    </row>
    <row r="197" spans="3:9">
      <c r="C197" s="107"/>
      <c r="F197" s="135"/>
      <c r="G197" s="135"/>
      <c r="H197" s="135"/>
      <c r="I197" s="188"/>
    </row>
    <row r="198" spans="3:9">
      <c r="C198" s="107"/>
      <c r="F198" s="135"/>
      <c r="G198" s="135"/>
      <c r="H198" s="135"/>
      <c r="I198" s="188"/>
    </row>
    <row r="199" spans="3:9">
      <c r="C199" s="107"/>
      <c r="F199" s="135"/>
      <c r="G199" s="135"/>
      <c r="H199" s="135"/>
      <c r="I199" s="188"/>
    </row>
    <row r="200" spans="3:9">
      <c r="C200" s="107"/>
      <c r="F200" s="135"/>
      <c r="G200" s="135"/>
      <c r="H200" s="135"/>
      <c r="I200" s="188"/>
    </row>
    <row r="201" spans="3:9">
      <c r="C201" s="107"/>
      <c r="F201" s="135"/>
      <c r="G201" s="135"/>
      <c r="H201" s="135"/>
      <c r="I201" s="188"/>
    </row>
    <row r="202" spans="3:9">
      <c r="C202" s="107"/>
      <c r="F202" s="135"/>
      <c r="G202" s="135"/>
      <c r="H202" s="135"/>
      <c r="I202" s="188"/>
    </row>
    <row r="203" spans="3:9">
      <c r="C203" s="107"/>
      <c r="F203" s="135"/>
      <c r="G203" s="135"/>
      <c r="H203" s="135"/>
      <c r="I203" s="188"/>
    </row>
    <row r="204" spans="3:9">
      <c r="C204" s="107"/>
      <c r="F204" s="135"/>
      <c r="G204" s="135"/>
      <c r="H204" s="135"/>
      <c r="I204" s="188"/>
    </row>
    <row r="205" spans="3:9">
      <c r="C205" s="107"/>
      <c r="F205" s="135"/>
      <c r="G205" s="135"/>
      <c r="H205" s="135"/>
      <c r="I205" s="188"/>
    </row>
    <row r="206" spans="3:9">
      <c r="C206" s="107"/>
      <c r="F206" s="135"/>
      <c r="G206" s="135"/>
      <c r="H206" s="135"/>
      <c r="I206" s="188"/>
    </row>
    <row r="207" spans="3:9">
      <c r="C207" s="107"/>
      <c r="F207" s="135"/>
      <c r="G207" s="135"/>
      <c r="H207" s="135"/>
      <c r="I207" s="188"/>
    </row>
    <row r="208" spans="3:9">
      <c r="C208" s="107"/>
      <c r="F208" s="135"/>
      <c r="G208" s="135"/>
      <c r="H208" s="135"/>
      <c r="I208" s="188"/>
    </row>
    <row r="209" spans="3:9">
      <c r="C209" s="107"/>
      <c r="F209" s="135"/>
      <c r="G209" s="135"/>
      <c r="H209" s="135"/>
      <c r="I209" s="188"/>
    </row>
    <row r="210" spans="3:9">
      <c r="C210" s="107"/>
      <c r="F210" s="135"/>
      <c r="G210" s="135"/>
      <c r="H210" s="135"/>
      <c r="I210" s="188"/>
    </row>
    <row r="211" spans="3:9">
      <c r="C211" s="107"/>
      <c r="F211" s="135"/>
      <c r="G211" s="135"/>
      <c r="H211" s="135"/>
      <c r="I211" s="188"/>
    </row>
    <row r="212" spans="3:9">
      <c r="C212" s="107"/>
      <c r="F212" s="135"/>
      <c r="G212" s="135"/>
      <c r="H212" s="135"/>
      <c r="I212" s="188"/>
    </row>
    <row r="213" spans="3:9">
      <c r="C213" s="107"/>
      <c r="F213" s="135"/>
      <c r="G213" s="135"/>
      <c r="H213" s="135"/>
      <c r="I213" s="188"/>
    </row>
    <row r="214" spans="3:9">
      <c r="C214" s="107"/>
      <c r="F214" s="135"/>
      <c r="G214" s="135"/>
      <c r="H214" s="135"/>
      <c r="I214" s="188"/>
    </row>
    <row r="215" spans="3:9">
      <c r="C215" s="107"/>
      <c r="F215" s="135"/>
      <c r="G215" s="135"/>
      <c r="H215" s="135"/>
      <c r="I215" s="188"/>
    </row>
    <row r="216" spans="3:9">
      <c r="C216" s="107"/>
      <c r="F216" s="135"/>
      <c r="G216" s="135"/>
      <c r="H216" s="135"/>
      <c r="I216" s="188"/>
    </row>
    <row r="217" spans="3:9">
      <c r="C217" s="107"/>
      <c r="F217" s="135"/>
      <c r="G217" s="135"/>
      <c r="H217" s="135"/>
      <c r="I217" s="188"/>
    </row>
    <row r="218" spans="3:9">
      <c r="C218" s="107"/>
      <c r="F218" s="135"/>
      <c r="G218" s="135"/>
      <c r="H218" s="135"/>
      <c r="I218" s="188"/>
    </row>
    <row r="219" spans="3:9">
      <c r="C219" s="107"/>
      <c r="F219" s="135"/>
      <c r="G219" s="135"/>
      <c r="H219" s="135"/>
      <c r="I219" s="188"/>
    </row>
    <row r="220" spans="3:9">
      <c r="C220" s="107"/>
      <c r="F220" s="135"/>
      <c r="G220" s="135"/>
      <c r="H220" s="135"/>
      <c r="I220" s="188"/>
    </row>
    <row r="221" spans="3:9">
      <c r="C221" s="107"/>
      <c r="F221" s="135"/>
      <c r="G221" s="135"/>
      <c r="H221" s="135"/>
      <c r="I221" s="188"/>
    </row>
    <row r="222" spans="3:9">
      <c r="C222" s="107"/>
      <c r="F222" s="135"/>
      <c r="G222" s="135"/>
      <c r="H222" s="135"/>
      <c r="I222" s="188"/>
    </row>
    <row r="223" spans="3:9">
      <c r="C223" s="107"/>
      <c r="F223" s="135"/>
      <c r="G223" s="135"/>
      <c r="H223" s="135"/>
      <c r="I223" s="188"/>
    </row>
    <row r="224" spans="3:9">
      <c r="C224" s="107"/>
      <c r="F224" s="135"/>
      <c r="G224" s="135"/>
      <c r="H224" s="135"/>
      <c r="I224" s="188"/>
    </row>
    <row r="225" spans="3:9">
      <c r="C225" s="107"/>
      <c r="F225" s="135"/>
      <c r="G225" s="135"/>
      <c r="H225" s="135"/>
      <c r="I225" s="188"/>
    </row>
    <row r="226" spans="3:9">
      <c r="C226" s="107"/>
      <c r="F226" s="135"/>
      <c r="G226" s="135"/>
      <c r="H226" s="135"/>
      <c r="I226" s="188"/>
    </row>
    <row r="227" spans="3:9">
      <c r="C227" s="107"/>
      <c r="F227" s="135"/>
      <c r="G227" s="135"/>
      <c r="H227" s="135"/>
      <c r="I227" s="188"/>
    </row>
    <row r="228" spans="3:9">
      <c r="C228" s="107"/>
      <c r="F228" s="135"/>
      <c r="G228" s="135"/>
      <c r="H228" s="135"/>
      <c r="I228" s="188"/>
    </row>
    <row r="229" spans="3:9">
      <c r="C229" s="107"/>
      <c r="F229" s="135"/>
      <c r="G229" s="135"/>
      <c r="H229" s="135"/>
      <c r="I229" s="188"/>
    </row>
    <row r="230" spans="3:9">
      <c r="C230" s="107"/>
      <c r="F230" s="135"/>
      <c r="G230" s="135"/>
      <c r="H230" s="135"/>
      <c r="I230" s="188"/>
    </row>
    <row r="231" spans="3:9">
      <c r="C231" s="107"/>
      <c r="F231" s="135"/>
      <c r="G231" s="135"/>
      <c r="H231" s="135"/>
      <c r="I231" s="188"/>
    </row>
    <row r="232" spans="3:9">
      <c r="C232" s="107"/>
      <c r="F232" s="135"/>
      <c r="G232" s="135"/>
      <c r="H232" s="135"/>
      <c r="I232" s="188"/>
    </row>
    <row r="233" spans="3:9">
      <c r="C233" s="107"/>
      <c r="F233" s="135"/>
      <c r="G233" s="135"/>
      <c r="H233" s="135"/>
      <c r="I233" s="188"/>
    </row>
    <row r="234" spans="3:9">
      <c r="C234" s="107"/>
      <c r="F234" s="135"/>
      <c r="G234" s="135"/>
      <c r="H234" s="135"/>
      <c r="I234" s="188"/>
    </row>
    <row r="235" spans="3:9">
      <c r="C235" s="107"/>
      <c r="F235" s="135"/>
      <c r="G235" s="135"/>
      <c r="H235" s="135"/>
      <c r="I235" s="188"/>
    </row>
    <row r="236" spans="3:9">
      <c r="C236" s="107"/>
      <c r="F236" s="135"/>
      <c r="G236" s="135"/>
      <c r="H236" s="135"/>
      <c r="I236" s="188"/>
    </row>
    <row r="237" spans="3:9">
      <c r="C237" s="107"/>
      <c r="F237" s="135"/>
      <c r="G237" s="135"/>
      <c r="H237" s="135"/>
      <c r="I237" s="188"/>
    </row>
    <row r="238" spans="3:9">
      <c r="C238" s="107"/>
      <c r="F238" s="135"/>
      <c r="G238" s="135"/>
      <c r="H238" s="135"/>
      <c r="I238" s="188"/>
    </row>
    <row r="239" spans="3:9">
      <c r="C239" s="107"/>
      <c r="F239" s="135"/>
      <c r="G239" s="135"/>
      <c r="H239" s="135"/>
      <c r="I239" s="188"/>
    </row>
    <row r="240" spans="3:9">
      <c r="C240" s="107"/>
      <c r="F240" s="135"/>
      <c r="G240" s="135"/>
      <c r="H240" s="135"/>
      <c r="I240" s="188"/>
    </row>
    <row r="241" spans="3:9">
      <c r="C241" s="107"/>
      <c r="F241" s="135"/>
      <c r="G241" s="135"/>
      <c r="H241" s="135"/>
      <c r="I241" s="188"/>
    </row>
    <row r="242" spans="3:9">
      <c r="C242" s="107"/>
      <c r="F242" s="135"/>
      <c r="G242" s="135"/>
      <c r="H242" s="135"/>
      <c r="I242" s="188"/>
    </row>
    <row r="243" spans="3:9">
      <c r="C243" s="107"/>
      <c r="F243" s="135"/>
      <c r="G243" s="135"/>
      <c r="H243" s="135"/>
      <c r="I243" s="188"/>
    </row>
    <row r="244" spans="3:9">
      <c r="C244" s="107"/>
      <c r="F244" s="135"/>
      <c r="G244" s="135"/>
      <c r="H244" s="135"/>
      <c r="I244" s="188"/>
    </row>
    <row r="245" spans="3:9">
      <c r="C245" s="107"/>
      <c r="F245" s="135"/>
      <c r="G245" s="135"/>
      <c r="H245" s="135"/>
      <c r="I245" s="188"/>
    </row>
    <row r="246" spans="3:9">
      <c r="C246" s="107"/>
      <c r="F246" s="135"/>
      <c r="G246" s="135"/>
      <c r="H246" s="135"/>
      <c r="I246" s="188"/>
    </row>
    <row r="247" spans="3:9">
      <c r="C247" s="107"/>
      <c r="F247" s="135"/>
      <c r="G247" s="135"/>
      <c r="H247" s="135"/>
      <c r="I247" s="188"/>
    </row>
    <row r="248" spans="3:9">
      <c r="C248" s="107"/>
      <c r="F248" s="135"/>
      <c r="G248" s="135"/>
      <c r="H248" s="135"/>
      <c r="I248" s="188"/>
    </row>
    <row r="249" spans="3:9">
      <c r="C249" s="107"/>
      <c r="F249" s="135"/>
      <c r="G249" s="135"/>
      <c r="H249" s="135"/>
      <c r="I249" s="188"/>
    </row>
    <row r="250" spans="3:9">
      <c r="C250" s="107"/>
      <c r="F250" s="135"/>
      <c r="G250" s="135"/>
      <c r="H250" s="135"/>
      <c r="I250" s="188"/>
    </row>
    <row r="251" spans="3:9">
      <c r="C251" s="107"/>
      <c r="F251" s="135"/>
      <c r="G251" s="135"/>
      <c r="H251" s="135"/>
      <c r="I251" s="188"/>
    </row>
    <row r="252" spans="3:9">
      <c r="C252" s="107"/>
      <c r="F252" s="135"/>
      <c r="G252" s="135"/>
      <c r="H252" s="135"/>
      <c r="I252" s="188"/>
    </row>
    <row r="253" spans="3:9">
      <c r="C253" s="107"/>
      <c r="F253" s="135"/>
      <c r="G253" s="135"/>
      <c r="H253" s="135"/>
      <c r="I253" s="188"/>
    </row>
    <row r="254" spans="3:9">
      <c r="C254" s="107"/>
      <c r="F254" s="135"/>
      <c r="G254" s="135"/>
      <c r="H254" s="135"/>
      <c r="I254" s="188"/>
    </row>
    <row r="255" spans="3:9">
      <c r="C255" s="107"/>
      <c r="F255" s="135"/>
      <c r="G255" s="135"/>
      <c r="H255" s="135"/>
      <c r="I255" s="188"/>
    </row>
    <row r="256" spans="3:9">
      <c r="C256" s="107"/>
      <c r="F256" s="135"/>
      <c r="G256" s="135"/>
      <c r="H256" s="135"/>
      <c r="I256" s="188"/>
    </row>
    <row r="257" spans="3:9">
      <c r="C257" s="107"/>
      <c r="F257" s="135"/>
      <c r="G257" s="135"/>
      <c r="H257" s="135"/>
      <c r="I257" s="188"/>
    </row>
    <row r="258" spans="3:9">
      <c r="C258" s="107"/>
      <c r="F258" s="135"/>
      <c r="G258" s="135"/>
      <c r="H258" s="135"/>
      <c r="I258" s="188"/>
    </row>
    <row r="259" spans="3:9">
      <c r="C259" s="107"/>
      <c r="F259" s="135"/>
      <c r="G259" s="135"/>
      <c r="H259" s="135"/>
      <c r="I259" s="188"/>
    </row>
    <row r="260" spans="3:9">
      <c r="C260" s="107"/>
      <c r="F260" s="135"/>
      <c r="G260" s="135"/>
      <c r="H260" s="135"/>
      <c r="I260" s="188"/>
    </row>
    <row r="261" spans="3:9">
      <c r="C261" s="107"/>
      <c r="F261" s="135"/>
      <c r="G261" s="135"/>
      <c r="H261" s="135"/>
      <c r="I261" s="188"/>
    </row>
    <row r="262" spans="3:9">
      <c r="C262" s="107"/>
      <c r="F262" s="135"/>
      <c r="G262" s="135"/>
      <c r="H262" s="135"/>
      <c r="I262" s="188"/>
    </row>
    <row r="263" spans="3:9">
      <c r="C263" s="107"/>
      <c r="F263" s="135"/>
      <c r="G263" s="135"/>
      <c r="H263" s="135"/>
      <c r="I263" s="188"/>
    </row>
    <row r="264" spans="3:9">
      <c r="C264" s="107"/>
      <c r="F264" s="135"/>
      <c r="G264" s="135"/>
      <c r="H264" s="135"/>
      <c r="I264" s="188"/>
    </row>
    <row r="265" spans="3:9">
      <c r="C265" s="107"/>
      <c r="F265" s="135"/>
      <c r="G265" s="135"/>
      <c r="H265" s="135"/>
      <c r="I265" s="188"/>
    </row>
    <row r="266" spans="3:9">
      <c r="C266" s="107"/>
      <c r="F266" s="135"/>
      <c r="G266" s="135"/>
      <c r="H266" s="135"/>
      <c r="I266" s="188"/>
    </row>
    <row r="267" spans="3:9">
      <c r="C267" s="107"/>
      <c r="F267" s="135"/>
      <c r="G267" s="135"/>
      <c r="H267" s="135"/>
      <c r="I267" s="188"/>
    </row>
    <row r="268" spans="3:9">
      <c r="C268" s="107"/>
      <c r="F268" s="135"/>
      <c r="G268" s="135"/>
      <c r="H268" s="135"/>
      <c r="I268" s="188"/>
    </row>
    <row r="269" spans="3:9">
      <c r="C269" s="107"/>
      <c r="F269" s="135"/>
      <c r="G269" s="135"/>
      <c r="H269" s="135"/>
      <c r="I269" s="188"/>
    </row>
    <row r="270" spans="3:9">
      <c r="C270" s="107"/>
      <c r="F270" s="135"/>
      <c r="G270" s="135"/>
      <c r="H270" s="135"/>
      <c r="I270" s="188"/>
    </row>
    <row r="271" spans="3:9">
      <c r="C271" s="107"/>
      <c r="F271" s="135"/>
      <c r="G271" s="135"/>
      <c r="H271" s="135"/>
      <c r="I271" s="188"/>
    </row>
    <row r="272" spans="3:9">
      <c r="C272" s="107"/>
      <c r="F272" s="135"/>
      <c r="G272" s="135"/>
      <c r="H272" s="135"/>
      <c r="I272" s="188"/>
    </row>
    <row r="273" spans="3:9">
      <c r="C273" s="107"/>
      <c r="F273" s="135"/>
      <c r="G273" s="135"/>
      <c r="H273" s="135"/>
      <c r="I273" s="188"/>
    </row>
    <row r="274" spans="3:9">
      <c r="C274" s="107"/>
      <c r="F274" s="135"/>
      <c r="G274" s="135"/>
      <c r="H274" s="135"/>
      <c r="I274" s="188"/>
    </row>
    <row r="275" spans="3:9">
      <c r="C275" s="107"/>
      <c r="F275" s="135"/>
      <c r="G275" s="135"/>
      <c r="H275" s="135"/>
      <c r="I275" s="188"/>
    </row>
    <row r="276" spans="3:9">
      <c r="C276" s="107"/>
      <c r="F276" s="135"/>
      <c r="G276" s="135"/>
      <c r="H276" s="135"/>
      <c r="I276" s="188"/>
    </row>
    <row r="277" spans="3:9">
      <c r="C277" s="107"/>
      <c r="F277" s="135"/>
      <c r="G277" s="135"/>
      <c r="H277" s="135"/>
      <c r="I277" s="188"/>
    </row>
    <row r="278" spans="3:9">
      <c r="C278" s="107"/>
      <c r="F278" s="135"/>
      <c r="G278" s="135"/>
      <c r="H278" s="135"/>
      <c r="I278" s="188"/>
    </row>
    <row r="279" spans="3:9">
      <c r="C279" s="107"/>
      <c r="F279" s="135"/>
      <c r="G279" s="135"/>
      <c r="H279" s="135"/>
      <c r="I279" s="188"/>
    </row>
    <row r="280" spans="3:9">
      <c r="C280" s="107"/>
      <c r="F280" s="135"/>
      <c r="G280" s="135"/>
      <c r="H280" s="135"/>
      <c r="I280" s="188"/>
    </row>
    <row r="281" spans="3:9">
      <c r="C281" s="107"/>
      <c r="F281" s="135"/>
      <c r="G281" s="135"/>
      <c r="H281" s="135"/>
      <c r="I281" s="188"/>
    </row>
    <row r="282" spans="3:9">
      <c r="C282" s="107"/>
      <c r="F282" s="135"/>
      <c r="G282" s="135"/>
      <c r="H282" s="135"/>
      <c r="I282" s="188"/>
    </row>
    <row r="283" spans="3:9">
      <c r="C283" s="107"/>
      <c r="F283" s="135"/>
      <c r="G283" s="135"/>
      <c r="H283" s="135"/>
      <c r="I283" s="188"/>
    </row>
    <row r="284" spans="3:9">
      <c r="C284" s="107"/>
      <c r="F284" s="135"/>
      <c r="G284" s="135"/>
      <c r="H284" s="135"/>
      <c r="I284" s="188"/>
    </row>
    <row r="285" spans="3:9">
      <c r="C285" s="107"/>
      <c r="F285" s="135"/>
      <c r="G285" s="135"/>
      <c r="H285" s="135"/>
      <c r="I285" s="188"/>
    </row>
    <row r="286" spans="3:9">
      <c r="C286" s="107"/>
      <c r="F286" s="135"/>
      <c r="G286" s="135"/>
      <c r="H286" s="135"/>
      <c r="I286" s="188"/>
    </row>
    <row r="287" spans="3:9">
      <c r="C287" s="107"/>
      <c r="F287" s="135"/>
      <c r="G287" s="135"/>
      <c r="H287" s="135"/>
      <c r="I287" s="188"/>
    </row>
    <row r="288" spans="3:9">
      <c r="C288" s="107"/>
      <c r="F288" s="135"/>
      <c r="G288" s="135"/>
      <c r="H288" s="135"/>
      <c r="I288" s="188"/>
    </row>
    <row r="289" spans="3:9">
      <c r="C289" s="107"/>
      <c r="F289" s="135"/>
      <c r="G289" s="135"/>
      <c r="H289" s="135"/>
      <c r="I289" s="188"/>
    </row>
    <row r="290" spans="3:9">
      <c r="C290" s="107"/>
      <c r="F290" s="135"/>
      <c r="G290" s="135"/>
      <c r="H290" s="135"/>
      <c r="I290" s="188"/>
    </row>
    <row r="291" spans="3:9">
      <c r="C291" s="107"/>
      <c r="F291" s="135"/>
      <c r="G291" s="135"/>
      <c r="H291" s="135"/>
      <c r="I291" s="188"/>
    </row>
    <row r="292" spans="3:9">
      <c r="C292" s="107"/>
      <c r="F292" s="135"/>
      <c r="G292" s="135"/>
      <c r="H292" s="135"/>
      <c r="I292" s="188"/>
    </row>
    <row r="293" spans="3:9">
      <c r="C293" s="107"/>
      <c r="F293" s="135"/>
      <c r="G293" s="135"/>
      <c r="H293" s="135"/>
      <c r="I293" s="188"/>
    </row>
    <row r="294" spans="3:9">
      <c r="C294" s="107"/>
      <c r="F294" s="135"/>
      <c r="G294" s="135"/>
      <c r="H294" s="135"/>
      <c r="I294" s="188"/>
    </row>
    <row r="295" spans="3:9">
      <c r="C295" s="107"/>
      <c r="F295" s="135"/>
      <c r="G295" s="135"/>
      <c r="H295" s="135"/>
      <c r="I295" s="188"/>
    </row>
    <row r="296" spans="3:9">
      <c r="C296" s="107"/>
      <c r="F296" s="135"/>
      <c r="G296" s="135"/>
      <c r="H296" s="135"/>
      <c r="I296" s="188"/>
    </row>
    <row r="297" spans="3:9">
      <c r="C297" s="107"/>
      <c r="F297" s="135"/>
      <c r="G297" s="135"/>
      <c r="H297" s="135"/>
      <c r="I297" s="188"/>
    </row>
    <row r="298" spans="3:9">
      <c r="C298" s="107"/>
      <c r="F298" s="135"/>
      <c r="G298" s="135"/>
      <c r="H298" s="135"/>
      <c r="I298" s="188"/>
    </row>
    <row r="299" spans="3:9">
      <c r="C299" s="107"/>
      <c r="F299" s="135"/>
      <c r="G299" s="135"/>
      <c r="H299" s="135"/>
      <c r="I299" s="188"/>
    </row>
    <row r="300" spans="3:9">
      <c r="C300" s="107"/>
      <c r="F300" s="135"/>
      <c r="G300" s="135"/>
      <c r="H300" s="135"/>
      <c r="I300" s="188"/>
    </row>
    <row r="301" spans="3:9">
      <c r="C301" s="107"/>
      <c r="F301" s="135"/>
      <c r="G301" s="135"/>
      <c r="H301" s="135"/>
      <c r="I301" s="188"/>
    </row>
    <row r="302" spans="3:9">
      <c r="C302" s="107"/>
      <c r="F302" s="135"/>
      <c r="G302" s="135"/>
      <c r="H302" s="135"/>
      <c r="I302" s="188"/>
    </row>
    <row r="303" spans="3:9">
      <c r="C303" s="107"/>
      <c r="F303" s="135"/>
      <c r="G303" s="135"/>
      <c r="H303" s="135"/>
      <c r="I303" s="188"/>
    </row>
    <row r="304" spans="3:9">
      <c r="C304" s="107"/>
      <c r="F304" s="135"/>
      <c r="G304" s="135"/>
      <c r="H304" s="135"/>
      <c r="I304" s="188"/>
    </row>
    <row r="305" spans="3:9">
      <c r="C305" s="107"/>
      <c r="F305" s="135"/>
      <c r="G305" s="135"/>
      <c r="H305" s="135"/>
      <c r="I305" s="188"/>
    </row>
    <row r="306" spans="3:9">
      <c r="C306" s="107"/>
      <c r="F306" s="135"/>
      <c r="G306" s="135"/>
      <c r="H306" s="135"/>
      <c r="I306" s="188"/>
    </row>
    <row r="307" spans="3:9">
      <c r="C307" s="107"/>
      <c r="F307" s="135"/>
      <c r="G307" s="135"/>
      <c r="H307" s="135"/>
      <c r="I307" s="188"/>
    </row>
    <row r="308" spans="3:9">
      <c r="C308" s="107"/>
      <c r="F308" s="135"/>
      <c r="G308" s="135"/>
      <c r="H308" s="135"/>
      <c r="I308" s="188"/>
    </row>
    <row r="309" spans="3:9">
      <c r="C309" s="107"/>
      <c r="F309" s="135"/>
      <c r="G309" s="135"/>
      <c r="H309" s="135"/>
      <c r="I309" s="188"/>
    </row>
    <row r="310" spans="3:9">
      <c r="C310" s="107"/>
      <c r="F310" s="135"/>
      <c r="G310" s="135"/>
      <c r="H310" s="135"/>
      <c r="I310" s="188"/>
    </row>
    <row r="311" spans="3:9">
      <c r="C311" s="107"/>
      <c r="F311" s="135"/>
      <c r="G311" s="135"/>
      <c r="H311" s="135"/>
      <c r="I311" s="188"/>
    </row>
    <row r="312" spans="3:9">
      <c r="C312" s="107"/>
      <c r="F312" s="135"/>
      <c r="G312" s="135"/>
      <c r="H312" s="135"/>
      <c r="I312" s="188"/>
    </row>
    <row r="313" spans="3:9">
      <c r="C313" s="107"/>
      <c r="F313" s="135"/>
      <c r="G313" s="135"/>
      <c r="H313" s="135"/>
      <c r="I313" s="188"/>
    </row>
    <row r="314" spans="3:9">
      <c r="C314" s="107"/>
      <c r="F314" s="135"/>
      <c r="G314" s="135"/>
      <c r="H314" s="135"/>
      <c r="I314" s="188"/>
    </row>
    <row r="315" spans="3:9">
      <c r="C315" s="107"/>
      <c r="F315" s="135"/>
      <c r="G315" s="135"/>
      <c r="H315" s="135"/>
      <c r="I315" s="188"/>
    </row>
    <row r="316" spans="3:9">
      <c r="C316" s="107"/>
      <c r="F316" s="135"/>
      <c r="G316" s="135"/>
      <c r="H316" s="135"/>
      <c r="I316" s="188"/>
    </row>
    <row r="317" spans="3:9">
      <c r="C317" s="107"/>
      <c r="F317" s="135"/>
      <c r="G317" s="135"/>
      <c r="H317" s="135"/>
      <c r="I317" s="188"/>
    </row>
    <row r="318" spans="3:9">
      <c r="C318" s="107"/>
      <c r="F318" s="135"/>
      <c r="G318" s="135"/>
      <c r="H318" s="135"/>
      <c r="I318" s="188"/>
    </row>
    <row r="319" spans="3:9">
      <c r="C319" s="107"/>
      <c r="F319" s="135"/>
      <c r="G319" s="135"/>
      <c r="H319" s="135"/>
      <c r="I319" s="188"/>
    </row>
    <row r="320" spans="3:9">
      <c r="C320" s="107"/>
      <c r="F320" s="135"/>
      <c r="G320" s="135"/>
      <c r="H320" s="135"/>
      <c r="I320" s="188"/>
    </row>
    <row r="321" spans="3:9">
      <c r="C321" s="107"/>
      <c r="F321" s="135"/>
      <c r="G321" s="135"/>
      <c r="H321" s="135"/>
      <c r="I321" s="188"/>
    </row>
    <row r="322" spans="3:9">
      <c r="C322" s="107"/>
      <c r="F322" s="135"/>
      <c r="G322" s="135"/>
      <c r="H322" s="135"/>
      <c r="I322" s="188"/>
    </row>
    <row r="323" spans="3:9">
      <c r="C323" s="107"/>
      <c r="F323" s="135"/>
      <c r="G323" s="135"/>
      <c r="H323" s="135"/>
      <c r="I323" s="188"/>
    </row>
    <row r="324" spans="3:9">
      <c r="C324" s="107"/>
      <c r="F324" s="135"/>
      <c r="G324" s="135"/>
      <c r="H324" s="135"/>
      <c r="I324" s="188"/>
    </row>
    <row r="325" spans="3:9">
      <c r="C325" s="107"/>
      <c r="F325" s="135"/>
      <c r="G325" s="135"/>
      <c r="H325" s="135"/>
      <c r="I325" s="188"/>
    </row>
    <row r="326" spans="3:9">
      <c r="C326" s="107"/>
      <c r="F326" s="135"/>
      <c r="G326" s="135"/>
      <c r="H326" s="135"/>
      <c r="I326" s="188"/>
    </row>
    <row r="327" spans="3:9">
      <c r="C327" s="107"/>
      <c r="F327" s="135"/>
      <c r="G327" s="135"/>
      <c r="H327" s="135"/>
      <c r="I327" s="188"/>
    </row>
    <row r="328" spans="3:9">
      <c r="C328" s="107"/>
      <c r="F328" s="135"/>
      <c r="G328" s="135"/>
      <c r="H328" s="135"/>
      <c r="I328" s="188"/>
    </row>
    <row r="329" spans="3:9">
      <c r="C329" s="107"/>
      <c r="F329" s="135"/>
      <c r="G329" s="135"/>
      <c r="H329" s="135"/>
      <c r="I329" s="188"/>
    </row>
    <row r="330" spans="3:9">
      <c r="C330" s="107"/>
      <c r="F330" s="135"/>
      <c r="G330" s="135"/>
      <c r="H330" s="135"/>
      <c r="I330" s="188"/>
    </row>
    <row r="331" spans="3:9">
      <c r="C331" s="107"/>
      <c r="F331" s="135"/>
      <c r="G331" s="135"/>
      <c r="H331" s="135"/>
      <c r="I331" s="188"/>
    </row>
    <row r="332" spans="3:9">
      <c r="C332" s="107"/>
      <c r="F332" s="135"/>
      <c r="G332" s="135"/>
      <c r="H332" s="135"/>
      <c r="I332" s="188"/>
    </row>
    <row r="333" spans="3:9">
      <c r="C333" s="107"/>
      <c r="F333" s="135"/>
      <c r="G333" s="135"/>
      <c r="H333" s="135"/>
      <c r="I333" s="188"/>
    </row>
    <row r="334" spans="3:9">
      <c r="C334" s="107"/>
      <c r="F334" s="135"/>
      <c r="G334" s="135"/>
      <c r="H334" s="135"/>
      <c r="I334" s="188"/>
    </row>
    <row r="335" spans="3:9">
      <c r="C335" s="107"/>
      <c r="F335" s="135"/>
      <c r="G335" s="135"/>
      <c r="H335" s="135"/>
      <c r="I335" s="188"/>
    </row>
    <row r="336" spans="3:9">
      <c r="C336" s="107"/>
      <c r="F336" s="135"/>
      <c r="G336" s="135"/>
      <c r="H336" s="135"/>
      <c r="I336" s="188"/>
    </row>
    <row r="337" spans="3:9">
      <c r="C337" s="107"/>
      <c r="F337" s="135"/>
      <c r="G337" s="135"/>
      <c r="H337" s="135"/>
      <c r="I337" s="188"/>
    </row>
    <row r="338" spans="3:9">
      <c r="C338" s="107"/>
      <c r="F338" s="135"/>
      <c r="G338" s="135"/>
      <c r="H338" s="135"/>
      <c r="I338" s="188"/>
    </row>
    <row r="339" spans="3:9">
      <c r="C339" s="107"/>
      <c r="F339" s="135"/>
      <c r="G339" s="135"/>
      <c r="H339" s="135"/>
      <c r="I339" s="188"/>
    </row>
    <row r="340" spans="3:9">
      <c r="C340" s="107"/>
      <c r="F340" s="135"/>
      <c r="G340" s="135"/>
      <c r="H340" s="135"/>
      <c r="I340" s="188"/>
    </row>
    <row r="341" spans="3:9">
      <c r="C341" s="107"/>
      <c r="F341" s="135"/>
      <c r="G341" s="135"/>
      <c r="H341" s="135"/>
      <c r="I341" s="188"/>
    </row>
    <row r="342" spans="3:9">
      <c r="C342" s="107"/>
      <c r="F342" s="135"/>
      <c r="G342" s="135"/>
      <c r="H342" s="135"/>
      <c r="I342" s="188"/>
    </row>
    <row r="343" spans="3:9">
      <c r="C343" s="107"/>
      <c r="F343" s="135"/>
      <c r="G343" s="135"/>
      <c r="H343" s="135"/>
      <c r="I343" s="188"/>
    </row>
    <row r="344" spans="3:9">
      <c r="C344" s="107"/>
      <c r="F344" s="135"/>
      <c r="G344" s="135"/>
      <c r="H344" s="135"/>
      <c r="I344" s="188"/>
    </row>
    <row r="345" spans="3:9">
      <c r="C345" s="107"/>
      <c r="F345" s="135"/>
      <c r="G345" s="135"/>
      <c r="H345" s="135"/>
      <c r="I345" s="188"/>
    </row>
    <row r="346" spans="3:9">
      <c r="C346" s="107"/>
      <c r="F346" s="135"/>
      <c r="G346" s="135"/>
      <c r="H346" s="135"/>
      <c r="I346" s="188"/>
    </row>
    <row r="347" spans="3:9">
      <c r="C347" s="107"/>
      <c r="F347" s="135"/>
      <c r="G347" s="135"/>
      <c r="H347" s="135"/>
      <c r="I347" s="188"/>
    </row>
    <row r="348" spans="3:9">
      <c r="C348" s="107"/>
      <c r="F348" s="135"/>
      <c r="G348" s="135"/>
      <c r="H348" s="135"/>
      <c r="I348" s="188"/>
    </row>
    <row r="349" spans="3:9">
      <c r="C349" s="107"/>
      <c r="F349" s="135"/>
      <c r="G349" s="135"/>
      <c r="H349" s="135"/>
      <c r="I349" s="188"/>
    </row>
    <row r="350" spans="3:9">
      <c r="C350" s="107"/>
      <c r="F350" s="135"/>
      <c r="G350" s="135"/>
      <c r="H350" s="135"/>
      <c r="I350" s="188"/>
    </row>
    <row r="351" spans="3:9">
      <c r="C351" s="107"/>
      <c r="F351" s="135"/>
      <c r="G351" s="135"/>
      <c r="H351" s="135"/>
      <c r="I351" s="188"/>
    </row>
    <row r="352" spans="3:9">
      <c r="C352" s="107"/>
      <c r="F352" s="135"/>
      <c r="G352" s="135"/>
      <c r="H352" s="135"/>
      <c r="I352" s="188"/>
    </row>
    <row r="353" spans="3:9">
      <c r="C353" s="107"/>
      <c r="F353" s="135"/>
      <c r="G353" s="135"/>
      <c r="H353" s="135"/>
      <c r="I353" s="188"/>
    </row>
    <row r="354" spans="3:9">
      <c r="C354" s="107"/>
      <c r="F354" s="135"/>
      <c r="G354" s="135"/>
      <c r="H354" s="135"/>
      <c r="I354" s="188"/>
    </row>
    <row r="355" spans="3:9">
      <c r="C355" s="107"/>
      <c r="F355" s="135"/>
      <c r="G355" s="135"/>
      <c r="H355" s="135"/>
      <c r="I355" s="188"/>
    </row>
    <row r="356" spans="3:9">
      <c r="C356" s="107"/>
      <c r="F356" s="135"/>
      <c r="G356" s="135"/>
      <c r="H356" s="135"/>
      <c r="I356" s="188"/>
    </row>
    <row r="357" spans="3:9">
      <c r="C357" s="107"/>
      <c r="F357" s="135"/>
      <c r="G357" s="135"/>
      <c r="H357" s="135"/>
      <c r="I357" s="188"/>
    </row>
    <row r="358" spans="3:9">
      <c r="C358" s="107"/>
      <c r="F358" s="135"/>
      <c r="G358" s="135"/>
      <c r="H358" s="135"/>
      <c r="I358" s="188"/>
    </row>
    <row r="359" spans="3:9">
      <c r="C359" s="107"/>
      <c r="F359" s="135"/>
      <c r="G359" s="135"/>
      <c r="H359" s="135"/>
      <c r="I359" s="188"/>
    </row>
    <row r="360" spans="3:9">
      <c r="C360" s="107"/>
      <c r="F360" s="135"/>
      <c r="G360" s="135"/>
      <c r="H360" s="135"/>
      <c r="I360" s="188"/>
    </row>
    <row r="361" spans="3:9">
      <c r="C361" s="107"/>
      <c r="F361" s="135"/>
      <c r="G361" s="135"/>
      <c r="H361" s="135"/>
      <c r="I361" s="188"/>
    </row>
    <row r="362" spans="3:9">
      <c r="C362" s="107"/>
      <c r="F362" s="135"/>
      <c r="G362" s="135"/>
      <c r="H362" s="135"/>
      <c r="I362" s="188"/>
    </row>
    <row r="363" spans="3:9">
      <c r="C363" s="107"/>
      <c r="F363" s="135"/>
      <c r="G363" s="135"/>
      <c r="H363" s="135"/>
      <c r="I363" s="188"/>
    </row>
    <row r="364" spans="3:9">
      <c r="C364" s="107"/>
      <c r="F364" s="135"/>
      <c r="G364" s="135"/>
      <c r="H364" s="135"/>
      <c r="I364" s="188"/>
    </row>
    <row r="365" spans="3:9">
      <c r="C365" s="107"/>
      <c r="F365" s="135"/>
      <c r="G365" s="135"/>
      <c r="H365" s="135"/>
      <c r="I365" s="188"/>
    </row>
    <row r="366" spans="3:9">
      <c r="C366" s="107"/>
      <c r="F366" s="135"/>
      <c r="G366" s="135"/>
      <c r="H366" s="135"/>
      <c r="I366" s="188"/>
    </row>
    <row r="367" spans="3:9">
      <c r="C367" s="107"/>
      <c r="F367" s="135"/>
      <c r="G367" s="135"/>
      <c r="H367" s="135"/>
      <c r="I367" s="188"/>
    </row>
    <row r="368" spans="3:9">
      <c r="C368" s="107"/>
      <c r="F368" s="135"/>
      <c r="G368" s="135"/>
      <c r="H368" s="135"/>
      <c r="I368" s="188"/>
    </row>
    <row r="369" spans="3:9">
      <c r="C369" s="107"/>
      <c r="F369" s="135"/>
      <c r="G369" s="135"/>
      <c r="H369" s="135"/>
      <c r="I369" s="188"/>
    </row>
    <row r="370" spans="3:9">
      <c r="C370" s="107"/>
      <c r="F370" s="135"/>
      <c r="G370" s="135"/>
      <c r="H370" s="135"/>
      <c r="I370" s="188"/>
    </row>
    <row r="371" spans="3:9">
      <c r="C371" s="107"/>
      <c r="F371" s="135"/>
      <c r="G371" s="135"/>
      <c r="H371" s="135"/>
      <c r="I371" s="188"/>
    </row>
    <row r="372" spans="3:9">
      <c r="C372" s="107"/>
      <c r="F372" s="135"/>
      <c r="G372" s="135"/>
      <c r="H372" s="135"/>
      <c r="I372" s="188"/>
    </row>
    <row r="373" spans="3:9">
      <c r="C373" s="107"/>
      <c r="F373" s="135"/>
      <c r="G373" s="135"/>
      <c r="H373" s="135"/>
      <c r="I373" s="188"/>
    </row>
    <row r="374" spans="3:9">
      <c r="C374" s="107"/>
      <c r="F374" s="135"/>
      <c r="G374" s="135"/>
      <c r="H374" s="135"/>
      <c r="I374" s="188"/>
    </row>
    <row r="375" spans="3:9">
      <c r="C375" s="107"/>
      <c r="F375" s="135"/>
      <c r="G375" s="135"/>
      <c r="H375" s="135"/>
      <c r="I375" s="188"/>
    </row>
    <row r="376" spans="3:9">
      <c r="C376" s="107"/>
      <c r="F376" s="135"/>
      <c r="G376" s="135"/>
      <c r="H376" s="135"/>
      <c r="I376" s="188"/>
    </row>
    <row r="377" spans="3:9">
      <c r="C377" s="107"/>
      <c r="F377" s="135"/>
      <c r="G377" s="135"/>
      <c r="H377" s="135"/>
      <c r="I377" s="188"/>
    </row>
    <row r="378" spans="3:9">
      <c r="C378" s="107"/>
      <c r="F378" s="135"/>
      <c r="G378" s="135"/>
      <c r="H378" s="135"/>
      <c r="I378" s="188"/>
    </row>
    <row r="379" spans="3:9">
      <c r="C379" s="107"/>
      <c r="F379" s="135"/>
      <c r="G379" s="135"/>
      <c r="H379" s="135"/>
      <c r="I379" s="188"/>
    </row>
    <row r="380" spans="3:9">
      <c r="C380" s="107"/>
      <c r="F380" s="135"/>
      <c r="G380" s="135"/>
      <c r="H380" s="135"/>
      <c r="I380" s="188"/>
    </row>
    <row r="381" spans="3:9">
      <c r="C381" s="107"/>
      <c r="F381" s="135"/>
      <c r="G381" s="135"/>
      <c r="H381" s="135"/>
      <c r="I381" s="188"/>
    </row>
    <row r="382" spans="3:9">
      <c r="C382" s="107"/>
      <c r="F382" s="135"/>
      <c r="G382" s="135"/>
      <c r="H382" s="135"/>
      <c r="I382" s="188"/>
    </row>
    <row r="383" spans="3:9">
      <c r="C383" s="107"/>
      <c r="F383" s="135"/>
      <c r="G383" s="135"/>
      <c r="H383" s="135"/>
      <c r="I383" s="188"/>
    </row>
    <row r="384" spans="3:9">
      <c r="C384" s="107"/>
      <c r="F384" s="135"/>
      <c r="G384" s="135"/>
      <c r="H384" s="135"/>
      <c r="I384" s="188"/>
    </row>
    <row r="385" spans="3:9">
      <c r="C385" s="107"/>
      <c r="F385" s="135"/>
      <c r="G385" s="135"/>
      <c r="H385" s="135"/>
      <c r="I385" s="188"/>
    </row>
    <row r="386" spans="3:9">
      <c r="C386" s="107"/>
      <c r="F386" s="135"/>
      <c r="G386" s="135"/>
      <c r="H386" s="135"/>
      <c r="I386" s="188"/>
    </row>
    <row r="387" spans="3:9">
      <c r="C387" s="107"/>
      <c r="F387" s="135"/>
      <c r="G387" s="135"/>
      <c r="H387" s="135"/>
      <c r="I387" s="188"/>
    </row>
    <row r="388" spans="3:9">
      <c r="C388" s="107"/>
      <c r="F388" s="135"/>
      <c r="G388" s="135"/>
      <c r="H388" s="135"/>
      <c r="I388" s="188"/>
    </row>
    <row r="389" spans="3:9">
      <c r="C389" s="107"/>
      <c r="F389" s="135"/>
      <c r="G389" s="135"/>
      <c r="H389" s="135"/>
      <c r="I389" s="188"/>
    </row>
    <row r="390" spans="3:9">
      <c r="C390" s="107"/>
      <c r="F390" s="135"/>
      <c r="G390" s="135"/>
      <c r="H390" s="135"/>
      <c r="I390" s="188"/>
    </row>
    <row r="391" spans="3:9">
      <c r="C391" s="107"/>
      <c r="F391" s="135"/>
      <c r="G391" s="135"/>
      <c r="H391" s="135"/>
      <c r="I391" s="188"/>
    </row>
    <row r="392" spans="3:9">
      <c r="C392" s="107"/>
      <c r="F392" s="135"/>
      <c r="G392" s="135"/>
      <c r="H392" s="135"/>
      <c r="I392" s="188"/>
    </row>
    <row r="393" spans="3:9">
      <c r="C393" s="107"/>
      <c r="F393" s="135"/>
      <c r="G393" s="135"/>
      <c r="H393" s="135"/>
      <c r="I393" s="188"/>
    </row>
    <row r="394" spans="3:9">
      <c r="C394" s="107"/>
      <c r="F394" s="135"/>
      <c r="G394" s="135"/>
      <c r="H394" s="135"/>
      <c r="I394" s="188"/>
    </row>
    <row r="395" spans="3:9">
      <c r="C395" s="107"/>
      <c r="F395" s="135"/>
      <c r="G395" s="135"/>
      <c r="H395" s="135"/>
      <c r="I395" s="188"/>
    </row>
    <row r="396" spans="3:9">
      <c r="C396" s="107"/>
      <c r="F396" s="135"/>
      <c r="G396" s="135"/>
      <c r="H396" s="135"/>
      <c r="I396" s="188"/>
    </row>
    <row r="397" spans="3:9">
      <c r="C397" s="107"/>
      <c r="F397" s="135"/>
      <c r="G397" s="135"/>
      <c r="H397" s="135"/>
      <c r="I397" s="188"/>
    </row>
    <row r="398" spans="3:9">
      <c r="C398" s="107"/>
      <c r="F398" s="135"/>
      <c r="G398" s="135"/>
      <c r="H398" s="135"/>
      <c r="I398" s="188"/>
    </row>
    <row r="399" spans="3:9">
      <c r="C399" s="107"/>
      <c r="F399" s="135"/>
      <c r="G399" s="135"/>
      <c r="H399" s="135"/>
      <c r="I399" s="188"/>
    </row>
    <row r="400" spans="3:9">
      <c r="C400" s="107"/>
      <c r="F400" s="135"/>
      <c r="G400" s="135"/>
      <c r="H400" s="135"/>
      <c r="I400" s="188"/>
    </row>
    <row r="401" spans="3:9">
      <c r="C401" s="107"/>
      <c r="F401" s="135"/>
      <c r="G401" s="135"/>
      <c r="H401" s="135"/>
      <c r="I401" s="188"/>
    </row>
    <row r="402" spans="3:9">
      <c r="C402" s="107"/>
      <c r="F402" s="135"/>
      <c r="G402" s="135"/>
      <c r="H402" s="135"/>
      <c r="I402" s="188"/>
    </row>
    <row r="403" spans="3:9">
      <c r="C403" s="107"/>
      <c r="F403" s="135"/>
      <c r="G403" s="135"/>
      <c r="H403" s="135"/>
      <c r="I403" s="188"/>
    </row>
    <row r="404" spans="3:9">
      <c r="C404" s="107"/>
      <c r="F404" s="135"/>
      <c r="G404" s="135"/>
      <c r="H404" s="135"/>
      <c r="I404" s="188"/>
    </row>
    <row r="405" spans="3:9">
      <c r="C405" s="107"/>
      <c r="F405" s="135"/>
      <c r="G405" s="135"/>
      <c r="H405" s="135"/>
      <c r="I405" s="188"/>
    </row>
    <row r="406" spans="3:9">
      <c r="C406" s="107"/>
      <c r="F406" s="135"/>
      <c r="G406" s="135"/>
      <c r="H406" s="135"/>
      <c r="I406" s="188"/>
    </row>
    <row r="407" spans="3:9">
      <c r="C407" s="107"/>
      <c r="F407" s="135"/>
      <c r="G407" s="135"/>
      <c r="H407" s="135"/>
      <c r="I407" s="188"/>
    </row>
    <row r="408" spans="3:9">
      <c r="C408" s="107"/>
      <c r="F408" s="135"/>
      <c r="G408" s="135"/>
      <c r="H408" s="135"/>
      <c r="I408" s="188"/>
    </row>
    <row r="409" spans="3:9">
      <c r="C409" s="107"/>
      <c r="F409" s="135"/>
      <c r="G409" s="135"/>
      <c r="H409" s="135"/>
      <c r="I409" s="188"/>
    </row>
    <row r="410" spans="3:9">
      <c r="C410" s="107"/>
      <c r="F410" s="135"/>
      <c r="G410" s="135"/>
      <c r="H410" s="135"/>
      <c r="I410" s="188"/>
    </row>
    <row r="411" spans="3:9">
      <c r="C411" s="107"/>
      <c r="F411" s="135"/>
      <c r="G411" s="135"/>
      <c r="H411" s="135"/>
      <c r="I411" s="188"/>
    </row>
    <row r="412" spans="3:9">
      <c r="C412" s="107"/>
      <c r="F412" s="135"/>
      <c r="G412" s="135"/>
      <c r="H412" s="135"/>
      <c r="I412" s="188"/>
    </row>
    <row r="413" spans="3:9">
      <c r="C413" s="107"/>
      <c r="F413" s="135"/>
      <c r="G413" s="135"/>
      <c r="H413" s="135"/>
      <c r="I413" s="188"/>
    </row>
    <row r="414" spans="3:9">
      <c r="C414" s="107"/>
      <c r="F414" s="135"/>
      <c r="G414" s="135"/>
      <c r="H414" s="135"/>
      <c r="I414" s="188"/>
    </row>
    <row r="415" spans="3:9">
      <c r="C415" s="107"/>
      <c r="F415" s="135"/>
      <c r="G415" s="135"/>
      <c r="H415" s="135"/>
      <c r="I415" s="188"/>
    </row>
    <row r="416" spans="3:9">
      <c r="C416" s="107"/>
      <c r="F416" s="135"/>
      <c r="G416" s="135"/>
      <c r="H416" s="135"/>
      <c r="I416" s="188"/>
    </row>
    <row r="417" spans="3:9">
      <c r="C417" s="107"/>
      <c r="F417" s="135"/>
      <c r="G417" s="135"/>
      <c r="H417" s="135"/>
      <c r="I417" s="188"/>
    </row>
    <row r="418" spans="3:9">
      <c r="C418" s="107"/>
      <c r="F418" s="135"/>
      <c r="G418" s="135"/>
      <c r="H418" s="135"/>
      <c r="I418" s="188"/>
    </row>
    <row r="419" spans="3:9">
      <c r="C419" s="107"/>
      <c r="F419" s="135"/>
      <c r="G419" s="135"/>
      <c r="H419" s="135"/>
      <c r="I419" s="188"/>
    </row>
    <row r="420" spans="3:9">
      <c r="C420" s="107"/>
      <c r="F420" s="135"/>
      <c r="G420" s="135"/>
      <c r="H420" s="135"/>
      <c r="I420" s="188"/>
    </row>
    <row r="421" spans="3:9">
      <c r="C421" s="107"/>
      <c r="F421" s="135"/>
      <c r="G421" s="135"/>
      <c r="H421" s="135"/>
      <c r="I421" s="188"/>
    </row>
    <row r="422" spans="3:9">
      <c r="C422" s="107"/>
      <c r="F422" s="135"/>
      <c r="G422" s="135"/>
      <c r="H422" s="135"/>
      <c r="I422" s="188"/>
    </row>
    <row r="423" spans="3:9">
      <c r="C423" s="107"/>
      <c r="F423" s="135"/>
      <c r="G423" s="135"/>
      <c r="H423" s="135"/>
      <c r="I423" s="188"/>
    </row>
    <row r="424" spans="3:9">
      <c r="C424" s="107"/>
      <c r="F424" s="135"/>
      <c r="G424" s="135"/>
      <c r="H424" s="135"/>
      <c r="I424" s="188"/>
    </row>
    <row r="425" spans="3:9">
      <c r="C425" s="107"/>
      <c r="F425" s="135"/>
      <c r="G425" s="135"/>
      <c r="H425" s="135"/>
      <c r="I425" s="188"/>
    </row>
    <row r="426" spans="3:9">
      <c r="C426" s="107"/>
      <c r="F426" s="135"/>
      <c r="G426" s="135"/>
      <c r="H426" s="135"/>
      <c r="I426" s="188"/>
    </row>
    <row r="427" spans="3:9">
      <c r="C427" s="107"/>
      <c r="F427" s="135"/>
      <c r="G427" s="135"/>
      <c r="H427" s="135"/>
      <c r="I427" s="188"/>
    </row>
    <row r="428" spans="3:9">
      <c r="C428" s="107"/>
      <c r="F428" s="135"/>
      <c r="G428" s="135"/>
      <c r="H428" s="135"/>
      <c r="I428" s="188"/>
    </row>
    <row r="429" spans="3:9">
      <c r="C429" s="107"/>
      <c r="F429" s="135"/>
      <c r="G429" s="135"/>
      <c r="H429" s="135"/>
      <c r="I429" s="188"/>
    </row>
    <row r="430" spans="3:9">
      <c r="C430" s="107"/>
      <c r="F430" s="135"/>
      <c r="G430" s="135"/>
      <c r="H430" s="135"/>
      <c r="I430" s="188"/>
    </row>
    <row r="431" spans="3:9">
      <c r="C431" s="107"/>
      <c r="F431" s="135"/>
      <c r="G431" s="135"/>
      <c r="H431" s="135"/>
      <c r="I431" s="188"/>
    </row>
    <row r="432" spans="3:9">
      <c r="C432" s="107"/>
      <c r="F432" s="135"/>
      <c r="G432" s="135"/>
      <c r="H432" s="135"/>
      <c r="I432" s="188"/>
    </row>
    <row r="433" spans="3:9">
      <c r="C433" s="107"/>
      <c r="F433" s="135"/>
      <c r="G433" s="135"/>
      <c r="H433" s="135"/>
      <c r="I433" s="188"/>
    </row>
    <row r="434" spans="3:9">
      <c r="C434" s="107"/>
      <c r="F434" s="135"/>
      <c r="G434" s="135"/>
      <c r="H434" s="135"/>
      <c r="I434" s="188"/>
    </row>
    <row r="435" spans="3:9">
      <c r="C435" s="107"/>
      <c r="F435" s="135"/>
      <c r="G435" s="135"/>
      <c r="H435" s="135"/>
      <c r="I435" s="188"/>
    </row>
    <row r="436" spans="3:9">
      <c r="C436" s="107"/>
      <c r="F436" s="135"/>
      <c r="G436" s="135"/>
      <c r="H436" s="135"/>
      <c r="I436" s="188"/>
    </row>
    <row r="437" spans="3:9">
      <c r="C437" s="107"/>
      <c r="F437" s="135"/>
      <c r="G437" s="135"/>
      <c r="H437" s="135"/>
      <c r="I437" s="188"/>
    </row>
    <row r="438" spans="3:9">
      <c r="C438" s="107"/>
      <c r="F438" s="135"/>
      <c r="G438" s="135"/>
      <c r="H438" s="135"/>
      <c r="I438" s="188"/>
    </row>
    <row r="439" spans="3:9">
      <c r="C439" s="107"/>
      <c r="F439" s="135"/>
      <c r="G439" s="135"/>
      <c r="H439" s="135"/>
      <c r="I439" s="188"/>
    </row>
    <row r="440" spans="3:9">
      <c r="C440" s="107"/>
      <c r="F440" s="135"/>
      <c r="G440" s="135"/>
      <c r="H440" s="135"/>
      <c r="I440" s="188"/>
    </row>
    <row r="441" spans="3:9">
      <c r="C441" s="107"/>
      <c r="F441" s="135"/>
      <c r="G441" s="135"/>
      <c r="H441" s="135"/>
      <c r="I441" s="188"/>
    </row>
    <row r="442" spans="3:9">
      <c r="C442" s="107"/>
      <c r="F442" s="135"/>
      <c r="G442" s="135"/>
      <c r="H442" s="135"/>
      <c r="I442" s="188"/>
    </row>
    <row r="443" spans="3:9">
      <c r="C443" s="107"/>
      <c r="F443" s="135"/>
      <c r="G443" s="135"/>
      <c r="H443" s="135"/>
      <c r="I443" s="188"/>
    </row>
    <row r="444" spans="3:9">
      <c r="C444" s="107"/>
      <c r="F444" s="135"/>
      <c r="G444" s="135"/>
      <c r="H444" s="135"/>
      <c r="I444" s="188"/>
    </row>
    <row r="445" spans="3:9">
      <c r="C445" s="107"/>
      <c r="F445" s="135"/>
      <c r="G445" s="135"/>
      <c r="H445" s="135"/>
      <c r="I445" s="188"/>
    </row>
    <row r="446" spans="3:9">
      <c r="C446" s="107"/>
      <c r="F446" s="135"/>
      <c r="G446" s="135"/>
      <c r="H446" s="135"/>
      <c r="I446" s="188"/>
    </row>
    <row r="447" spans="3:9">
      <c r="C447" s="107"/>
      <c r="F447" s="135"/>
      <c r="G447" s="135"/>
      <c r="H447" s="135"/>
      <c r="I447" s="188"/>
    </row>
    <row r="448" spans="3:9">
      <c r="C448" s="107"/>
      <c r="F448" s="135"/>
      <c r="G448" s="135"/>
      <c r="H448" s="135"/>
      <c r="I448" s="188"/>
    </row>
    <row r="449" spans="3:9">
      <c r="C449" s="107"/>
      <c r="F449" s="135"/>
      <c r="G449" s="135"/>
      <c r="H449" s="135"/>
      <c r="I449" s="188"/>
    </row>
    <row r="450" spans="3:9">
      <c r="C450" s="107"/>
      <c r="F450" s="135"/>
      <c r="G450" s="135"/>
      <c r="H450" s="135"/>
      <c r="I450" s="188"/>
    </row>
    <row r="451" spans="3:9">
      <c r="C451" s="107"/>
      <c r="F451" s="135"/>
      <c r="G451" s="135"/>
      <c r="H451" s="135"/>
      <c r="I451" s="188"/>
    </row>
    <row r="452" spans="3:9">
      <c r="C452" s="107"/>
      <c r="F452" s="135"/>
      <c r="G452" s="135"/>
      <c r="H452" s="135"/>
      <c r="I452" s="188"/>
    </row>
    <row r="453" spans="3:9">
      <c r="C453" s="107"/>
      <c r="F453" s="135"/>
      <c r="G453" s="135"/>
      <c r="H453" s="135"/>
      <c r="I453" s="188"/>
    </row>
    <row r="454" spans="3:9">
      <c r="C454" s="107"/>
      <c r="F454" s="135"/>
      <c r="G454" s="135"/>
      <c r="H454" s="135"/>
      <c r="I454" s="188"/>
    </row>
    <row r="455" spans="3:9">
      <c r="C455" s="107"/>
      <c r="F455" s="135"/>
      <c r="G455" s="135"/>
      <c r="H455" s="135"/>
      <c r="I455" s="188"/>
    </row>
    <row r="456" spans="3:9">
      <c r="C456" s="107"/>
      <c r="F456" s="135"/>
      <c r="G456" s="135"/>
      <c r="H456" s="135"/>
      <c r="I456" s="188"/>
    </row>
    <row r="457" spans="3:9">
      <c r="C457" s="107"/>
      <c r="F457" s="135"/>
      <c r="G457" s="135"/>
      <c r="H457" s="135"/>
      <c r="I457" s="188"/>
    </row>
    <row r="458" spans="3:9">
      <c r="C458" s="107"/>
      <c r="F458" s="135"/>
      <c r="G458" s="135"/>
      <c r="H458" s="135"/>
      <c r="I458" s="188"/>
    </row>
    <row r="459" spans="3:9">
      <c r="C459" s="107"/>
      <c r="F459" s="135"/>
      <c r="G459" s="135"/>
      <c r="H459" s="135"/>
      <c r="I459" s="188"/>
    </row>
    <row r="460" spans="3:9">
      <c r="C460" s="107"/>
      <c r="F460" s="135"/>
      <c r="G460" s="135"/>
      <c r="H460" s="135"/>
      <c r="I460" s="188"/>
    </row>
    <row r="461" spans="3:9">
      <c r="C461" s="107"/>
      <c r="F461" s="135"/>
      <c r="G461" s="135"/>
      <c r="H461" s="135"/>
      <c r="I461" s="188"/>
    </row>
    <row r="462" spans="3:9">
      <c r="C462" s="107"/>
      <c r="F462" s="135"/>
      <c r="G462" s="135"/>
      <c r="H462" s="135"/>
      <c r="I462" s="188"/>
    </row>
    <row r="463" spans="3:9">
      <c r="C463" s="107"/>
      <c r="F463" s="135"/>
      <c r="G463" s="135"/>
      <c r="H463" s="135"/>
      <c r="I463" s="188"/>
    </row>
    <row r="464" spans="3:9">
      <c r="C464" s="107"/>
      <c r="F464" s="135"/>
      <c r="G464" s="135"/>
      <c r="H464" s="135"/>
      <c r="I464" s="188"/>
    </row>
    <row r="465" spans="3:9">
      <c r="C465" s="107"/>
      <c r="F465" s="135"/>
      <c r="G465" s="135"/>
      <c r="H465" s="135"/>
      <c r="I465" s="188"/>
    </row>
    <row r="466" spans="3:9">
      <c r="C466" s="107"/>
      <c r="F466" s="135"/>
      <c r="G466" s="135"/>
      <c r="H466" s="135"/>
      <c r="I466" s="188"/>
    </row>
    <row r="467" spans="3:9">
      <c r="C467" s="107"/>
      <c r="F467" s="135"/>
      <c r="G467" s="135"/>
      <c r="H467" s="135"/>
      <c r="I467" s="188"/>
    </row>
    <row r="468" spans="3:9">
      <c r="C468" s="107"/>
      <c r="F468" s="135"/>
      <c r="G468" s="135"/>
      <c r="H468" s="135"/>
      <c r="I468" s="188"/>
    </row>
    <row r="469" spans="3:9">
      <c r="C469" s="107"/>
      <c r="F469" s="135"/>
      <c r="G469" s="135"/>
      <c r="H469" s="135"/>
      <c r="I469" s="188"/>
    </row>
    <row r="470" spans="3:9">
      <c r="C470" s="107"/>
      <c r="F470" s="135"/>
      <c r="G470" s="135"/>
      <c r="H470" s="135"/>
      <c r="I470" s="188"/>
    </row>
    <row r="471" spans="3:9">
      <c r="C471" s="107"/>
      <c r="F471" s="135"/>
      <c r="G471" s="135"/>
      <c r="H471" s="135"/>
      <c r="I471" s="188"/>
    </row>
    <row r="472" spans="3:9">
      <c r="C472" s="107"/>
      <c r="F472" s="135"/>
      <c r="G472" s="135"/>
      <c r="H472" s="135"/>
      <c r="I472" s="188"/>
    </row>
    <row r="473" spans="3:9">
      <c r="C473" s="107"/>
      <c r="F473" s="135"/>
      <c r="G473" s="135"/>
      <c r="H473" s="135"/>
      <c r="I473" s="188"/>
    </row>
    <row r="474" spans="3:9">
      <c r="C474" s="107"/>
      <c r="F474" s="135"/>
      <c r="G474" s="135"/>
      <c r="H474" s="135"/>
      <c r="I474" s="188"/>
    </row>
    <row r="475" spans="3:9">
      <c r="C475" s="107"/>
      <c r="F475" s="135"/>
      <c r="G475" s="135"/>
      <c r="H475" s="135"/>
      <c r="I475" s="188"/>
    </row>
    <row r="476" spans="3:9">
      <c r="C476" s="107"/>
      <c r="F476" s="135"/>
      <c r="G476" s="135"/>
      <c r="H476" s="135"/>
      <c r="I476" s="188"/>
    </row>
    <row r="477" spans="3:9">
      <c r="C477" s="107"/>
      <c r="F477" s="135"/>
      <c r="G477" s="135"/>
      <c r="H477" s="135"/>
      <c r="I477" s="188"/>
    </row>
    <row r="478" spans="3:9">
      <c r="C478" s="107"/>
      <c r="F478" s="135"/>
      <c r="G478" s="135"/>
      <c r="H478" s="135"/>
      <c r="I478" s="188"/>
    </row>
    <row r="479" spans="3:9">
      <c r="C479" s="107"/>
      <c r="F479" s="135"/>
      <c r="G479" s="135"/>
      <c r="H479" s="135"/>
      <c r="I479" s="188"/>
    </row>
    <row r="480" spans="3:9">
      <c r="C480" s="107"/>
      <c r="F480" s="135"/>
      <c r="G480" s="135"/>
      <c r="H480" s="135"/>
      <c r="I480" s="188"/>
    </row>
    <row r="481" spans="3:9">
      <c r="C481" s="107"/>
      <c r="F481" s="135"/>
      <c r="G481" s="135"/>
      <c r="H481" s="135"/>
      <c r="I481" s="188"/>
    </row>
    <row r="482" spans="3:9">
      <c r="C482" s="107"/>
      <c r="F482" s="135"/>
      <c r="G482" s="135"/>
      <c r="H482" s="135"/>
      <c r="I482" s="188"/>
    </row>
    <row r="483" spans="3:9">
      <c r="C483" s="107"/>
      <c r="F483" s="135"/>
      <c r="G483" s="135"/>
      <c r="H483" s="135"/>
      <c r="I483" s="188"/>
    </row>
    <row r="484" spans="3:9">
      <c r="C484" s="107"/>
      <c r="F484" s="135"/>
      <c r="G484" s="135"/>
      <c r="H484" s="135"/>
      <c r="I484" s="188"/>
    </row>
    <row r="485" spans="3:9">
      <c r="C485" s="107"/>
      <c r="F485" s="135"/>
      <c r="G485" s="135"/>
      <c r="H485" s="135"/>
      <c r="I485" s="188"/>
    </row>
    <row r="486" spans="3:9">
      <c r="C486" s="107"/>
      <c r="F486" s="135"/>
      <c r="G486" s="135"/>
      <c r="H486" s="135"/>
      <c r="I486" s="188"/>
    </row>
    <row r="487" spans="3:9">
      <c r="C487" s="107"/>
      <c r="F487" s="135"/>
      <c r="G487" s="135"/>
      <c r="H487" s="135"/>
      <c r="I487" s="188"/>
    </row>
    <row r="488" spans="3:9">
      <c r="C488" s="107"/>
      <c r="F488" s="135"/>
      <c r="G488" s="135"/>
      <c r="H488" s="135"/>
      <c r="I488" s="188"/>
    </row>
    <row r="489" spans="3:9">
      <c r="C489" s="107"/>
      <c r="F489" s="135"/>
      <c r="G489" s="135"/>
      <c r="H489" s="135"/>
      <c r="I489" s="188"/>
    </row>
    <row r="490" spans="3:9">
      <c r="C490" s="107"/>
      <c r="F490" s="135"/>
      <c r="G490" s="135"/>
      <c r="H490" s="135"/>
      <c r="I490" s="188"/>
    </row>
    <row r="491" spans="3:9">
      <c r="C491" s="107"/>
      <c r="F491" s="135"/>
      <c r="G491" s="135"/>
      <c r="H491" s="135"/>
      <c r="I491" s="188"/>
    </row>
    <row r="492" spans="3:9">
      <c r="C492" s="107"/>
      <c r="F492" s="135"/>
      <c r="G492" s="135"/>
      <c r="H492" s="135"/>
      <c r="I492" s="188"/>
    </row>
    <row r="493" spans="3:9">
      <c r="C493" s="107"/>
      <c r="F493" s="135"/>
      <c r="G493" s="135"/>
      <c r="H493" s="135"/>
      <c r="I493" s="188"/>
    </row>
    <row r="494" spans="3:9">
      <c r="C494" s="107"/>
      <c r="F494" s="135"/>
      <c r="G494" s="135"/>
      <c r="H494" s="135"/>
      <c r="I494" s="188"/>
    </row>
    <row r="495" spans="3:9">
      <c r="C495" s="107"/>
      <c r="F495" s="135"/>
      <c r="G495" s="135"/>
      <c r="H495" s="135"/>
      <c r="I495" s="188"/>
    </row>
    <row r="496" spans="3:9">
      <c r="C496" s="107"/>
      <c r="F496" s="135"/>
      <c r="G496" s="135"/>
      <c r="H496" s="135"/>
      <c r="I496" s="188"/>
    </row>
    <row r="497" spans="3:9">
      <c r="C497" s="107"/>
      <c r="F497" s="135"/>
      <c r="G497" s="135"/>
      <c r="H497" s="135"/>
      <c r="I497" s="188"/>
    </row>
    <row r="498" spans="3:9">
      <c r="C498" s="107"/>
      <c r="F498" s="135"/>
      <c r="G498" s="135"/>
      <c r="H498" s="135"/>
      <c r="I498" s="188"/>
    </row>
    <row r="499" spans="3:9">
      <c r="C499" s="107"/>
      <c r="F499" s="135"/>
      <c r="G499" s="135"/>
      <c r="H499" s="135"/>
      <c r="I499" s="188"/>
    </row>
    <row r="500" spans="3:9">
      <c r="C500" s="107"/>
      <c r="F500" s="135"/>
      <c r="G500" s="135"/>
      <c r="H500" s="135"/>
      <c r="I500" s="188"/>
    </row>
    <row r="501" spans="3:9">
      <c r="C501" s="107"/>
      <c r="F501" s="135"/>
      <c r="G501" s="135"/>
      <c r="H501" s="135"/>
      <c r="I501" s="188"/>
    </row>
    <row r="502" spans="3:9">
      <c r="C502" s="107"/>
      <c r="F502" s="135"/>
      <c r="G502" s="135"/>
      <c r="H502" s="135"/>
      <c r="I502" s="188"/>
    </row>
    <row r="503" spans="3:9">
      <c r="C503" s="107"/>
      <c r="F503" s="135"/>
      <c r="G503" s="135"/>
      <c r="H503" s="135"/>
      <c r="I503" s="188"/>
    </row>
    <row r="504" spans="3:9">
      <c r="C504" s="107"/>
      <c r="F504" s="135"/>
      <c r="G504" s="135"/>
      <c r="H504" s="135"/>
      <c r="I504" s="188"/>
    </row>
    <row r="505" spans="3:9">
      <c r="C505" s="107"/>
      <c r="F505" s="135"/>
      <c r="G505" s="135"/>
      <c r="H505" s="135"/>
      <c r="I505" s="188"/>
    </row>
    <row r="506" spans="3:9">
      <c r="C506" s="107"/>
      <c r="F506" s="135"/>
      <c r="G506" s="135"/>
      <c r="H506" s="135"/>
      <c r="I506" s="188"/>
    </row>
    <row r="507" spans="3:9">
      <c r="C507" s="107"/>
      <c r="F507" s="135"/>
      <c r="G507" s="135"/>
      <c r="H507" s="135"/>
      <c r="I507" s="188"/>
    </row>
    <row r="508" spans="3:9">
      <c r="C508" s="107"/>
      <c r="F508" s="135"/>
      <c r="G508" s="135"/>
      <c r="H508" s="135"/>
      <c r="I508" s="188"/>
    </row>
    <row r="509" spans="3:9">
      <c r="C509" s="107"/>
      <c r="F509" s="135"/>
      <c r="G509" s="135"/>
      <c r="H509" s="135"/>
      <c r="I509" s="188"/>
    </row>
    <row r="510" spans="3:9">
      <c r="C510" s="107"/>
      <c r="F510" s="135"/>
      <c r="G510" s="135"/>
      <c r="H510" s="135"/>
      <c r="I510" s="188"/>
    </row>
    <row r="511" spans="3:9">
      <c r="C511" s="107"/>
      <c r="F511" s="135"/>
      <c r="G511" s="135"/>
      <c r="H511" s="135"/>
      <c r="I511" s="188"/>
    </row>
    <row r="512" spans="3:9">
      <c r="C512" s="107"/>
      <c r="F512" s="135"/>
      <c r="G512" s="135"/>
      <c r="H512" s="135"/>
      <c r="I512" s="188"/>
    </row>
    <row r="513" spans="3:9">
      <c r="C513" s="107"/>
      <c r="F513" s="135"/>
      <c r="G513" s="135"/>
      <c r="H513" s="135"/>
      <c r="I513" s="188"/>
    </row>
    <row r="514" spans="3:9">
      <c r="C514" s="107"/>
      <c r="F514" s="135"/>
      <c r="G514" s="135"/>
      <c r="H514" s="135"/>
      <c r="I514" s="188"/>
    </row>
    <row r="515" spans="3:9">
      <c r="C515" s="107"/>
      <c r="F515" s="135"/>
      <c r="G515" s="135"/>
      <c r="H515" s="135"/>
      <c r="I515" s="188"/>
    </row>
    <row r="516" spans="3:9">
      <c r="C516" s="107"/>
      <c r="F516" s="135"/>
      <c r="G516" s="135"/>
      <c r="H516" s="135"/>
      <c r="I516" s="188"/>
    </row>
    <row r="517" spans="3:9">
      <c r="C517" s="107"/>
      <c r="F517" s="135"/>
      <c r="G517" s="135"/>
      <c r="H517" s="135"/>
      <c r="I517" s="188"/>
    </row>
    <row r="518" spans="3:9">
      <c r="C518" s="107"/>
      <c r="F518" s="135"/>
      <c r="G518" s="135"/>
      <c r="H518" s="135"/>
      <c r="I518" s="188"/>
    </row>
    <row r="519" spans="3:9">
      <c r="C519" s="107"/>
      <c r="F519" s="135"/>
      <c r="G519" s="135"/>
      <c r="H519" s="135"/>
      <c r="I519" s="188"/>
    </row>
    <row r="520" spans="3:9">
      <c r="C520" s="107"/>
      <c r="F520" s="135"/>
      <c r="G520" s="135"/>
      <c r="H520" s="135"/>
      <c r="I520" s="188"/>
    </row>
    <row r="521" spans="3:9">
      <c r="C521" s="107"/>
      <c r="F521" s="135"/>
      <c r="G521" s="135"/>
      <c r="H521" s="135"/>
      <c r="I521" s="188"/>
    </row>
    <row r="522" spans="3:9">
      <c r="C522" s="107"/>
      <c r="F522" s="135"/>
      <c r="G522" s="135"/>
      <c r="H522" s="135"/>
      <c r="I522" s="188"/>
    </row>
    <row r="523" spans="3:9">
      <c r="C523" s="107"/>
      <c r="F523" s="135"/>
      <c r="G523" s="135"/>
      <c r="H523" s="135"/>
      <c r="I523" s="188"/>
    </row>
    <row r="524" spans="3:9">
      <c r="C524" s="107"/>
      <c r="F524" s="135"/>
      <c r="G524" s="135"/>
      <c r="H524" s="135"/>
      <c r="I524" s="188"/>
    </row>
    <row r="525" spans="3:9">
      <c r="C525" s="107"/>
      <c r="F525" s="135"/>
      <c r="G525" s="135"/>
      <c r="H525" s="135"/>
      <c r="I525" s="188"/>
    </row>
    <row r="526" spans="3:9">
      <c r="C526" s="107"/>
      <c r="F526" s="135"/>
      <c r="G526" s="135"/>
      <c r="H526" s="135"/>
      <c r="I526" s="188"/>
    </row>
    <row r="527" spans="3:9">
      <c r="C527" s="107"/>
      <c r="F527" s="135"/>
      <c r="G527" s="135"/>
      <c r="H527" s="135"/>
      <c r="I527" s="188"/>
    </row>
    <row r="528" spans="3:9">
      <c r="C528" s="107"/>
      <c r="F528" s="135"/>
      <c r="G528" s="135"/>
      <c r="H528" s="135"/>
      <c r="I528" s="188"/>
    </row>
    <row r="529" spans="3:9">
      <c r="C529" s="107"/>
      <c r="F529" s="135"/>
      <c r="G529" s="135"/>
      <c r="H529" s="135"/>
      <c r="I529" s="188"/>
    </row>
    <row r="530" spans="3:9">
      <c r="C530" s="107"/>
      <c r="F530" s="135"/>
      <c r="G530" s="135"/>
      <c r="H530" s="135"/>
      <c r="I530" s="188"/>
    </row>
    <row r="531" spans="3:9">
      <c r="C531" s="107"/>
      <c r="F531" s="135"/>
      <c r="G531" s="135"/>
      <c r="H531" s="135"/>
      <c r="I531" s="188"/>
    </row>
    <row r="532" spans="3:9">
      <c r="C532" s="107"/>
      <c r="F532" s="135"/>
      <c r="G532" s="135"/>
      <c r="H532" s="135"/>
      <c r="I532" s="188"/>
    </row>
    <row r="533" spans="3:9">
      <c r="C533" s="107"/>
      <c r="F533" s="135"/>
      <c r="G533" s="135"/>
      <c r="H533" s="135"/>
      <c r="I533" s="188"/>
    </row>
    <row r="534" spans="3:9">
      <c r="C534" s="107"/>
      <c r="F534" s="135"/>
      <c r="G534" s="135"/>
      <c r="H534" s="135"/>
      <c r="I534" s="188"/>
    </row>
    <row r="535" spans="3:9">
      <c r="C535" s="107"/>
      <c r="F535" s="135"/>
      <c r="G535" s="135"/>
      <c r="H535" s="135"/>
      <c r="I535" s="188"/>
    </row>
    <row r="536" spans="3:9">
      <c r="C536" s="107"/>
      <c r="F536" s="135"/>
      <c r="G536" s="135"/>
      <c r="H536" s="135"/>
      <c r="I536" s="188"/>
    </row>
    <row r="537" spans="3:9">
      <c r="C537" s="107"/>
      <c r="F537" s="135"/>
      <c r="G537" s="135"/>
      <c r="H537" s="135"/>
      <c r="I537" s="188"/>
    </row>
    <row r="538" spans="3:9">
      <c r="C538" s="107"/>
      <c r="F538" s="135"/>
      <c r="G538" s="135"/>
      <c r="H538" s="135"/>
      <c r="I538" s="188"/>
    </row>
    <row r="539" spans="3:9">
      <c r="C539" s="107"/>
      <c r="F539" s="135"/>
      <c r="G539" s="135"/>
      <c r="H539" s="135"/>
      <c r="I539" s="188"/>
    </row>
    <row r="540" spans="3:9">
      <c r="C540" s="107"/>
      <c r="F540" s="135"/>
      <c r="G540" s="135"/>
      <c r="H540" s="135"/>
      <c r="I540" s="188"/>
    </row>
    <row r="541" spans="3:9">
      <c r="C541" s="107"/>
      <c r="F541" s="135"/>
      <c r="G541" s="135"/>
      <c r="H541" s="135"/>
      <c r="I541" s="188"/>
    </row>
    <row r="542" spans="3:9">
      <c r="C542" s="107"/>
      <c r="F542" s="135"/>
      <c r="G542" s="135"/>
      <c r="H542" s="135"/>
      <c r="I542" s="188"/>
    </row>
    <row r="543" spans="3:9">
      <c r="C543" s="107"/>
      <c r="F543" s="135"/>
      <c r="G543" s="135"/>
      <c r="H543" s="135"/>
      <c r="I543" s="188"/>
    </row>
    <row r="544" spans="3:9">
      <c r="C544" s="107"/>
      <c r="F544" s="135"/>
      <c r="G544" s="135"/>
      <c r="H544" s="135"/>
      <c r="I544" s="188"/>
    </row>
    <row r="545" spans="3:9">
      <c r="C545" s="107"/>
      <c r="F545" s="135"/>
      <c r="G545" s="135"/>
      <c r="H545" s="135"/>
      <c r="I545" s="188"/>
    </row>
    <row r="546" spans="3:9">
      <c r="C546" s="107"/>
      <c r="F546" s="135"/>
      <c r="G546" s="135"/>
      <c r="H546" s="135"/>
      <c r="I546" s="188"/>
    </row>
    <row r="547" spans="3:9">
      <c r="C547" s="107"/>
      <c r="F547" s="135"/>
      <c r="G547" s="135"/>
      <c r="H547" s="135"/>
      <c r="I547" s="188"/>
    </row>
    <row r="548" spans="3:9">
      <c r="C548" s="107"/>
      <c r="F548" s="135"/>
      <c r="G548" s="135"/>
      <c r="H548" s="135"/>
      <c r="I548" s="188"/>
    </row>
    <row r="549" spans="3:9">
      <c r="C549" s="107"/>
      <c r="F549" s="135"/>
      <c r="G549" s="135"/>
      <c r="H549" s="135"/>
      <c r="I549" s="188"/>
    </row>
    <row r="550" spans="3:9">
      <c r="C550" s="107"/>
      <c r="F550" s="135"/>
      <c r="G550" s="135"/>
      <c r="H550" s="135"/>
      <c r="I550" s="188"/>
    </row>
    <row r="551" spans="3:9">
      <c r="C551" s="107"/>
      <c r="F551" s="135"/>
      <c r="G551" s="135"/>
      <c r="H551" s="135"/>
      <c r="I551" s="188"/>
    </row>
    <row r="552" spans="3:9">
      <c r="C552" s="107"/>
      <c r="F552" s="135"/>
      <c r="G552" s="135"/>
      <c r="H552" s="135"/>
      <c r="I552" s="188"/>
    </row>
    <row r="553" spans="3:9">
      <c r="C553" s="107"/>
      <c r="F553" s="135"/>
      <c r="G553" s="135"/>
      <c r="H553" s="135"/>
      <c r="I553" s="188"/>
    </row>
    <row r="554" spans="3:9">
      <c r="C554" s="107"/>
      <c r="F554" s="135"/>
      <c r="G554" s="135"/>
      <c r="H554" s="135"/>
      <c r="I554" s="188"/>
    </row>
    <row r="555" spans="3:9">
      <c r="C555" s="107"/>
      <c r="F555" s="135"/>
      <c r="G555" s="135"/>
      <c r="H555" s="135"/>
      <c r="I555" s="188"/>
    </row>
    <row r="556" spans="3:9">
      <c r="C556" s="107"/>
      <c r="F556" s="135"/>
      <c r="G556" s="135"/>
      <c r="H556" s="135"/>
      <c r="I556" s="188"/>
    </row>
    <row r="557" spans="3:9">
      <c r="C557" s="107"/>
      <c r="F557" s="135"/>
      <c r="G557" s="135"/>
      <c r="H557" s="135"/>
      <c r="I557" s="188"/>
    </row>
    <row r="558" spans="3:9">
      <c r="C558" s="107"/>
      <c r="F558" s="135"/>
      <c r="G558" s="135"/>
      <c r="H558" s="135"/>
      <c r="I558" s="188"/>
    </row>
    <row r="559" spans="3:9">
      <c r="C559" s="107"/>
      <c r="F559" s="135"/>
      <c r="G559" s="135"/>
      <c r="H559" s="135"/>
      <c r="I559" s="188"/>
    </row>
    <row r="560" spans="3:9">
      <c r="C560" s="107"/>
      <c r="F560" s="135"/>
      <c r="G560" s="135"/>
      <c r="H560" s="135"/>
      <c r="I560" s="188"/>
    </row>
    <row r="561" spans="3:9">
      <c r="C561" s="107"/>
      <c r="F561" s="135"/>
      <c r="G561" s="135"/>
      <c r="H561" s="135"/>
      <c r="I561" s="188"/>
    </row>
    <row r="562" spans="3:9">
      <c r="C562" s="107"/>
      <c r="F562" s="135"/>
      <c r="G562" s="135"/>
      <c r="H562" s="135"/>
      <c r="I562" s="188"/>
    </row>
    <row r="563" spans="3:9">
      <c r="C563" s="107"/>
      <c r="F563" s="135"/>
      <c r="G563" s="135"/>
      <c r="H563" s="135"/>
      <c r="I563" s="188"/>
    </row>
    <row r="564" spans="3:9">
      <c r="C564" s="107"/>
      <c r="F564" s="135"/>
      <c r="G564" s="135"/>
      <c r="H564" s="135"/>
      <c r="I564" s="188"/>
    </row>
    <row r="565" spans="3:9">
      <c r="C565" s="107"/>
      <c r="F565" s="135"/>
      <c r="G565" s="135"/>
      <c r="H565" s="135"/>
      <c r="I565" s="188"/>
    </row>
    <row r="566" spans="3:9">
      <c r="C566" s="107"/>
      <c r="F566" s="135"/>
      <c r="G566" s="135"/>
      <c r="H566" s="135"/>
      <c r="I566" s="188"/>
    </row>
    <row r="567" spans="3:9">
      <c r="C567" s="107"/>
      <c r="F567" s="135"/>
      <c r="G567" s="135"/>
      <c r="H567" s="135"/>
      <c r="I567" s="188"/>
    </row>
    <row r="568" spans="3:9">
      <c r="C568" s="107"/>
      <c r="F568" s="135"/>
      <c r="G568" s="135"/>
      <c r="H568" s="135"/>
      <c r="I568" s="188"/>
    </row>
    <row r="569" spans="3:9">
      <c r="C569" s="107"/>
      <c r="F569" s="135"/>
      <c r="G569" s="135"/>
      <c r="H569" s="135"/>
      <c r="I569" s="188"/>
    </row>
    <row r="570" spans="3:9">
      <c r="C570" s="107"/>
      <c r="F570" s="135"/>
      <c r="G570" s="135"/>
      <c r="H570" s="135"/>
      <c r="I570" s="188"/>
    </row>
    <row r="571" spans="3:9">
      <c r="C571" s="107"/>
      <c r="F571" s="135"/>
      <c r="G571" s="135"/>
      <c r="H571" s="135"/>
      <c r="I571" s="188"/>
    </row>
    <row r="572" spans="3:9">
      <c r="C572" s="107"/>
      <c r="F572" s="135"/>
      <c r="G572" s="135"/>
      <c r="H572" s="135"/>
      <c r="I572" s="188"/>
    </row>
    <row r="573" spans="3:9">
      <c r="C573" s="107"/>
      <c r="F573" s="135"/>
      <c r="G573" s="135"/>
      <c r="H573" s="135"/>
      <c r="I573" s="188"/>
    </row>
    <row r="574" spans="3:9">
      <c r="C574" s="107"/>
      <c r="F574" s="135"/>
      <c r="G574" s="135"/>
      <c r="H574" s="135"/>
      <c r="I574" s="188"/>
    </row>
    <row r="575" spans="3:9">
      <c r="C575" s="107"/>
      <c r="F575" s="135"/>
      <c r="G575" s="135"/>
      <c r="H575" s="135"/>
      <c r="I575" s="188"/>
    </row>
    <row r="576" spans="3:9">
      <c r="C576" s="107"/>
      <c r="F576" s="135"/>
      <c r="G576" s="135"/>
      <c r="H576" s="135"/>
      <c r="I576" s="188"/>
    </row>
    <row r="577" spans="3:9">
      <c r="C577" s="107"/>
      <c r="F577" s="135"/>
      <c r="G577" s="135"/>
      <c r="H577" s="135"/>
      <c r="I577" s="188"/>
    </row>
    <row r="578" spans="3:9">
      <c r="C578" s="107"/>
      <c r="F578" s="135"/>
      <c r="G578" s="135"/>
      <c r="H578" s="135"/>
      <c r="I578" s="188"/>
    </row>
    <row r="579" spans="3:9">
      <c r="C579" s="107"/>
      <c r="F579" s="135"/>
      <c r="G579" s="135"/>
      <c r="H579" s="135"/>
      <c r="I579" s="188"/>
    </row>
    <row r="580" spans="3:9">
      <c r="C580" s="107"/>
      <c r="F580" s="135"/>
      <c r="G580" s="135"/>
      <c r="H580" s="135"/>
      <c r="I580" s="188"/>
    </row>
    <row r="581" spans="3:9">
      <c r="C581" s="107"/>
      <c r="F581" s="135"/>
      <c r="G581" s="135"/>
      <c r="H581" s="135"/>
      <c r="I581" s="188"/>
    </row>
    <row r="582" spans="3:9">
      <c r="C582" s="107"/>
      <c r="F582" s="135"/>
      <c r="G582" s="135"/>
      <c r="H582" s="135"/>
      <c r="I582" s="188"/>
    </row>
    <row r="583" spans="3:9">
      <c r="C583" s="107"/>
      <c r="F583" s="135"/>
      <c r="G583" s="135"/>
      <c r="H583" s="135"/>
      <c r="I583" s="188"/>
    </row>
    <row r="584" spans="3:9">
      <c r="C584" s="107"/>
      <c r="F584" s="135"/>
      <c r="G584" s="135"/>
      <c r="H584" s="135"/>
      <c r="I584" s="188"/>
    </row>
    <row r="585" spans="3:9">
      <c r="C585" s="107"/>
      <c r="F585" s="135"/>
      <c r="G585" s="135"/>
      <c r="H585" s="135"/>
      <c r="I585" s="188"/>
    </row>
    <row r="586" spans="3:9">
      <c r="C586" s="107"/>
      <c r="F586" s="135"/>
      <c r="G586" s="135"/>
      <c r="H586" s="135"/>
      <c r="I586" s="188"/>
    </row>
    <row r="587" spans="3:9">
      <c r="C587" s="107"/>
      <c r="F587" s="135"/>
      <c r="G587" s="135"/>
      <c r="H587" s="135"/>
      <c r="I587" s="188"/>
    </row>
    <row r="588" spans="3:9">
      <c r="C588" s="107"/>
      <c r="F588" s="135"/>
      <c r="G588" s="135"/>
      <c r="H588" s="135"/>
      <c r="I588" s="188"/>
    </row>
    <row r="589" spans="3:9">
      <c r="C589" s="107"/>
      <c r="F589" s="135"/>
      <c r="G589" s="135"/>
      <c r="H589" s="135"/>
      <c r="I589" s="188"/>
    </row>
    <row r="590" spans="3:9">
      <c r="C590" s="107"/>
      <c r="F590" s="135"/>
      <c r="G590" s="135"/>
      <c r="H590" s="135"/>
      <c r="I590" s="188"/>
    </row>
    <row r="591" spans="3:9">
      <c r="C591" s="107"/>
      <c r="F591" s="135"/>
      <c r="G591" s="135"/>
      <c r="H591" s="135"/>
      <c r="I591" s="188"/>
    </row>
    <row r="592" spans="3:9">
      <c r="C592" s="107"/>
      <c r="F592" s="135"/>
      <c r="G592" s="135"/>
      <c r="H592" s="135"/>
      <c r="I592" s="188"/>
    </row>
    <row r="593" spans="3:9">
      <c r="C593" s="107"/>
      <c r="F593" s="135"/>
      <c r="G593" s="135"/>
      <c r="H593" s="135"/>
      <c r="I593" s="188"/>
    </row>
    <row r="594" spans="3:9">
      <c r="C594" s="107"/>
      <c r="F594" s="135"/>
      <c r="G594" s="135"/>
      <c r="H594" s="135"/>
      <c r="I594" s="188"/>
    </row>
    <row r="595" spans="3:9">
      <c r="C595" s="107"/>
      <c r="F595" s="135"/>
      <c r="G595" s="135"/>
      <c r="H595" s="135"/>
      <c r="I595" s="188"/>
    </row>
    <row r="596" spans="3:9">
      <c r="C596" s="107"/>
      <c r="F596" s="135"/>
      <c r="G596" s="135"/>
      <c r="H596" s="135"/>
      <c r="I596" s="188"/>
    </row>
    <row r="597" spans="3:9">
      <c r="C597" s="107"/>
      <c r="F597" s="135"/>
      <c r="G597" s="135"/>
      <c r="H597" s="135"/>
      <c r="I597" s="188"/>
    </row>
    <row r="598" spans="3:9">
      <c r="C598" s="107"/>
      <c r="F598" s="135"/>
      <c r="G598" s="135"/>
      <c r="H598" s="135"/>
      <c r="I598" s="188"/>
    </row>
    <row r="599" spans="3:9">
      <c r="C599" s="107"/>
      <c r="F599" s="135"/>
      <c r="G599" s="135"/>
      <c r="H599" s="135"/>
      <c r="I599" s="188"/>
    </row>
    <row r="600" spans="3:9">
      <c r="C600" s="107"/>
      <c r="F600" s="135"/>
      <c r="G600" s="135"/>
      <c r="H600" s="135"/>
      <c r="I600" s="188"/>
    </row>
    <row r="601" spans="3:9">
      <c r="C601" s="107"/>
      <c r="F601" s="135"/>
      <c r="G601" s="135"/>
      <c r="H601" s="135"/>
      <c r="I601" s="188"/>
    </row>
    <row r="602" spans="3:9">
      <c r="C602" s="107"/>
      <c r="F602" s="135"/>
      <c r="G602" s="135"/>
      <c r="H602" s="135"/>
      <c r="I602" s="188"/>
    </row>
    <row r="603" spans="3:9">
      <c r="C603" s="107"/>
      <c r="F603" s="135"/>
      <c r="G603" s="135"/>
      <c r="H603" s="135"/>
      <c r="I603" s="188"/>
    </row>
    <row r="604" spans="3:9">
      <c r="C604" s="107"/>
      <c r="F604" s="135"/>
      <c r="G604" s="135"/>
      <c r="H604" s="135"/>
      <c r="I604" s="188"/>
    </row>
    <row r="605" spans="3:9">
      <c r="C605" s="107"/>
      <c r="F605" s="135"/>
      <c r="G605" s="135"/>
      <c r="H605" s="135"/>
      <c r="I605" s="188"/>
    </row>
    <row r="606" spans="3:9">
      <c r="C606" s="107"/>
      <c r="F606" s="135"/>
      <c r="G606" s="135"/>
      <c r="H606" s="135"/>
      <c r="I606" s="188"/>
    </row>
    <row r="607" spans="3:9">
      <c r="C607" s="107"/>
      <c r="F607" s="135"/>
      <c r="G607" s="135"/>
      <c r="H607" s="135"/>
      <c r="I607" s="188"/>
    </row>
    <row r="608" spans="3:9">
      <c r="C608" s="107"/>
      <c r="F608" s="135"/>
      <c r="G608" s="135"/>
      <c r="H608" s="135"/>
      <c r="I608" s="188"/>
    </row>
    <row r="609" spans="3:9">
      <c r="C609" s="107"/>
      <c r="F609" s="135"/>
      <c r="G609" s="135"/>
      <c r="H609" s="135"/>
      <c r="I609" s="188"/>
    </row>
    <row r="610" spans="3:9">
      <c r="C610" s="107"/>
      <c r="F610" s="135"/>
      <c r="G610" s="135"/>
      <c r="H610" s="135"/>
      <c r="I610" s="188"/>
    </row>
    <row r="611" spans="3:9">
      <c r="C611" s="107"/>
      <c r="F611" s="135"/>
      <c r="G611" s="135"/>
      <c r="H611" s="135"/>
      <c r="I611" s="188"/>
    </row>
    <row r="612" spans="3:9">
      <c r="C612" s="107"/>
      <c r="F612" s="135"/>
      <c r="G612" s="135"/>
      <c r="H612" s="135"/>
      <c r="I612" s="188"/>
    </row>
    <row r="613" spans="3:9">
      <c r="C613" s="107"/>
      <c r="F613" s="135"/>
      <c r="G613" s="135"/>
      <c r="H613" s="135"/>
      <c r="I613" s="188"/>
    </row>
    <row r="614" spans="3:9">
      <c r="C614" s="107"/>
      <c r="F614" s="135"/>
      <c r="G614" s="135"/>
      <c r="H614" s="135"/>
      <c r="I614" s="188"/>
    </row>
    <row r="615" spans="3:9">
      <c r="C615" s="107"/>
      <c r="F615" s="135"/>
      <c r="G615" s="135"/>
      <c r="H615" s="135"/>
      <c r="I615" s="188"/>
    </row>
    <row r="616" spans="3:9">
      <c r="C616" s="107"/>
      <c r="F616" s="135"/>
      <c r="G616" s="135"/>
      <c r="H616" s="135"/>
      <c r="I616" s="188"/>
    </row>
    <row r="617" spans="3:9">
      <c r="C617" s="107"/>
      <c r="F617" s="135"/>
      <c r="G617" s="135"/>
      <c r="H617" s="135"/>
      <c r="I617" s="188"/>
    </row>
    <row r="618" spans="3:9">
      <c r="C618" s="107"/>
      <c r="F618" s="135"/>
      <c r="G618" s="135"/>
      <c r="H618" s="135"/>
      <c r="I618" s="188"/>
    </row>
    <row r="619" spans="3:9">
      <c r="C619" s="107"/>
      <c r="F619" s="135"/>
      <c r="G619" s="135"/>
      <c r="H619" s="135"/>
      <c r="I619" s="188"/>
    </row>
    <row r="620" spans="3:9">
      <c r="C620" s="107"/>
      <c r="F620" s="135"/>
      <c r="G620" s="135"/>
      <c r="H620" s="135"/>
      <c r="I620" s="188"/>
    </row>
    <row r="621" spans="3:9">
      <c r="C621" s="107"/>
      <c r="F621" s="135"/>
      <c r="G621" s="135"/>
      <c r="H621" s="135"/>
      <c r="I621" s="188"/>
    </row>
    <row r="622" spans="3:9">
      <c r="C622" s="107"/>
      <c r="F622" s="135"/>
      <c r="G622" s="135"/>
      <c r="H622" s="135"/>
      <c r="I622" s="188"/>
    </row>
    <row r="623" spans="3:9">
      <c r="C623" s="107"/>
      <c r="F623" s="135"/>
      <c r="G623" s="135"/>
      <c r="H623" s="135"/>
      <c r="I623" s="188"/>
    </row>
    <row r="624" spans="3:9">
      <c r="C624" s="107"/>
      <c r="F624" s="135"/>
      <c r="G624" s="135"/>
      <c r="H624" s="135"/>
      <c r="I624" s="188"/>
    </row>
    <row r="625" spans="3:9">
      <c r="C625" s="107"/>
      <c r="F625" s="135"/>
      <c r="G625" s="135"/>
      <c r="H625" s="135"/>
      <c r="I625" s="188"/>
    </row>
    <row r="626" spans="3:9">
      <c r="C626" s="107"/>
      <c r="F626" s="135"/>
      <c r="G626" s="135"/>
      <c r="H626" s="135"/>
      <c r="I626" s="188"/>
    </row>
    <row r="627" spans="3:9">
      <c r="C627" s="107"/>
      <c r="F627" s="135"/>
      <c r="G627" s="135"/>
      <c r="H627" s="135"/>
      <c r="I627" s="188"/>
    </row>
    <row r="628" spans="3:9">
      <c r="C628" s="107"/>
      <c r="F628" s="135"/>
      <c r="G628" s="135"/>
      <c r="H628" s="135"/>
      <c r="I628" s="188"/>
    </row>
    <row r="629" spans="3:9">
      <c r="C629" s="107"/>
      <c r="F629" s="135"/>
      <c r="G629" s="135"/>
      <c r="H629" s="135"/>
      <c r="I629" s="188"/>
    </row>
    <row r="630" spans="3:9">
      <c r="C630" s="107"/>
      <c r="F630" s="135"/>
      <c r="G630" s="135"/>
      <c r="H630" s="135"/>
      <c r="I630" s="188"/>
    </row>
    <row r="631" spans="3:9">
      <c r="C631" s="107"/>
      <c r="F631" s="135"/>
      <c r="G631" s="135"/>
      <c r="H631" s="135"/>
      <c r="I631" s="188"/>
    </row>
    <row r="632" spans="3:9">
      <c r="C632" s="107"/>
      <c r="F632" s="135"/>
      <c r="G632" s="135"/>
      <c r="H632" s="135"/>
      <c r="I632" s="188"/>
    </row>
    <row r="633" spans="3:9">
      <c r="C633" s="107"/>
      <c r="F633" s="135"/>
      <c r="G633" s="135"/>
      <c r="H633" s="135"/>
      <c r="I633" s="188"/>
    </row>
    <row r="634" spans="3:9">
      <c r="C634" s="107"/>
      <c r="F634" s="135"/>
      <c r="G634" s="135"/>
      <c r="H634" s="135"/>
      <c r="I634" s="188"/>
    </row>
    <row r="635" spans="3:9">
      <c r="C635" s="107"/>
      <c r="F635" s="135"/>
      <c r="G635" s="135"/>
      <c r="H635" s="135"/>
      <c r="I635" s="188"/>
    </row>
    <row r="636" spans="3:9">
      <c r="C636" s="107"/>
      <c r="F636" s="135"/>
      <c r="G636" s="135"/>
      <c r="H636" s="135"/>
      <c r="I636" s="188"/>
    </row>
    <row r="637" spans="3:9">
      <c r="C637" s="107"/>
      <c r="F637" s="135"/>
      <c r="G637" s="135"/>
      <c r="H637" s="135"/>
      <c r="I637" s="188"/>
    </row>
    <row r="638" spans="3:9">
      <c r="C638" s="107"/>
      <c r="F638" s="135"/>
      <c r="G638" s="135"/>
      <c r="H638" s="135"/>
      <c r="I638" s="188"/>
    </row>
    <row r="639" spans="3:9">
      <c r="C639" s="107"/>
      <c r="F639" s="135"/>
      <c r="G639" s="135"/>
      <c r="H639" s="135"/>
      <c r="I639" s="188"/>
    </row>
    <row r="640" spans="3:9">
      <c r="C640" s="107"/>
      <c r="F640" s="135"/>
      <c r="G640" s="135"/>
      <c r="H640" s="135"/>
      <c r="I640" s="188"/>
    </row>
    <row r="641" spans="3:9">
      <c r="C641" s="107"/>
      <c r="F641" s="135"/>
      <c r="G641" s="135"/>
      <c r="H641" s="135"/>
      <c r="I641" s="188"/>
    </row>
    <row r="642" spans="3:9">
      <c r="C642" s="107"/>
      <c r="F642" s="135"/>
      <c r="G642" s="135"/>
      <c r="H642" s="135"/>
      <c r="I642" s="188"/>
    </row>
    <row r="643" spans="3:9">
      <c r="C643" s="107"/>
      <c r="F643" s="135"/>
      <c r="G643" s="135"/>
      <c r="H643" s="135"/>
      <c r="I643" s="188"/>
    </row>
    <row r="644" spans="3:9">
      <c r="C644" s="107"/>
      <c r="F644" s="135"/>
      <c r="G644" s="135"/>
      <c r="H644" s="135"/>
      <c r="I644" s="188"/>
    </row>
    <row r="645" spans="3:9">
      <c r="C645" s="107"/>
      <c r="F645" s="135"/>
      <c r="G645" s="135"/>
      <c r="H645" s="135"/>
      <c r="I645" s="188"/>
    </row>
    <row r="646" spans="3:9">
      <c r="C646" s="107"/>
      <c r="F646" s="135"/>
      <c r="G646" s="135"/>
      <c r="H646" s="135"/>
      <c r="I646" s="188"/>
    </row>
    <row r="647" spans="3:9">
      <c r="C647" s="107"/>
      <c r="F647" s="135"/>
      <c r="G647" s="135"/>
      <c r="H647" s="135"/>
      <c r="I647" s="188"/>
    </row>
    <row r="648" spans="3:9">
      <c r="C648" s="107"/>
      <c r="F648" s="135"/>
      <c r="G648" s="135"/>
      <c r="H648" s="135"/>
      <c r="I648" s="188"/>
    </row>
    <row r="649" spans="3:9">
      <c r="C649" s="107"/>
      <c r="F649" s="135"/>
      <c r="G649" s="135"/>
      <c r="H649" s="135"/>
      <c r="I649" s="188"/>
    </row>
    <row r="650" spans="3:9">
      <c r="C650" s="107"/>
      <c r="F650" s="135"/>
      <c r="G650" s="135"/>
      <c r="H650" s="135"/>
      <c r="I650" s="188"/>
    </row>
    <row r="651" spans="3:9">
      <c r="C651" s="107"/>
      <c r="F651" s="135"/>
      <c r="G651" s="135"/>
      <c r="H651" s="135"/>
      <c r="I651" s="188"/>
    </row>
    <row r="652" spans="3:9">
      <c r="C652" s="107"/>
      <c r="F652" s="135"/>
      <c r="G652" s="135"/>
      <c r="H652" s="135"/>
      <c r="I652" s="188"/>
    </row>
    <row r="653" spans="3:9">
      <c r="C653" s="107"/>
      <c r="F653" s="135"/>
      <c r="G653" s="135"/>
      <c r="H653" s="135"/>
      <c r="I653" s="188"/>
    </row>
    <row r="654" spans="3:9">
      <c r="C654" s="107"/>
      <c r="F654" s="135"/>
      <c r="G654" s="135"/>
      <c r="H654" s="135"/>
      <c r="I654" s="188"/>
    </row>
    <row r="655" spans="3:9">
      <c r="C655" s="107"/>
      <c r="F655" s="135"/>
      <c r="G655" s="135"/>
      <c r="H655" s="135"/>
      <c r="I655" s="188"/>
    </row>
    <row r="656" spans="3:9">
      <c r="C656" s="107"/>
      <c r="F656" s="135"/>
      <c r="G656" s="135"/>
      <c r="H656" s="135"/>
      <c r="I656" s="188"/>
    </row>
    <row r="657" spans="3:9">
      <c r="C657" s="107"/>
      <c r="F657" s="135"/>
      <c r="G657" s="135"/>
      <c r="H657" s="135"/>
      <c r="I657" s="188"/>
    </row>
    <row r="658" spans="3:9">
      <c r="C658" s="107"/>
      <c r="F658" s="135"/>
      <c r="G658" s="135"/>
      <c r="H658" s="135"/>
      <c r="I658" s="188"/>
    </row>
    <row r="659" spans="3:9">
      <c r="C659" s="107"/>
      <c r="F659" s="135"/>
      <c r="G659" s="135"/>
      <c r="H659" s="135"/>
      <c r="I659" s="188"/>
    </row>
    <row r="660" spans="3:9">
      <c r="C660" s="107"/>
      <c r="F660" s="135"/>
      <c r="G660" s="135"/>
      <c r="H660" s="135"/>
      <c r="I660" s="188"/>
    </row>
    <row r="661" spans="3:9">
      <c r="C661" s="107"/>
      <c r="F661" s="135"/>
      <c r="G661" s="135"/>
      <c r="H661" s="135"/>
      <c r="I661" s="188"/>
    </row>
    <row r="662" spans="3:9">
      <c r="C662" s="107"/>
      <c r="F662" s="135"/>
      <c r="G662" s="135"/>
      <c r="H662" s="135"/>
      <c r="I662" s="188"/>
    </row>
    <row r="663" spans="3:9">
      <c r="C663" s="107"/>
      <c r="F663" s="135"/>
      <c r="G663" s="135"/>
      <c r="H663" s="135"/>
      <c r="I663" s="188"/>
    </row>
    <row r="664" spans="3:9">
      <c r="C664" s="107"/>
      <c r="F664" s="135"/>
      <c r="G664" s="135"/>
      <c r="H664" s="135"/>
      <c r="I664" s="188"/>
    </row>
    <row r="665" spans="3:9">
      <c r="C665" s="107"/>
      <c r="F665" s="135"/>
      <c r="G665" s="135"/>
      <c r="H665" s="135"/>
      <c r="I665" s="188"/>
    </row>
    <row r="666" spans="3:9">
      <c r="C666" s="107"/>
      <c r="F666" s="135"/>
      <c r="G666" s="135"/>
      <c r="H666" s="135"/>
      <c r="I666" s="188"/>
    </row>
    <row r="667" spans="3:9">
      <c r="C667" s="107"/>
      <c r="F667" s="135"/>
      <c r="G667" s="135"/>
      <c r="H667" s="135"/>
      <c r="I667" s="188"/>
    </row>
    <row r="668" spans="3:9">
      <c r="C668" s="107"/>
      <c r="F668" s="135"/>
      <c r="G668" s="135"/>
      <c r="H668" s="135"/>
      <c r="I668" s="188"/>
    </row>
    <row r="669" spans="3:9">
      <c r="C669" s="107"/>
      <c r="F669" s="135"/>
      <c r="G669" s="135"/>
      <c r="H669" s="135"/>
      <c r="I669" s="188"/>
    </row>
    <row r="670" spans="3:9">
      <c r="C670" s="107"/>
      <c r="F670" s="135"/>
      <c r="G670" s="135"/>
      <c r="H670" s="135"/>
      <c r="I670" s="188"/>
    </row>
    <row r="671" spans="3:9">
      <c r="C671" s="107"/>
      <c r="F671" s="135"/>
      <c r="G671" s="135"/>
      <c r="H671" s="135"/>
      <c r="I671" s="188"/>
    </row>
    <row r="672" spans="3:9">
      <c r="C672" s="107"/>
      <c r="F672" s="135"/>
      <c r="G672" s="135"/>
      <c r="H672" s="135"/>
      <c r="I672" s="188"/>
    </row>
    <row r="673" spans="3:9">
      <c r="C673" s="107"/>
      <c r="F673" s="135"/>
      <c r="G673" s="135"/>
      <c r="H673" s="135"/>
      <c r="I673" s="188"/>
    </row>
    <row r="674" spans="3:9">
      <c r="C674" s="107"/>
      <c r="F674" s="135"/>
      <c r="G674" s="135"/>
      <c r="H674" s="135"/>
      <c r="I674" s="188"/>
    </row>
    <row r="675" spans="3:9">
      <c r="C675" s="107"/>
      <c r="F675" s="135"/>
      <c r="G675" s="135"/>
      <c r="H675" s="135"/>
      <c r="I675" s="188"/>
    </row>
    <row r="676" spans="3:9">
      <c r="C676" s="107"/>
      <c r="F676" s="135"/>
      <c r="G676" s="135"/>
      <c r="H676" s="135"/>
      <c r="I676" s="188"/>
    </row>
    <row r="677" spans="3:9">
      <c r="C677" s="107"/>
      <c r="F677" s="135"/>
      <c r="G677" s="135"/>
      <c r="H677" s="135"/>
      <c r="I677" s="188"/>
    </row>
    <row r="678" spans="3:9">
      <c r="C678" s="107"/>
      <c r="F678" s="135"/>
      <c r="G678" s="135"/>
      <c r="H678" s="135"/>
      <c r="I678" s="188"/>
    </row>
    <row r="679" spans="3:9">
      <c r="C679" s="107"/>
      <c r="F679" s="135"/>
      <c r="G679" s="135"/>
      <c r="H679" s="135"/>
      <c r="I679" s="188"/>
    </row>
    <row r="680" spans="3:9">
      <c r="C680" s="107"/>
      <c r="F680" s="135"/>
      <c r="G680" s="135"/>
      <c r="H680" s="135"/>
      <c r="I680" s="188"/>
    </row>
    <row r="681" spans="3:9">
      <c r="C681" s="107"/>
      <c r="F681" s="135"/>
      <c r="G681" s="135"/>
      <c r="H681" s="135"/>
      <c r="I681" s="188"/>
    </row>
    <row r="682" spans="3:9">
      <c r="C682" s="107"/>
      <c r="F682" s="135"/>
      <c r="G682" s="135"/>
      <c r="H682" s="135"/>
      <c r="I682" s="188"/>
    </row>
    <row r="683" spans="3:9">
      <c r="C683" s="107"/>
      <c r="F683" s="135"/>
      <c r="G683" s="135"/>
      <c r="H683" s="135"/>
      <c r="I683" s="188"/>
    </row>
    <row r="684" spans="3:9">
      <c r="C684" s="107"/>
      <c r="F684" s="135"/>
      <c r="G684" s="135"/>
      <c r="H684" s="135"/>
      <c r="I684" s="188"/>
    </row>
    <row r="685" spans="3:9">
      <c r="C685" s="107"/>
      <c r="F685" s="135"/>
      <c r="G685" s="135"/>
      <c r="H685" s="135"/>
      <c r="I685" s="188"/>
    </row>
    <row r="686" spans="3:9">
      <c r="C686" s="107"/>
      <c r="F686" s="135"/>
      <c r="G686" s="135"/>
      <c r="H686" s="135"/>
      <c r="I686" s="188"/>
    </row>
    <row r="687" spans="3:9">
      <c r="C687" s="107"/>
      <c r="F687" s="135"/>
      <c r="G687" s="135"/>
      <c r="H687" s="135"/>
      <c r="I687" s="188"/>
    </row>
    <row r="688" spans="3:9">
      <c r="C688" s="107"/>
      <c r="F688" s="135"/>
      <c r="G688" s="135"/>
      <c r="H688" s="135"/>
      <c r="I688" s="188"/>
    </row>
    <row r="689" spans="3:9">
      <c r="C689" s="107"/>
      <c r="F689" s="135"/>
      <c r="G689" s="135"/>
      <c r="H689" s="135"/>
      <c r="I689" s="188"/>
    </row>
    <row r="690" spans="3:9">
      <c r="C690" s="107"/>
      <c r="F690" s="135"/>
      <c r="G690" s="135"/>
      <c r="H690" s="135"/>
      <c r="I690" s="188"/>
    </row>
    <row r="691" spans="3:9">
      <c r="C691" s="107"/>
      <c r="F691" s="135"/>
      <c r="G691" s="135"/>
      <c r="H691" s="135"/>
      <c r="I691" s="188"/>
    </row>
    <row r="692" spans="3:9">
      <c r="C692" s="107"/>
      <c r="F692" s="135"/>
      <c r="G692" s="135"/>
      <c r="H692" s="135"/>
      <c r="I692" s="188"/>
    </row>
    <row r="693" spans="3:9">
      <c r="C693" s="107"/>
      <c r="F693" s="135"/>
      <c r="G693" s="135"/>
      <c r="H693" s="135"/>
      <c r="I693" s="188"/>
    </row>
    <row r="694" spans="3:9">
      <c r="C694" s="107"/>
      <c r="F694" s="135"/>
      <c r="G694" s="135"/>
      <c r="H694" s="135"/>
      <c r="I694" s="188"/>
    </row>
    <row r="695" spans="3:9">
      <c r="C695" s="107"/>
      <c r="F695" s="135"/>
      <c r="G695" s="135"/>
      <c r="H695" s="135"/>
      <c r="I695" s="188"/>
    </row>
    <row r="696" spans="3:9">
      <c r="C696" s="107"/>
      <c r="F696" s="135"/>
      <c r="G696" s="135"/>
      <c r="H696" s="135"/>
      <c r="I696" s="188"/>
    </row>
    <row r="697" spans="3:9">
      <c r="C697" s="107"/>
      <c r="F697" s="135"/>
      <c r="G697" s="135"/>
      <c r="H697" s="135"/>
      <c r="I697" s="188"/>
    </row>
    <row r="698" spans="3:9">
      <c r="C698" s="107"/>
      <c r="F698" s="135"/>
      <c r="G698" s="135"/>
      <c r="H698" s="135"/>
      <c r="I698" s="188"/>
    </row>
    <row r="699" spans="3:9">
      <c r="C699" s="107"/>
      <c r="F699" s="135"/>
      <c r="G699" s="135"/>
      <c r="H699" s="135"/>
      <c r="I699" s="188"/>
    </row>
    <row r="700" spans="3:9">
      <c r="C700" s="107"/>
      <c r="F700" s="135"/>
      <c r="G700" s="135"/>
      <c r="H700" s="135"/>
      <c r="I700" s="188"/>
    </row>
    <row r="701" spans="3:9">
      <c r="C701" s="107"/>
      <c r="F701" s="135"/>
      <c r="G701" s="135"/>
      <c r="H701" s="135"/>
      <c r="I701" s="188"/>
    </row>
    <row r="702" spans="3:9">
      <c r="C702" s="107"/>
      <c r="F702" s="135"/>
      <c r="G702" s="135"/>
      <c r="H702" s="135"/>
      <c r="I702" s="188"/>
    </row>
    <row r="703" spans="3:9">
      <c r="C703" s="107"/>
      <c r="F703" s="135"/>
      <c r="G703" s="135"/>
      <c r="H703" s="135"/>
      <c r="I703" s="188"/>
    </row>
    <row r="704" spans="3:9">
      <c r="C704" s="107"/>
      <c r="F704" s="135"/>
      <c r="G704" s="135"/>
      <c r="H704" s="135"/>
      <c r="I704" s="188"/>
    </row>
    <row r="705" spans="3:9">
      <c r="C705" s="107"/>
      <c r="F705" s="135"/>
      <c r="G705" s="135"/>
      <c r="H705" s="135"/>
      <c r="I705" s="188"/>
    </row>
    <row r="706" spans="3:9">
      <c r="C706" s="107"/>
      <c r="F706" s="135"/>
      <c r="G706" s="135"/>
      <c r="H706" s="135"/>
      <c r="I706" s="188"/>
    </row>
    <row r="707" spans="3:9">
      <c r="C707" s="107"/>
      <c r="F707" s="135"/>
      <c r="G707" s="135"/>
      <c r="H707" s="135"/>
      <c r="I707" s="188"/>
    </row>
    <row r="708" spans="3:9">
      <c r="C708" s="107"/>
      <c r="F708" s="135"/>
      <c r="G708" s="135"/>
      <c r="H708" s="135"/>
      <c r="I708" s="188"/>
    </row>
    <row r="709" spans="3:9">
      <c r="C709" s="107"/>
      <c r="F709" s="135"/>
      <c r="G709" s="135"/>
      <c r="H709" s="135"/>
      <c r="I709" s="188"/>
    </row>
    <row r="710" spans="3:9">
      <c r="C710" s="107"/>
      <c r="F710" s="135"/>
      <c r="G710" s="135"/>
      <c r="H710" s="135"/>
      <c r="I710" s="188"/>
    </row>
    <row r="711" spans="3:9">
      <c r="C711" s="107"/>
      <c r="F711" s="135"/>
      <c r="G711" s="135"/>
      <c r="H711" s="135"/>
      <c r="I711" s="188"/>
    </row>
    <row r="712" spans="3:9">
      <c r="C712" s="107"/>
      <c r="F712" s="135"/>
      <c r="G712" s="135"/>
      <c r="H712" s="135"/>
      <c r="I712" s="188"/>
    </row>
    <row r="713" spans="3:9">
      <c r="C713" s="107"/>
      <c r="F713" s="135"/>
      <c r="G713" s="135"/>
      <c r="H713" s="135"/>
      <c r="I713" s="188"/>
    </row>
    <row r="714" spans="3:9">
      <c r="C714" s="107"/>
      <c r="F714" s="135"/>
      <c r="G714" s="135"/>
      <c r="H714" s="135"/>
      <c r="I714" s="188"/>
    </row>
    <row r="715" spans="3:9">
      <c r="C715" s="107"/>
      <c r="F715" s="135"/>
      <c r="G715" s="135"/>
      <c r="H715" s="135"/>
      <c r="I715" s="188"/>
    </row>
    <row r="716" spans="3:9">
      <c r="C716" s="107"/>
      <c r="F716" s="135"/>
      <c r="G716" s="135"/>
      <c r="H716" s="135"/>
      <c r="I716" s="188"/>
    </row>
    <row r="717" spans="3:9">
      <c r="C717" s="107"/>
      <c r="F717" s="135"/>
      <c r="G717" s="135"/>
      <c r="H717" s="135"/>
      <c r="I717" s="188"/>
    </row>
    <row r="718" spans="3:9">
      <c r="C718" s="107"/>
      <c r="F718" s="135"/>
      <c r="G718" s="135"/>
      <c r="H718" s="135"/>
      <c r="I718" s="188"/>
    </row>
    <row r="719" spans="3:9">
      <c r="C719" s="107"/>
      <c r="F719" s="135"/>
      <c r="G719" s="135"/>
      <c r="H719" s="135"/>
      <c r="I719" s="188"/>
    </row>
    <row r="720" spans="3:9">
      <c r="C720" s="107"/>
      <c r="F720" s="135"/>
      <c r="G720" s="135"/>
      <c r="H720" s="135"/>
      <c r="I720" s="188"/>
    </row>
    <row r="721" spans="3:9">
      <c r="C721" s="107"/>
      <c r="F721" s="135"/>
      <c r="G721" s="135"/>
      <c r="H721" s="135"/>
      <c r="I721" s="188"/>
    </row>
    <row r="722" spans="3:9">
      <c r="C722" s="107"/>
      <c r="F722" s="135"/>
      <c r="G722" s="135"/>
      <c r="H722" s="135"/>
      <c r="I722" s="188"/>
    </row>
    <row r="723" spans="3:9">
      <c r="C723" s="107"/>
      <c r="F723" s="135"/>
      <c r="G723" s="135"/>
      <c r="H723" s="135"/>
      <c r="I723" s="188"/>
    </row>
    <row r="724" spans="3:9">
      <c r="C724" s="107"/>
      <c r="F724" s="135"/>
      <c r="G724" s="135"/>
      <c r="H724" s="135"/>
      <c r="I724" s="188"/>
    </row>
    <row r="725" spans="3:9">
      <c r="C725" s="107"/>
      <c r="F725" s="135"/>
      <c r="G725" s="135"/>
      <c r="H725" s="135"/>
      <c r="I725" s="188"/>
    </row>
    <row r="726" spans="3:9">
      <c r="C726" s="107"/>
      <c r="F726" s="135"/>
      <c r="G726" s="135"/>
      <c r="H726" s="135"/>
      <c r="I726" s="188"/>
    </row>
    <row r="727" spans="3:9">
      <c r="C727" s="107"/>
      <c r="F727" s="135"/>
      <c r="G727" s="135"/>
      <c r="H727" s="135"/>
      <c r="I727" s="188"/>
    </row>
    <row r="728" spans="3:9">
      <c r="C728" s="107"/>
      <c r="F728" s="135"/>
      <c r="G728" s="135"/>
      <c r="H728" s="135"/>
      <c r="I728" s="188"/>
    </row>
    <row r="729" spans="3:9">
      <c r="C729" s="107"/>
      <c r="F729" s="135"/>
      <c r="G729" s="135"/>
      <c r="H729" s="135"/>
      <c r="I729" s="188"/>
    </row>
    <row r="730" spans="3:9">
      <c r="C730" s="107"/>
      <c r="F730" s="135"/>
      <c r="G730" s="135"/>
      <c r="H730" s="135"/>
      <c r="I730" s="188"/>
    </row>
    <row r="731" spans="3:9">
      <c r="C731" s="107"/>
      <c r="F731" s="135"/>
      <c r="G731" s="135"/>
      <c r="H731" s="135"/>
      <c r="I731" s="188"/>
    </row>
    <row r="732" spans="3:9">
      <c r="C732" s="107"/>
      <c r="F732" s="135"/>
      <c r="G732" s="135"/>
      <c r="H732" s="135"/>
      <c r="I732" s="188"/>
    </row>
    <row r="733" spans="3:9">
      <c r="C733" s="107"/>
      <c r="F733" s="135"/>
      <c r="G733" s="135"/>
      <c r="H733" s="135"/>
      <c r="I733" s="188"/>
    </row>
    <row r="734" spans="3:9">
      <c r="C734" s="107"/>
      <c r="F734" s="135"/>
      <c r="G734" s="135"/>
      <c r="H734" s="135"/>
      <c r="I734" s="188"/>
    </row>
    <row r="735" spans="3:9">
      <c r="C735" s="107"/>
      <c r="F735" s="135"/>
      <c r="G735" s="135"/>
      <c r="H735" s="135"/>
      <c r="I735" s="188"/>
    </row>
    <row r="736" spans="3:9">
      <c r="C736" s="107"/>
      <c r="F736" s="135"/>
      <c r="G736" s="135"/>
      <c r="H736" s="135"/>
      <c r="I736" s="188"/>
    </row>
    <row r="737" spans="3:9">
      <c r="C737" s="107"/>
      <c r="F737" s="135"/>
      <c r="G737" s="135"/>
      <c r="H737" s="135"/>
      <c r="I737" s="188"/>
    </row>
    <row r="738" spans="3:9">
      <c r="C738" s="107"/>
      <c r="F738" s="135"/>
      <c r="G738" s="135"/>
      <c r="H738" s="135"/>
      <c r="I738" s="188"/>
    </row>
    <row r="739" spans="3:9">
      <c r="C739" s="107"/>
      <c r="F739" s="135"/>
      <c r="G739" s="135"/>
      <c r="H739" s="135"/>
      <c r="I739" s="188"/>
    </row>
    <row r="740" spans="3:9">
      <c r="C740" s="107"/>
      <c r="F740" s="135"/>
      <c r="G740" s="135"/>
      <c r="H740" s="135"/>
      <c r="I740" s="188"/>
    </row>
    <row r="741" spans="3:9">
      <c r="C741" s="107"/>
      <c r="F741" s="135"/>
      <c r="G741" s="135"/>
      <c r="H741" s="135"/>
      <c r="I741" s="188"/>
    </row>
    <row r="742" spans="3:9">
      <c r="C742" s="107"/>
      <c r="F742" s="135"/>
      <c r="G742" s="135"/>
      <c r="H742" s="135"/>
      <c r="I742" s="188"/>
    </row>
    <row r="743" spans="3:9">
      <c r="C743" s="107"/>
      <c r="F743" s="135"/>
      <c r="G743" s="135"/>
      <c r="H743" s="135"/>
      <c r="I743" s="188"/>
    </row>
    <row r="744" spans="3:9">
      <c r="C744" s="107"/>
      <c r="F744" s="135"/>
      <c r="G744" s="135"/>
      <c r="H744" s="135"/>
      <c r="I744" s="188"/>
    </row>
    <row r="745" spans="3:9">
      <c r="C745" s="107"/>
      <c r="F745" s="135"/>
      <c r="G745" s="135"/>
      <c r="H745" s="135"/>
      <c r="I745" s="188"/>
    </row>
    <row r="746" spans="3:9">
      <c r="C746" s="107"/>
      <c r="F746" s="135"/>
      <c r="G746" s="135"/>
      <c r="H746" s="135"/>
      <c r="I746" s="188"/>
    </row>
    <row r="747" spans="3:9">
      <c r="C747" s="107"/>
      <c r="F747" s="135"/>
      <c r="G747" s="135"/>
      <c r="H747" s="135"/>
      <c r="I747" s="188"/>
    </row>
    <row r="748" spans="3:9">
      <c r="C748" s="107"/>
      <c r="F748" s="135"/>
      <c r="G748" s="135"/>
      <c r="H748" s="135"/>
      <c r="I748" s="188"/>
    </row>
    <row r="749" spans="3:9">
      <c r="C749" s="107"/>
      <c r="F749" s="135"/>
      <c r="G749" s="135"/>
      <c r="H749" s="135"/>
      <c r="I749" s="188"/>
    </row>
    <row r="750" spans="3:9">
      <c r="C750" s="107"/>
      <c r="F750" s="135"/>
      <c r="G750" s="135"/>
      <c r="H750" s="135"/>
      <c r="I750" s="188"/>
    </row>
    <row r="751" spans="3:9">
      <c r="C751" s="107"/>
      <c r="F751" s="135"/>
      <c r="G751" s="135"/>
      <c r="H751" s="135"/>
      <c r="I751" s="188"/>
    </row>
    <row r="752" spans="3:9">
      <c r="C752" s="107"/>
      <c r="F752" s="135"/>
      <c r="G752" s="135"/>
      <c r="H752" s="135"/>
      <c r="I752" s="188"/>
    </row>
    <row r="753" spans="3:9">
      <c r="C753" s="107"/>
      <c r="F753" s="135"/>
      <c r="G753" s="135"/>
      <c r="H753" s="135"/>
      <c r="I753" s="188"/>
    </row>
    <row r="754" spans="3:9">
      <c r="C754" s="107"/>
      <c r="F754" s="135"/>
      <c r="G754" s="135"/>
      <c r="H754" s="135"/>
      <c r="I754" s="188"/>
    </row>
    <row r="755" spans="3:9">
      <c r="C755" s="107"/>
      <c r="F755" s="135"/>
      <c r="G755" s="135"/>
      <c r="H755" s="135"/>
      <c r="I755" s="188"/>
    </row>
    <row r="756" spans="3:9">
      <c r="C756" s="107"/>
      <c r="F756" s="135"/>
      <c r="G756" s="135"/>
      <c r="H756" s="135"/>
      <c r="I756" s="188"/>
    </row>
    <row r="757" spans="3:9">
      <c r="C757" s="107"/>
      <c r="F757" s="135"/>
      <c r="G757" s="135"/>
      <c r="H757" s="135"/>
      <c r="I757" s="188"/>
    </row>
    <row r="758" spans="3:9">
      <c r="C758" s="107"/>
      <c r="F758" s="135"/>
      <c r="G758" s="135"/>
      <c r="H758" s="135"/>
      <c r="I758" s="188"/>
    </row>
    <row r="759" spans="3:9">
      <c r="C759" s="107"/>
      <c r="F759" s="135"/>
      <c r="G759" s="135"/>
      <c r="H759" s="135"/>
      <c r="I759" s="188"/>
    </row>
    <row r="760" spans="3:9">
      <c r="C760" s="107"/>
      <c r="F760" s="135"/>
      <c r="G760" s="135"/>
      <c r="H760" s="135"/>
      <c r="I760" s="188"/>
    </row>
    <row r="761" spans="3:9">
      <c r="C761" s="107"/>
      <c r="F761" s="135"/>
      <c r="G761" s="135"/>
      <c r="H761" s="135"/>
      <c r="I761" s="188"/>
    </row>
    <row r="762" spans="3:9">
      <c r="C762" s="107"/>
      <c r="F762" s="135"/>
      <c r="G762" s="135"/>
      <c r="H762" s="135"/>
      <c r="I762" s="188"/>
    </row>
    <row r="763" spans="3:9">
      <c r="C763" s="107"/>
      <c r="F763" s="135"/>
      <c r="G763" s="135"/>
      <c r="H763" s="135"/>
      <c r="I763" s="188"/>
    </row>
    <row r="764" spans="3:9">
      <c r="C764" s="107"/>
      <c r="F764" s="135"/>
      <c r="G764" s="135"/>
      <c r="H764" s="135"/>
      <c r="I764" s="188"/>
    </row>
    <row r="765" spans="3:9">
      <c r="C765" s="107"/>
      <c r="F765" s="135"/>
      <c r="G765" s="135"/>
      <c r="H765" s="135"/>
      <c r="I765" s="188"/>
    </row>
    <row r="766" spans="3:9">
      <c r="C766" s="107"/>
      <c r="F766" s="135"/>
      <c r="G766" s="135"/>
      <c r="H766" s="135"/>
      <c r="I766" s="188"/>
    </row>
    <row r="767" spans="3:9">
      <c r="C767" s="107"/>
      <c r="F767" s="135"/>
      <c r="G767" s="135"/>
      <c r="H767" s="135"/>
      <c r="I767" s="188"/>
    </row>
    <row r="768" spans="3:9">
      <c r="C768" s="107"/>
      <c r="F768" s="135"/>
      <c r="G768" s="135"/>
      <c r="H768" s="135"/>
      <c r="I768" s="188"/>
    </row>
    <row r="769" spans="3:9">
      <c r="C769" s="107"/>
      <c r="F769" s="135"/>
      <c r="G769" s="135"/>
      <c r="H769" s="135"/>
      <c r="I769" s="188"/>
    </row>
    <row r="770" spans="3:9">
      <c r="C770" s="107"/>
      <c r="F770" s="135"/>
      <c r="G770" s="135"/>
      <c r="H770" s="135"/>
      <c r="I770" s="188"/>
    </row>
    <row r="771" spans="3:9">
      <c r="C771" s="107"/>
      <c r="F771" s="135"/>
      <c r="G771" s="135"/>
      <c r="H771" s="135"/>
      <c r="I771" s="188"/>
    </row>
    <row r="772" spans="3:9">
      <c r="C772" s="107"/>
      <c r="F772" s="135"/>
      <c r="G772" s="135"/>
      <c r="H772" s="135"/>
      <c r="I772" s="188"/>
    </row>
    <row r="773" spans="3:9">
      <c r="C773" s="107"/>
      <c r="F773" s="135"/>
      <c r="G773" s="135"/>
      <c r="H773" s="135"/>
      <c r="I773" s="188"/>
    </row>
    <row r="774" spans="3:9">
      <c r="C774" s="107"/>
      <c r="F774" s="135"/>
      <c r="G774" s="135"/>
      <c r="H774" s="135"/>
      <c r="I774" s="188"/>
    </row>
    <row r="775" spans="3:9">
      <c r="C775" s="107"/>
      <c r="F775" s="135"/>
      <c r="G775" s="135"/>
      <c r="H775" s="135"/>
      <c r="I775" s="188"/>
    </row>
    <row r="776" spans="3:9">
      <c r="C776" s="107"/>
      <c r="F776" s="135"/>
      <c r="G776" s="135"/>
      <c r="H776" s="135"/>
      <c r="I776" s="188"/>
    </row>
    <row r="777" spans="3:9">
      <c r="C777" s="107"/>
      <c r="F777" s="135"/>
      <c r="G777" s="135"/>
      <c r="H777" s="135"/>
      <c r="I777" s="188"/>
    </row>
    <row r="778" spans="3:9">
      <c r="C778" s="107"/>
      <c r="F778" s="135"/>
      <c r="G778" s="135"/>
      <c r="H778" s="135"/>
      <c r="I778" s="188"/>
    </row>
    <row r="779" spans="3:9">
      <c r="C779" s="107"/>
      <c r="F779" s="135"/>
      <c r="G779" s="135"/>
      <c r="H779" s="135"/>
      <c r="I779" s="188"/>
    </row>
    <row r="780" spans="3:9">
      <c r="C780" s="107"/>
      <c r="F780" s="135"/>
      <c r="G780" s="135"/>
      <c r="H780" s="135"/>
      <c r="I780" s="188"/>
    </row>
    <row r="781" spans="3:9">
      <c r="C781" s="107"/>
      <c r="F781" s="135"/>
      <c r="G781" s="135"/>
      <c r="H781" s="135"/>
      <c r="I781" s="188"/>
    </row>
    <row r="782" spans="3:9">
      <c r="C782" s="107"/>
      <c r="F782" s="135"/>
      <c r="G782" s="135"/>
      <c r="H782" s="135"/>
      <c r="I782" s="188"/>
    </row>
    <row r="783" spans="3:9">
      <c r="C783" s="107"/>
      <c r="F783" s="135"/>
      <c r="G783" s="135"/>
      <c r="H783" s="135"/>
      <c r="I783" s="188"/>
    </row>
    <row r="784" spans="3:9">
      <c r="C784" s="107"/>
      <c r="F784" s="135"/>
      <c r="G784" s="135"/>
      <c r="H784" s="135"/>
      <c r="I784" s="188"/>
    </row>
    <row r="785" spans="3:9">
      <c r="C785" s="107"/>
      <c r="F785" s="135"/>
      <c r="G785" s="135"/>
      <c r="H785" s="135"/>
      <c r="I785" s="188"/>
    </row>
    <row r="786" spans="3:9">
      <c r="C786" s="107"/>
      <c r="F786" s="135"/>
      <c r="G786" s="135"/>
      <c r="H786" s="135"/>
      <c r="I786" s="188"/>
    </row>
    <row r="787" spans="3:9">
      <c r="C787" s="107"/>
      <c r="F787" s="135"/>
      <c r="G787" s="135"/>
      <c r="H787" s="135"/>
      <c r="I787" s="188"/>
    </row>
    <row r="788" spans="3:9">
      <c r="C788" s="107"/>
      <c r="F788" s="135"/>
      <c r="G788" s="135"/>
      <c r="H788" s="135"/>
      <c r="I788" s="188"/>
    </row>
    <row r="789" spans="3:9">
      <c r="C789" s="107"/>
      <c r="F789" s="135"/>
      <c r="G789" s="135"/>
      <c r="H789" s="135"/>
      <c r="I789" s="188"/>
    </row>
    <row r="790" spans="3:9">
      <c r="C790" s="107"/>
      <c r="F790" s="135"/>
      <c r="G790" s="135"/>
      <c r="H790" s="135"/>
      <c r="I790" s="188"/>
    </row>
    <row r="791" spans="3:9">
      <c r="C791" s="107"/>
      <c r="F791" s="135"/>
      <c r="G791" s="135"/>
      <c r="H791" s="135"/>
      <c r="I791" s="188"/>
    </row>
    <row r="792" spans="3:9">
      <c r="C792" s="107"/>
      <c r="F792" s="135"/>
      <c r="G792" s="135"/>
      <c r="H792" s="135"/>
      <c r="I792" s="188"/>
    </row>
    <row r="793" spans="3:9">
      <c r="C793" s="107"/>
      <c r="F793" s="135"/>
      <c r="G793" s="135"/>
      <c r="H793" s="135"/>
      <c r="I793" s="188"/>
    </row>
    <row r="794" spans="3:9">
      <c r="C794" s="107"/>
      <c r="F794" s="135"/>
      <c r="G794" s="135"/>
      <c r="H794" s="135"/>
      <c r="I794" s="188"/>
    </row>
    <row r="795" spans="3:9">
      <c r="C795" s="107"/>
      <c r="F795" s="135"/>
      <c r="G795" s="135"/>
      <c r="H795" s="135"/>
      <c r="I795" s="188"/>
    </row>
    <row r="796" spans="3:9">
      <c r="C796" s="107"/>
      <c r="F796" s="135"/>
      <c r="G796" s="135"/>
      <c r="H796" s="135"/>
      <c r="I796" s="188"/>
    </row>
    <row r="797" spans="3:9">
      <c r="C797" s="107"/>
      <c r="F797" s="135"/>
      <c r="G797" s="135"/>
      <c r="H797" s="135"/>
      <c r="I797" s="188"/>
    </row>
    <row r="798" spans="3:9">
      <c r="C798" s="107"/>
      <c r="F798" s="135"/>
      <c r="G798" s="135"/>
      <c r="H798" s="135"/>
      <c r="I798" s="188"/>
    </row>
    <row r="799" spans="3:9">
      <c r="C799" s="107"/>
      <c r="F799" s="135"/>
      <c r="G799" s="135"/>
      <c r="H799" s="135"/>
      <c r="I799" s="188"/>
    </row>
    <row r="800" spans="3:9">
      <c r="C800" s="107"/>
      <c r="F800" s="135"/>
      <c r="G800" s="135"/>
      <c r="H800" s="135"/>
      <c r="I800" s="188"/>
    </row>
    <row r="801" spans="3:9">
      <c r="C801" s="107"/>
      <c r="F801" s="135"/>
      <c r="G801" s="135"/>
      <c r="H801" s="135"/>
      <c r="I801" s="188"/>
    </row>
    <row r="802" spans="3:9">
      <c r="C802" s="107"/>
      <c r="F802" s="135"/>
      <c r="G802" s="135"/>
      <c r="H802" s="135"/>
      <c r="I802" s="188"/>
    </row>
    <row r="803" spans="3:9">
      <c r="C803" s="107"/>
      <c r="F803" s="135"/>
      <c r="G803" s="135"/>
      <c r="H803" s="135"/>
      <c r="I803" s="188"/>
    </row>
    <row r="804" spans="3:9">
      <c r="C804" s="107"/>
      <c r="F804" s="135"/>
      <c r="G804" s="135"/>
      <c r="H804" s="135"/>
      <c r="I804" s="188"/>
    </row>
    <row r="805" spans="3:9">
      <c r="C805" s="107"/>
      <c r="F805" s="135"/>
      <c r="G805" s="135"/>
      <c r="H805" s="135"/>
      <c r="I805" s="188"/>
    </row>
    <row r="806" spans="3:9">
      <c r="C806" s="107"/>
      <c r="F806" s="135"/>
      <c r="G806" s="135"/>
      <c r="H806" s="135"/>
      <c r="I806" s="188"/>
    </row>
    <row r="807" spans="3:9">
      <c r="C807" s="107"/>
      <c r="F807" s="135"/>
      <c r="G807" s="135"/>
      <c r="H807" s="135"/>
      <c r="I807" s="188"/>
    </row>
    <row r="808" spans="3:9">
      <c r="C808" s="107"/>
      <c r="F808" s="135"/>
      <c r="G808" s="135"/>
      <c r="H808" s="135"/>
      <c r="I808" s="188"/>
    </row>
    <row r="809" spans="3:9">
      <c r="C809" s="107"/>
      <c r="F809" s="135"/>
      <c r="G809" s="135"/>
      <c r="H809" s="135"/>
      <c r="I809" s="188"/>
    </row>
    <row r="810" spans="3:9">
      <c r="C810" s="107"/>
      <c r="F810" s="135"/>
      <c r="G810" s="135"/>
      <c r="H810" s="135"/>
      <c r="I810" s="188"/>
    </row>
    <row r="811" spans="3:9">
      <c r="C811" s="107"/>
      <c r="F811" s="135"/>
      <c r="G811" s="135"/>
      <c r="H811" s="135"/>
      <c r="I811" s="188"/>
    </row>
    <row r="812" spans="3:9">
      <c r="C812" s="107"/>
      <c r="F812" s="135"/>
      <c r="G812" s="135"/>
      <c r="H812" s="135"/>
      <c r="I812" s="188"/>
    </row>
    <row r="813" spans="3:9">
      <c r="C813" s="107"/>
      <c r="F813" s="135"/>
      <c r="G813" s="135"/>
      <c r="H813" s="135"/>
      <c r="I813" s="188"/>
    </row>
    <row r="814" spans="3:9">
      <c r="C814" s="107"/>
      <c r="F814" s="135"/>
      <c r="G814" s="135"/>
      <c r="H814" s="135"/>
      <c r="I814" s="188"/>
    </row>
    <row r="815" spans="3:9">
      <c r="C815" s="107"/>
      <c r="F815" s="135"/>
      <c r="G815" s="135"/>
      <c r="H815" s="135"/>
      <c r="I815" s="188"/>
    </row>
    <row r="816" spans="3:9">
      <c r="C816" s="107"/>
      <c r="F816" s="135"/>
      <c r="G816" s="135"/>
      <c r="H816" s="135"/>
      <c r="I816" s="188"/>
    </row>
    <row r="817" spans="3:9">
      <c r="C817" s="107"/>
      <c r="F817" s="135"/>
      <c r="G817" s="135"/>
      <c r="H817" s="135"/>
      <c r="I817" s="188"/>
    </row>
    <row r="818" spans="3:9">
      <c r="C818" s="107"/>
      <c r="F818" s="135"/>
      <c r="G818" s="135"/>
      <c r="H818" s="135"/>
      <c r="I818" s="188"/>
    </row>
    <row r="819" spans="3:9">
      <c r="C819" s="107"/>
      <c r="F819" s="135"/>
      <c r="G819" s="135"/>
      <c r="H819" s="135"/>
      <c r="I819" s="188"/>
    </row>
    <row r="820" spans="3:9">
      <c r="C820" s="107"/>
      <c r="F820" s="135"/>
      <c r="G820" s="135"/>
      <c r="H820" s="135"/>
      <c r="I820" s="188"/>
    </row>
    <row r="821" spans="3:9">
      <c r="C821" s="107"/>
      <c r="F821" s="135"/>
      <c r="G821" s="135"/>
      <c r="H821" s="135"/>
      <c r="I821" s="188"/>
    </row>
    <row r="822" spans="3:9">
      <c r="C822" s="107"/>
      <c r="F822" s="135"/>
      <c r="G822" s="135"/>
      <c r="H822" s="135"/>
      <c r="I822" s="188"/>
    </row>
    <row r="823" spans="3:9">
      <c r="C823" s="107"/>
      <c r="F823" s="135"/>
      <c r="G823" s="135"/>
      <c r="H823" s="135"/>
      <c r="I823" s="188"/>
    </row>
    <row r="824" spans="3:9">
      <c r="C824" s="107"/>
      <c r="F824" s="135"/>
      <c r="G824" s="135"/>
      <c r="H824" s="135"/>
      <c r="I824" s="188"/>
    </row>
    <row r="825" spans="3:9">
      <c r="C825" s="107"/>
      <c r="F825" s="135"/>
      <c r="G825" s="135"/>
      <c r="H825" s="135"/>
      <c r="I825" s="188"/>
    </row>
    <row r="826" spans="3:9">
      <c r="C826" s="107"/>
      <c r="F826" s="135"/>
      <c r="G826" s="135"/>
      <c r="H826" s="135"/>
      <c r="I826" s="188"/>
    </row>
    <row r="827" spans="3:9">
      <c r="C827" s="107"/>
      <c r="F827" s="135"/>
      <c r="G827" s="135"/>
      <c r="H827" s="135"/>
      <c r="I827" s="188"/>
    </row>
    <row r="828" spans="3:9">
      <c r="C828" s="107"/>
      <c r="F828" s="135"/>
      <c r="G828" s="135"/>
      <c r="H828" s="135"/>
      <c r="I828" s="188"/>
    </row>
    <row r="829" spans="3:9">
      <c r="C829" s="107"/>
      <c r="F829" s="135"/>
      <c r="G829" s="135"/>
      <c r="H829" s="135"/>
      <c r="I829" s="188"/>
    </row>
    <row r="830" spans="3:9">
      <c r="C830" s="107"/>
      <c r="F830" s="135"/>
      <c r="G830" s="135"/>
      <c r="H830" s="135"/>
      <c r="I830" s="188"/>
    </row>
    <row r="831" spans="3:9">
      <c r="C831" s="107"/>
      <c r="F831" s="135"/>
      <c r="G831" s="135"/>
      <c r="H831" s="135"/>
      <c r="I831" s="188"/>
    </row>
    <row r="832" spans="3:9">
      <c r="C832" s="107"/>
      <c r="F832" s="135"/>
      <c r="G832" s="135"/>
      <c r="H832" s="135"/>
      <c r="I832" s="188"/>
    </row>
    <row r="833" spans="3:9">
      <c r="C833" s="107"/>
      <c r="F833" s="135"/>
      <c r="G833" s="135"/>
      <c r="H833" s="135"/>
      <c r="I833" s="188"/>
    </row>
    <row r="834" spans="3:9">
      <c r="C834" s="107"/>
      <c r="F834" s="135"/>
      <c r="G834" s="135"/>
      <c r="H834" s="135"/>
      <c r="I834" s="188"/>
    </row>
    <row r="835" spans="3:9">
      <c r="C835" s="107"/>
      <c r="F835" s="135"/>
      <c r="G835" s="135"/>
      <c r="H835" s="135"/>
      <c r="I835" s="188"/>
    </row>
    <row r="836" spans="3:9">
      <c r="C836" s="107"/>
      <c r="F836" s="135"/>
      <c r="G836" s="135"/>
      <c r="H836" s="135"/>
      <c r="I836" s="188"/>
    </row>
    <row r="837" spans="3:9">
      <c r="C837" s="107"/>
      <c r="F837" s="135"/>
      <c r="G837" s="135"/>
      <c r="H837" s="135"/>
      <c r="I837" s="188"/>
    </row>
    <row r="838" spans="3:9">
      <c r="C838" s="107"/>
      <c r="F838" s="135"/>
      <c r="G838" s="135"/>
      <c r="H838" s="135"/>
      <c r="I838" s="188"/>
    </row>
    <row r="839" spans="3:9">
      <c r="C839" s="107"/>
      <c r="F839" s="135"/>
      <c r="G839" s="135"/>
      <c r="H839" s="135"/>
      <c r="I839" s="188"/>
    </row>
    <row r="840" spans="3:9">
      <c r="C840" s="107"/>
      <c r="F840" s="135"/>
      <c r="G840" s="135"/>
      <c r="H840" s="135"/>
      <c r="I840" s="188"/>
    </row>
    <row r="841" spans="3:9">
      <c r="C841" s="107"/>
      <c r="F841" s="135"/>
      <c r="G841" s="135"/>
      <c r="H841" s="135"/>
      <c r="I841" s="188"/>
    </row>
    <row r="842" spans="3:9">
      <c r="C842" s="107"/>
      <c r="F842" s="135"/>
      <c r="G842" s="135"/>
      <c r="H842" s="135"/>
      <c r="I842" s="188"/>
    </row>
    <row r="843" spans="3:9">
      <c r="C843" s="107"/>
      <c r="F843" s="135"/>
      <c r="G843" s="135"/>
      <c r="H843" s="135"/>
      <c r="I843" s="188"/>
    </row>
    <row r="844" spans="3:9">
      <c r="C844" s="107"/>
      <c r="F844" s="135"/>
      <c r="G844" s="135"/>
      <c r="H844" s="135"/>
      <c r="I844" s="188"/>
    </row>
    <row r="845" spans="3:9">
      <c r="C845" s="107"/>
      <c r="F845" s="135"/>
      <c r="G845" s="135"/>
      <c r="H845" s="135"/>
      <c r="I845" s="188"/>
    </row>
    <row r="846" spans="3:9">
      <c r="C846" s="107"/>
      <c r="F846" s="135"/>
      <c r="G846" s="135"/>
      <c r="H846" s="135"/>
      <c r="I846" s="188"/>
    </row>
    <row r="847" spans="3:9">
      <c r="C847" s="107"/>
      <c r="F847" s="135"/>
      <c r="G847" s="135"/>
      <c r="H847" s="135"/>
      <c r="I847" s="188"/>
    </row>
    <row r="848" spans="3:9">
      <c r="C848" s="107"/>
      <c r="F848" s="135"/>
      <c r="G848" s="135"/>
      <c r="H848" s="135"/>
      <c r="I848" s="188"/>
    </row>
    <row r="849" spans="3:9">
      <c r="C849" s="107"/>
      <c r="F849" s="135"/>
      <c r="G849" s="135"/>
      <c r="H849" s="135"/>
      <c r="I849" s="188"/>
    </row>
    <row r="850" spans="3:9">
      <c r="C850" s="107"/>
      <c r="F850" s="135"/>
      <c r="G850" s="135"/>
      <c r="H850" s="135"/>
      <c r="I850" s="188"/>
    </row>
    <row r="851" spans="3:9">
      <c r="C851" s="107"/>
      <c r="F851" s="135"/>
      <c r="G851" s="135"/>
      <c r="H851" s="135"/>
      <c r="I851" s="188"/>
    </row>
    <row r="852" spans="3:9">
      <c r="C852" s="107"/>
      <c r="F852" s="135"/>
      <c r="G852" s="135"/>
      <c r="H852" s="135"/>
      <c r="I852" s="188"/>
    </row>
    <row r="853" spans="3:9">
      <c r="C853" s="107"/>
      <c r="F853" s="135"/>
      <c r="G853" s="135"/>
      <c r="H853" s="135"/>
      <c r="I853" s="188"/>
    </row>
    <row r="854" spans="3:9">
      <c r="C854" s="107"/>
      <c r="F854" s="135"/>
      <c r="G854" s="135"/>
      <c r="H854" s="135"/>
      <c r="I854" s="188"/>
    </row>
    <row r="855" spans="3:9">
      <c r="C855" s="107"/>
      <c r="F855" s="135"/>
      <c r="G855" s="135"/>
      <c r="H855" s="135"/>
      <c r="I855" s="188"/>
    </row>
    <row r="856" spans="3:9">
      <c r="C856" s="107"/>
      <c r="F856" s="135"/>
      <c r="G856" s="135"/>
      <c r="H856" s="135"/>
      <c r="I856" s="188"/>
    </row>
    <row r="857" spans="3:9">
      <c r="C857" s="107"/>
      <c r="F857" s="135"/>
      <c r="G857" s="135"/>
      <c r="H857" s="135"/>
      <c r="I857" s="188"/>
    </row>
    <row r="858" spans="3:9">
      <c r="C858" s="107"/>
      <c r="F858" s="135"/>
      <c r="G858" s="135"/>
      <c r="H858" s="135"/>
      <c r="I858" s="188"/>
    </row>
    <row r="859" spans="3:9">
      <c r="C859" s="107"/>
      <c r="F859" s="135"/>
      <c r="G859" s="135"/>
      <c r="H859" s="135"/>
      <c r="I859" s="188"/>
    </row>
    <row r="860" spans="3:9">
      <c r="C860" s="107"/>
      <c r="F860" s="135"/>
      <c r="G860" s="135"/>
      <c r="H860" s="135"/>
      <c r="I860" s="188"/>
    </row>
    <row r="861" spans="3:9">
      <c r="C861" s="107"/>
      <c r="F861" s="135"/>
      <c r="G861" s="135"/>
      <c r="H861" s="135"/>
      <c r="I861" s="188"/>
    </row>
    <row r="862" spans="3:9">
      <c r="C862" s="107"/>
      <c r="F862" s="135"/>
      <c r="G862" s="135"/>
      <c r="H862" s="135"/>
      <c r="I862" s="188"/>
    </row>
    <row r="863" spans="3:9">
      <c r="C863" s="107"/>
      <c r="F863" s="135"/>
      <c r="G863" s="135"/>
      <c r="H863" s="135"/>
      <c r="I863" s="188"/>
    </row>
    <row r="864" spans="3:9">
      <c r="C864" s="107"/>
      <c r="F864" s="135"/>
      <c r="G864" s="135"/>
      <c r="H864" s="135"/>
      <c r="I864" s="188"/>
    </row>
    <row r="865" spans="3:9">
      <c r="C865" s="107"/>
      <c r="F865" s="135"/>
      <c r="G865" s="135"/>
      <c r="H865" s="135"/>
      <c r="I865" s="188"/>
    </row>
    <row r="866" spans="3:9">
      <c r="C866" s="107"/>
      <c r="F866" s="135"/>
      <c r="G866" s="135"/>
      <c r="H866" s="135"/>
      <c r="I866" s="188"/>
    </row>
    <row r="867" spans="3:9">
      <c r="C867" s="107"/>
      <c r="F867" s="135"/>
      <c r="G867" s="135"/>
      <c r="H867" s="135"/>
      <c r="I867" s="188"/>
    </row>
    <row r="868" spans="3:9">
      <c r="C868" s="107"/>
      <c r="F868" s="135"/>
      <c r="G868" s="135"/>
      <c r="H868" s="135"/>
      <c r="I868" s="188"/>
    </row>
    <row r="869" spans="3:9">
      <c r="C869" s="107"/>
      <c r="F869" s="135"/>
      <c r="G869" s="135"/>
      <c r="H869" s="135"/>
      <c r="I869" s="188"/>
    </row>
    <row r="870" spans="3:9">
      <c r="C870" s="107"/>
      <c r="F870" s="135"/>
      <c r="G870" s="135"/>
      <c r="H870" s="135"/>
      <c r="I870" s="188"/>
    </row>
    <row r="871" spans="3:9">
      <c r="C871" s="107"/>
      <c r="F871" s="135"/>
      <c r="G871" s="135"/>
      <c r="H871" s="135"/>
      <c r="I871" s="188"/>
    </row>
    <row r="872" spans="3:9">
      <c r="C872" s="107"/>
      <c r="F872" s="135"/>
      <c r="G872" s="135"/>
      <c r="H872" s="135"/>
      <c r="I872" s="188"/>
    </row>
    <row r="873" spans="3:9">
      <c r="C873" s="107"/>
      <c r="F873" s="135"/>
      <c r="G873" s="135"/>
      <c r="H873" s="135"/>
      <c r="I873" s="188"/>
    </row>
    <row r="874" spans="3:9">
      <c r="C874" s="107"/>
      <c r="F874" s="135"/>
      <c r="G874" s="135"/>
      <c r="H874" s="135"/>
      <c r="I874" s="188"/>
    </row>
    <row r="875" spans="3:9">
      <c r="C875" s="107"/>
      <c r="F875" s="135"/>
      <c r="G875" s="135"/>
      <c r="H875" s="135"/>
      <c r="I875" s="188"/>
    </row>
    <row r="876" spans="3:9">
      <c r="C876" s="107"/>
      <c r="F876" s="135"/>
      <c r="G876" s="135"/>
      <c r="H876" s="135"/>
      <c r="I876" s="188"/>
    </row>
    <row r="877" spans="3:9">
      <c r="C877" s="107"/>
      <c r="F877" s="135"/>
      <c r="G877" s="135"/>
      <c r="H877" s="135"/>
      <c r="I877" s="188"/>
    </row>
    <row r="878" spans="3:9">
      <c r="C878" s="107"/>
      <c r="F878" s="135"/>
      <c r="G878" s="135"/>
      <c r="H878" s="135"/>
      <c r="I878" s="188"/>
    </row>
    <row r="879" spans="3:9">
      <c r="C879" s="107"/>
      <c r="F879" s="135"/>
      <c r="G879" s="135"/>
      <c r="H879" s="135"/>
      <c r="I879" s="188"/>
    </row>
    <row r="880" spans="3:9">
      <c r="C880" s="107"/>
      <c r="F880" s="135"/>
      <c r="G880" s="135"/>
      <c r="H880" s="135"/>
      <c r="I880" s="188"/>
    </row>
    <row r="881" spans="3:9">
      <c r="C881" s="107"/>
      <c r="F881" s="135"/>
      <c r="G881" s="135"/>
      <c r="H881" s="135"/>
      <c r="I881" s="188"/>
    </row>
    <row r="882" spans="3:9">
      <c r="C882" s="107"/>
      <c r="F882" s="135"/>
      <c r="G882" s="135"/>
      <c r="H882" s="135"/>
      <c r="I882" s="188"/>
    </row>
    <row r="883" spans="3:9">
      <c r="C883" s="107"/>
      <c r="F883" s="135"/>
      <c r="G883" s="135"/>
      <c r="H883" s="135"/>
      <c r="I883" s="188"/>
    </row>
    <row r="884" spans="3:9">
      <c r="C884" s="107"/>
      <c r="F884" s="135"/>
      <c r="G884" s="135"/>
      <c r="H884" s="135"/>
      <c r="I884" s="188"/>
    </row>
    <row r="885" spans="3:9">
      <c r="C885" s="107"/>
      <c r="F885" s="135"/>
      <c r="G885" s="135"/>
      <c r="H885" s="135"/>
      <c r="I885" s="188"/>
    </row>
    <row r="886" spans="3:9">
      <c r="C886" s="107"/>
      <c r="F886" s="135"/>
      <c r="G886" s="135"/>
      <c r="H886" s="135"/>
      <c r="I886" s="188"/>
    </row>
    <row r="887" spans="3:9">
      <c r="C887" s="107"/>
      <c r="F887" s="135"/>
      <c r="G887" s="135"/>
      <c r="H887" s="135"/>
      <c r="I887" s="188"/>
    </row>
    <row r="888" spans="3:9">
      <c r="C888" s="107"/>
      <c r="F888" s="135"/>
      <c r="G888" s="135"/>
      <c r="H888" s="135"/>
      <c r="I888" s="188"/>
    </row>
    <row r="889" spans="3:9">
      <c r="C889" s="107"/>
      <c r="F889" s="135"/>
      <c r="G889" s="135"/>
      <c r="H889" s="135"/>
      <c r="I889" s="188"/>
    </row>
    <row r="890" spans="3:9">
      <c r="C890" s="107"/>
      <c r="F890" s="135"/>
      <c r="G890" s="135"/>
      <c r="H890" s="135"/>
      <c r="I890" s="188"/>
    </row>
    <row r="891" spans="3:9">
      <c r="C891" s="107"/>
      <c r="F891" s="135"/>
      <c r="G891" s="135"/>
      <c r="H891" s="135"/>
      <c r="I891" s="188"/>
    </row>
    <row r="892" spans="3:9">
      <c r="C892" s="107"/>
      <c r="F892" s="135"/>
      <c r="G892" s="135"/>
      <c r="H892" s="135"/>
      <c r="I892" s="188"/>
    </row>
    <row r="893" spans="3:9">
      <c r="C893" s="107"/>
      <c r="F893" s="135"/>
      <c r="G893" s="135"/>
      <c r="H893" s="135"/>
      <c r="I893" s="188"/>
    </row>
    <row r="894" spans="3:9">
      <c r="C894" s="107"/>
      <c r="F894" s="135"/>
      <c r="G894" s="135"/>
      <c r="H894" s="135"/>
      <c r="I894" s="188"/>
    </row>
    <row r="895" spans="3:9">
      <c r="C895" s="107"/>
      <c r="F895" s="135"/>
      <c r="G895" s="135"/>
      <c r="H895" s="135"/>
      <c r="I895" s="188"/>
    </row>
    <row r="896" spans="3:9">
      <c r="C896" s="107"/>
      <c r="F896" s="135"/>
      <c r="G896" s="135"/>
      <c r="H896" s="135"/>
      <c r="I896" s="188"/>
    </row>
    <row r="897" spans="3:9">
      <c r="C897" s="107"/>
      <c r="F897" s="135"/>
      <c r="G897" s="135"/>
      <c r="H897" s="135"/>
      <c r="I897" s="188"/>
    </row>
    <row r="898" spans="3:9">
      <c r="C898" s="107"/>
      <c r="F898" s="135"/>
      <c r="G898" s="135"/>
      <c r="H898" s="135"/>
      <c r="I898" s="188"/>
    </row>
    <row r="899" spans="3:9">
      <c r="C899" s="107"/>
      <c r="F899" s="135"/>
      <c r="G899" s="135"/>
      <c r="H899" s="135"/>
      <c r="I899" s="188"/>
    </row>
    <row r="900" spans="3:9">
      <c r="C900" s="107"/>
      <c r="F900" s="135"/>
      <c r="G900" s="135"/>
      <c r="H900" s="135"/>
      <c r="I900" s="188"/>
    </row>
    <row r="901" spans="3:9">
      <c r="C901" s="107"/>
      <c r="F901" s="135"/>
      <c r="G901" s="135"/>
      <c r="H901" s="135"/>
      <c r="I901" s="188"/>
    </row>
    <row r="902" spans="3:9">
      <c r="C902" s="107"/>
      <c r="F902" s="135"/>
      <c r="G902" s="135"/>
      <c r="H902" s="135"/>
      <c r="I902" s="188"/>
    </row>
    <row r="903" spans="3:9">
      <c r="C903" s="107"/>
      <c r="F903" s="135"/>
      <c r="G903" s="135"/>
      <c r="H903" s="135"/>
      <c r="I903" s="188"/>
    </row>
    <row r="904" spans="3:9">
      <c r="C904" s="107"/>
      <c r="F904" s="135"/>
      <c r="G904" s="135"/>
      <c r="H904" s="135"/>
      <c r="I904" s="188"/>
    </row>
    <row r="905" spans="3:9">
      <c r="C905" s="107"/>
      <c r="F905" s="135"/>
      <c r="G905" s="135"/>
      <c r="H905" s="135"/>
      <c r="I905" s="188"/>
    </row>
    <row r="906" spans="3:9">
      <c r="C906" s="107"/>
      <c r="F906" s="135"/>
      <c r="G906" s="135"/>
      <c r="H906" s="135"/>
      <c r="I906" s="188"/>
    </row>
    <row r="907" spans="3:9">
      <c r="C907" s="107"/>
      <c r="F907" s="135"/>
      <c r="G907" s="135"/>
      <c r="H907" s="135"/>
      <c r="I907" s="188"/>
    </row>
    <row r="908" spans="3:9">
      <c r="C908" s="107"/>
      <c r="F908" s="135"/>
      <c r="G908" s="135"/>
      <c r="H908" s="135"/>
      <c r="I908" s="188"/>
    </row>
    <row r="909" spans="3:9">
      <c r="C909" s="107"/>
      <c r="F909" s="135"/>
      <c r="G909" s="135"/>
      <c r="H909" s="135"/>
      <c r="I909" s="188"/>
    </row>
    <row r="910" spans="3:9">
      <c r="C910" s="107"/>
      <c r="F910" s="135"/>
      <c r="G910" s="135"/>
      <c r="H910" s="135"/>
      <c r="I910" s="188"/>
    </row>
    <row r="911" spans="3:9">
      <c r="C911" s="107"/>
      <c r="F911" s="135"/>
      <c r="G911" s="135"/>
      <c r="H911" s="135"/>
      <c r="I911" s="188"/>
    </row>
    <row r="912" spans="3:9">
      <c r="C912" s="107"/>
      <c r="F912" s="135"/>
      <c r="G912" s="135"/>
      <c r="H912" s="135"/>
      <c r="I912" s="188"/>
    </row>
    <row r="913" spans="3:9">
      <c r="C913" s="107"/>
      <c r="F913" s="135"/>
      <c r="G913" s="135"/>
      <c r="H913" s="135"/>
      <c r="I913" s="188"/>
    </row>
    <row r="914" spans="3:9">
      <c r="C914" s="107"/>
      <c r="F914" s="135"/>
      <c r="G914" s="135"/>
      <c r="H914" s="135"/>
      <c r="I914" s="188"/>
    </row>
    <row r="915" spans="3:9">
      <c r="C915" s="107"/>
      <c r="F915" s="135"/>
      <c r="G915" s="135"/>
      <c r="H915" s="135"/>
      <c r="I915" s="188"/>
    </row>
    <row r="916" spans="3:9">
      <c r="C916" s="107"/>
      <c r="F916" s="135"/>
      <c r="G916" s="135"/>
      <c r="H916" s="135"/>
      <c r="I916" s="188"/>
    </row>
    <row r="917" spans="3:9">
      <c r="C917" s="107"/>
      <c r="F917" s="135"/>
      <c r="G917" s="135"/>
      <c r="H917" s="135"/>
      <c r="I917" s="188"/>
    </row>
    <row r="918" spans="3:9">
      <c r="C918" s="107"/>
      <c r="F918" s="135"/>
      <c r="G918" s="135"/>
      <c r="H918" s="135"/>
      <c r="I918" s="188"/>
    </row>
    <row r="919" spans="3:9">
      <c r="C919" s="107"/>
      <c r="F919" s="135"/>
      <c r="G919" s="135"/>
      <c r="H919" s="135"/>
      <c r="I919" s="188"/>
    </row>
    <row r="920" spans="3:9">
      <c r="C920" s="107"/>
      <c r="F920" s="135"/>
      <c r="G920" s="135"/>
      <c r="H920" s="135"/>
      <c r="I920" s="188"/>
    </row>
    <row r="921" spans="3:9">
      <c r="C921" s="107"/>
      <c r="F921" s="135"/>
      <c r="G921" s="135"/>
      <c r="H921" s="135"/>
      <c r="I921" s="188"/>
    </row>
    <row r="922" spans="3:9">
      <c r="C922" s="107"/>
      <c r="F922" s="135"/>
      <c r="G922" s="135"/>
      <c r="H922" s="135"/>
      <c r="I922" s="188"/>
    </row>
    <row r="923" spans="3:9">
      <c r="C923" s="107"/>
      <c r="F923" s="135"/>
      <c r="G923" s="135"/>
      <c r="H923" s="135"/>
      <c r="I923" s="188"/>
    </row>
    <row r="924" spans="3:9">
      <c r="C924" s="107"/>
      <c r="F924" s="135"/>
      <c r="G924" s="135"/>
      <c r="H924" s="135"/>
      <c r="I924" s="188"/>
    </row>
    <row r="925" spans="3:9">
      <c r="C925" s="107"/>
      <c r="F925" s="135"/>
      <c r="G925" s="135"/>
      <c r="H925" s="135"/>
      <c r="I925" s="188"/>
    </row>
    <row r="926" spans="3:9">
      <c r="C926" s="107"/>
      <c r="F926" s="135"/>
      <c r="G926" s="135"/>
      <c r="H926" s="135"/>
      <c r="I926" s="188"/>
    </row>
    <row r="927" spans="3:9">
      <c r="C927" s="107"/>
      <c r="F927" s="135"/>
      <c r="G927" s="135"/>
      <c r="H927" s="135"/>
      <c r="I927" s="188"/>
    </row>
    <row r="928" spans="3:9">
      <c r="C928" s="107"/>
      <c r="F928" s="135"/>
      <c r="G928" s="135"/>
      <c r="H928" s="135"/>
      <c r="I928" s="188"/>
    </row>
    <row r="929" spans="3:9">
      <c r="C929" s="107"/>
      <c r="F929" s="135"/>
      <c r="G929" s="135"/>
      <c r="H929" s="135"/>
      <c r="I929" s="188"/>
    </row>
    <row r="930" spans="3:9">
      <c r="C930" s="107"/>
      <c r="F930" s="135"/>
      <c r="G930" s="135"/>
      <c r="H930" s="135"/>
      <c r="I930" s="188"/>
    </row>
    <row r="931" spans="3:9">
      <c r="C931" s="107"/>
      <c r="F931" s="135"/>
      <c r="G931" s="135"/>
      <c r="H931" s="135"/>
      <c r="I931" s="188"/>
    </row>
    <row r="932" spans="3:9">
      <c r="C932" s="107"/>
      <c r="F932" s="135"/>
      <c r="G932" s="135"/>
      <c r="H932" s="135"/>
      <c r="I932" s="188"/>
    </row>
    <row r="933" spans="3:9">
      <c r="C933" s="107"/>
      <c r="F933" s="135"/>
      <c r="G933" s="135"/>
      <c r="H933" s="135"/>
      <c r="I933" s="188"/>
    </row>
    <row r="934" spans="3:9">
      <c r="C934" s="107"/>
      <c r="F934" s="135"/>
      <c r="G934" s="135"/>
      <c r="H934" s="135"/>
      <c r="I934" s="188"/>
    </row>
    <row r="935" spans="3:9">
      <c r="C935" s="107"/>
      <c r="F935" s="135"/>
      <c r="G935" s="135"/>
      <c r="H935" s="135"/>
      <c r="I935" s="188"/>
    </row>
    <row r="936" spans="3:9">
      <c r="C936" s="107"/>
      <c r="F936" s="135"/>
      <c r="G936" s="135"/>
      <c r="H936" s="135"/>
      <c r="I936" s="188"/>
    </row>
    <row r="937" spans="3:9">
      <c r="C937" s="107"/>
      <c r="F937" s="135"/>
      <c r="G937" s="135"/>
      <c r="H937" s="135"/>
      <c r="I937" s="188"/>
    </row>
    <row r="938" spans="3:9">
      <c r="C938" s="107"/>
      <c r="F938" s="135"/>
      <c r="G938" s="135"/>
      <c r="H938" s="135"/>
      <c r="I938" s="188"/>
    </row>
    <row r="939" spans="3:9">
      <c r="C939" s="107"/>
      <c r="F939" s="135"/>
      <c r="G939" s="135"/>
      <c r="H939" s="135"/>
      <c r="I939" s="188"/>
    </row>
    <row r="940" spans="3:9">
      <c r="C940" s="107"/>
      <c r="F940" s="135"/>
      <c r="G940" s="135"/>
      <c r="H940" s="135"/>
      <c r="I940" s="188"/>
    </row>
    <row r="941" spans="3:9">
      <c r="C941" s="107"/>
      <c r="F941" s="135"/>
      <c r="G941" s="135"/>
      <c r="H941" s="135"/>
      <c r="I941" s="188"/>
    </row>
    <row r="942" spans="3:9">
      <c r="C942" s="107"/>
      <c r="F942" s="135"/>
      <c r="G942" s="135"/>
      <c r="H942" s="135"/>
      <c r="I942" s="188"/>
    </row>
    <row r="943" spans="3:9">
      <c r="C943" s="107"/>
      <c r="F943" s="135"/>
      <c r="G943" s="135"/>
      <c r="H943" s="135"/>
      <c r="I943" s="188"/>
    </row>
    <row r="944" spans="3:9">
      <c r="C944" s="107"/>
      <c r="F944" s="135"/>
      <c r="G944" s="135"/>
      <c r="H944" s="135"/>
      <c r="I944" s="188"/>
    </row>
    <row r="945" spans="3:9">
      <c r="C945" s="107"/>
      <c r="F945" s="135"/>
      <c r="G945" s="135"/>
      <c r="H945" s="135"/>
      <c r="I945" s="188"/>
    </row>
    <row r="946" spans="3:9">
      <c r="C946" s="107"/>
      <c r="F946" s="135"/>
      <c r="G946" s="135"/>
      <c r="H946" s="135"/>
      <c r="I946" s="188"/>
    </row>
    <row r="947" spans="3:9">
      <c r="C947" s="107"/>
      <c r="F947" s="135"/>
      <c r="G947" s="135"/>
      <c r="H947" s="135"/>
      <c r="I947" s="188"/>
    </row>
    <row r="948" spans="3:9">
      <c r="C948" s="107"/>
      <c r="F948" s="135"/>
      <c r="G948" s="135"/>
      <c r="H948" s="135"/>
      <c r="I948" s="188"/>
    </row>
    <row r="949" spans="3:9">
      <c r="C949" s="107"/>
      <c r="F949" s="135"/>
      <c r="G949" s="135"/>
      <c r="H949" s="135"/>
      <c r="I949" s="188"/>
    </row>
    <row r="950" spans="3:9">
      <c r="C950" s="107"/>
      <c r="F950" s="135"/>
      <c r="G950" s="135"/>
      <c r="H950" s="135"/>
      <c r="I950" s="188"/>
    </row>
    <row r="951" spans="3:9">
      <c r="C951" s="107"/>
      <c r="F951" s="135"/>
      <c r="G951" s="135"/>
      <c r="H951" s="135"/>
      <c r="I951" s="188"/>
    </row>
    <row r="952" spans="3:9">
      <c r="C952" s="107"/>
      <c r="F952" s="135"/>
      <c r="G952" s="135"/>
      <c r="H952" s="135"/>
      <c r="I952" s="188"/>
    </row>
    <row r="953" spans="3:9">
      <c r="C953" s="107"/>
      <c r="F953" s="135"/>
      <c r="G953" s="135"/>
      <c r="H953" s="135"/>
      <c r="I953" s="188"/>
    </row>
    <row r="954" spans="3:9">
      <c r="C954" s="107"/>
      <c r="F954" s="135"/>
      <c r="G954" s="135"/>
      <c r="H954" s="135"/>
      <c r="I954" s="188"/>
    </row>
    <row r="955" spans="3:9">
      <c r="C955" s="107"/>
      <c r="F955" s="135"/>
      <c r="G955" s="135"/>
      <c r="H955" s="135"/>
      <c r="I955" s="188"/>
    </row>
    <row r="956" spans="3:9">
      <c r="C956" s="107"/>
      <c r="F956" s="135"/>
      <c r="G956" s="135"/>
      <c r="H956" s="135"/>
      <c r="I956" s="188"/>
    </row>
    <row r="957" spans="3:9">
      <c r="C957" s="107"/>
      <c r="F957" s="135"/>
      <c r="G957" s="135"/>
      <c r="H957" s="135"/>
      <c r="I957" s="188"/>
    </row>
    <row r="958" spans="3:9">
      <c r="C958" s="107"/>
      <c r="F958" s="135"/>
      <c r="G958" s="135"/>
      <c r="H958" s="135"/>
      <c r="I958" s="188"/>
    </row>
    <row r="959" spans="3:9">
      <c r="C959" s="107"/>
      <c r="F959" s="135"/>
      <c r="G959" s="135"/>
      <c r="H959" s="135"/>
      <c r="I959" s="188"/>
    </row>
    <row r="960" spans="3:9">
      <c r="C960" s="107"/>
      <c r="F960" s="135"/>
      <c r="G960" s="135"/>
      <c r="H960" s="135"/>
      <c r="I960" s="188"/>
    </row>
    <row r="961" spans="3:9">
      <c r="C961" s="107"/>
      <c r="F961" s="135"/>
      <c r="G961" s="135"/>
      <c r="H961" s="135"/>
      <c r="I961" s="188"/>
    </row>
    <row r="962" spans="3:9">
      <c r="C962" s="107"/>
      <c r="F962" s="135"/>
      <c r="G962" s="135"/>
      <c r="H962" s="135"/>
      <c r="I962" s="188"/>
    </row>
    <row r="963" spans="3:9">
      <c r="C963" s="107"/>
      <c r="F963" s="135"/>
      <c r="G963" s="135"/>
      <c r="H963" s="135"/>
      <c r="I963" s="188"/>
    </row>
  </sheetData>
  <autoFilter ref="A8:I39" xr:uid="{00000000-0009-0000-0000-000003000000}">
    <filterColumn colId="5">
      <filters>
        <filter val="Fail"/>
        <filter val="N/A"/>
      </filters>
    </filterColumn>
  </autoFilter>
  <mergeCells count="3">
    <mergeCell ref="B1:E1"/>
    <mergeCell ref="B2:E2"/>
    <mergeCell ref="B3:E3"/>
  </mergeCells>
  <dataValidations count="2">
    <dataValidation type="list" allowBlank="1" showErrorMessage="1" sqref="F1:H2" xr:uid="{00000000-0002-0000-0300-000000000000}">
      <formula1>$J$1:$J$5</formula1>
    </dataValidation>
    <dataValidation type="list" allowBlank="1" showErrorMessage="1" sqref="F10 F12 F16 F14 F19:F39" xr:uid="{00000000-0002-0000-0300-000001000000}">
      <formula1>"Pass,Fail,N/A,Untested"</formula1>
    </dataValidation>
  </dataValidations>
  <pageMargins left="0.7" right="0.7" top="0.75" bottom="0.75" header="0" footer="0"/>
  <pageSetup scale="28"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B24" sqref="B24"/>
    </sheetView>
  </sheetViews>
  <sheetFormatPr defaultColWidth="14.46484375" defaultRowHeight="15" customHeight="1"/>
  <cols>
    <col min="1" max="1" width="8.33203125" customWidth="1"/>
    <col min="2" max="2" width="36.1328125" customWidth="1"/>
    <col min="3" max="3" width="19.46484375" customWidth="1"/>
    <col min="4" max="4" width="20.1328125" customWidth="1"/>
    <col min="5" max="7" width="17.33203125" customWidth="1"/>
    <col min="8" max="8" width="13.1328125" customWidth="1"/>
    <col min="9" max="9" width="14.46484375" customWidth="1"/>
    <col min="10" max="10" width="11.46484375" customWidth="1"/>
    <col min="11" max="11" width="14.86328125" customWidth="1"/>
    <col min="12" max="26" width="34.33203125" customWidth="1"/>
  </cols>
  <sheetData>
    <row r="1" spans="1:26" ht="14.25" customHeight="1">
      <c r="B1" s="53"/>
      <c r="C1" s="54"/>
      <c r="E1" s="52"/>
      <c r="F1" s="55"/>
      <c r="G1" s="56"/>
      <c r="H1" s="56"/>
      <c r="I1" s="57"/>
    </row>
    <row r="2" spans="1:26" ht="12.75" customHeight="1">
      <c r="A2" s="58" t="s">
        <v>39</v>
      </c>
      <c r="B2" s="59"/>
      <c r="C2" s="59"/>
      <c r="D2" s="59"/>
      <c r="E2" s="60"/>
      <c r="F2" s="61"/>
      <c r="G2" s="61"/>
      <c r="H2" s="61"/>
      <c r="I2" s="61"/>
      <c r="J2" s="61"/>
      <c r="K2" s="61"/>
      <c r="L2" s="61"/>
      <c r="M2" s="61"/>
      <c r="N2" s="61"/>
      <c r="O2" s="61"/>
      <c r="P2" s="61"/>
      <c r="Q2" s="61"/>
      <c r="R2" s="61"/>
      <c r="S2" s="61"/>
      <c r="T2" s="61"/>
      <c r="U2" s="61"/>
      <c r="V2" s="61"/>
      <c r="W2" s="61"/>
      <c r="X2" s="61"/>
      <c r="Y2" s="61"/>
      <c r="Z2" s="61"/>
    </row>
    <row r="3" spans="1:26" ht="12.75" customHeight="1">
      <c r="A3" s="62" t="s">
        <v>28</v>
      </c>
      <c r="B3" s="63"/>
      <c r="C3" s="64"/>
      <c r="D3" s="64"/>
      <c r="E3" s="65"/>
      <c r="F3" s="61"/>
      <c r="G3" s="61"/>
      <c r="H3" s="61"/>
      <c r="I3" s="61"/>
      <c r="J3" s="61"/>
      <c r="K3" s="61"/>
      <c r="L3" s="61"/>
      <c r="M3" s="61"/>
      <c r="N3" s="61"/>
      <c r="O3" s="61"/>
      <c r="P3" s="61"/>
      <c r="Q3" s="61"/>
      <c r="R3" s="61"/>
      <c r="S3" s="61"/>
      <c r="T3" s="61"/>
      <c r="U3" s="61"/>
      <c r="V3" s="61"/>
      <c r="W3" s="61"/>
      <c r="X3" s="61"/>
      <c r="Y3" s="61"/>
      <c r="Z3" s="61"/>
    </row>
    <row r="4" spans="1:26" ht="14.25" customHeight="1">
      <c r="A4" s="66" t="s">
        <v>29</v>
      </c>
      <c r="B4" s="67"/>
      <c r="C4" s="68"/>
      <c r="D4" s="68"/>
      <c r="E4" s="69"/>
      <c r="F4" s="61"/>
      <c r="G4" s="61"/>
      <c r="H4" s="61"/>
      <c r="I4" s="61"/>
      <c r="J4" s="70"/>
      <c r="K4" s="61"/>
      <c r="L4" s="61"/>
      <c r="M4" s="61"/>
      <c r="N4" s="61"/>
      <c r="O4" s="61"/>
      <c r="P4" s="61"/>
      <c r="Q4" s="61"/>
      <c r="R4" s="61"/>
      <c r="S4" s="61"/>
      <c r="T4" s="61"/>
      <c r="U4" s="61"/>
      <c r="V4" s="61"/>
      <c r="W4" s="61"/>
      <c r="X4" s="61"/>
      <c r="Y4" s="61"/>
      <c r="Z4" s="61"/>
    </row>
    <row r="5" spans="1:26" ht="14.25" customHeight="1">
      <c r="A5" s="71" t="s">
        <v>18</v>
      </c>
      <c r="B5" s="72" t="s">
        <v>19</v>
      </c>
      <c r="C5" s="72" t="s">
        <v>38</v>
      </c>
      <c r="D5" s="73" t="s">
        <v>21</v>
      </c>
      <c r="E5" s="72" t="s">
        <v>30</v>
      </c>
      <c r="F5" s="61"/>
      <c r="G5" s="61"/>
      <c r="H5" s="61"/>
      <c r="I5" s="61"/>
      <c r="J5" s="61"/>
      <c r="K5" s="61"/>
      <c r="L5" s="61"/>
      <c r="M5" s="61"/>
      <c r="N5" s="61"/>
      <c r="O5" s="61"/>
      <c r="P5" s="61"/>
      <c r="Q5" s="61"/>
      <c r="R5" s="61"/>
      <c r="S5" s="61"/>
      <c r="T5" s="61"/>
      <c r="U5" s="61"/>
      <c r="V5" s="61"/>
      <c r="W5" s="61"/>
      <c r="X5" s="61"/>
      <c r="Y5" s="61"/>
      <c r="Z5" s="61"/>
    </row>
    <row r="6" spans="1:26" ht="14.25" customHeight="1">
      <c r="A6" s="74" t="s">
        <v>25</v>
      </c>
      <c r="B6" s="74" t="s">
        <v>25</v>
      </c>
      <c r="C6" s="74" t="s">
        <v>25</v>
      </c>
      <c r="D6" s="74" t="s">
        <v>25</v>
      </c>
      <c r="E6" s="74" t="s">
        <v>25</v>
      </c>
      <c r="F6" s="61"/>
      <c r="G6" s="61"/>
      <c r="H6" s="61"/>
      <c r="I6" s="61"/>
      <c r="J6" s="61"/>
      <c r="K6" s="61"/>
      <c r="L6" s="61"/>
      <c r="M6" s="61"/>
      <c r="N6" s="61"/>
      <c r="O6" s="61"/>
      <c r="P6" s="61"/>
      <c r="Q6" s="61"/>
      <c r="R6" s="61"/>
      <c r="S6" s="61"/>
      <c r="T6" s="61"/>
      <c r="U6" s="61"/>
      <c r="V6" s="61"/>
      <c r="W6" s="61"/>
      <c r="X6" s="61"/>
      <c r="Y6" s="61"/>
      <c r="Z6" s="61"/>
    </row>
    <row r="7" spans="1:26" ht="14.25" customHeight="1">
      <c r="A7" s="61"/>
      <c r="B7" s="75"/>
      <c r="C7" s="76"/>
      <c r="D7" s="75"/>
      <c r="E7" s="77"/>
      <c r="F7" s="76"/>
      <c r="G7" s="76"/>
      <c r="H7" s="78"/>
      <c r="I7" s="61"/>
      <c r="J7" s="61"/>
      <c r="K7" s="61"/>
      <c r="L7" s="61"/>
      <c r="M7" s="61"/>
      <c r="N7" s="61"/>
      <c r="O7" s="61"/>
      <c r="P7" s="61"/>
      <c r="Q7" s="61"/>
      <c r="R7" s="61"/>
      <c r="S7" s="61"/>
      <c r="T7" s="61"/>
      <c r="U7" s="61"/>
      <c r="V7" s="61"/>
      <c r="W7" s="61"/>
      <c r="X7" s="61"/>
      <c r="Y7" s="61"/>
      <c r="Z7" s="61"/>
    </row>
    <row r="8" spans="1:26" ht="28.5" customHeight="1">
      <c r="A8" s="79" t="s">
        <v>16</v>
      </c>
      <c r="B8" s="79" t="s">
        <v>40</v>
      </c>
      <c r="C8" s="80" t="s">
        <v>41</v>
      </c>
      <c r="D8" s="80" t="s">
        <v>42</v>
      </c>
      <c r="E8" s="80" t="s">
        <v>43</v>
      </c>
      <c r="F8" s="80" t="s">
        <v>44</v>
      </c>
      <c r="G8" s="80" t="s">
        <v>45</v>
      </c>
      <c r="H8" s="81" t="s">
        <v>36</v>
      </c>
      <c r="I8" s="81" t="s">
        <v>37</v>
      </c>
      <c r="J8" s="81" t="s">
        <v>29</v>
      </c>
      <c r="K8" s="81" t="s">
        <v>13</v>
      </c>
    </row>
    <row r="9" spans="1:26" ht="14.25" customHeight="1">
      <c r="A9" s="82" t="s">
        <v>46</v>
      </c>
      <c r="B9" s="82"/>
      <c r="C9" s="83"/>
      <c r="D9" s="83"/>
      <c r="E9" s="83"/>
      <c r="F9" s="83"/>
      <c r="G9" s="83"/>
      <c r="H9" s="84"/>
      <c r="I9" s="82"/>
      <c r="J9" s="82"/>
      <c r="K9" s="82"/>
    </row>
    <row r="10" spans="1:26" ht="14.25" customHeight="1">
      <c r="A10" s="85">
        <v>1</v>
      </c>
      <c r="B10" s="86"/>
      <c r="C10" s="87" t="s">
        <v>47</v>
      </c>
      <c r="D10" s="87" t="s">
        <v>48</v>
      </c>
      <c r="E10" s="87" t="s">
        <v>47</v>
      </c>
      <c r="F10" s="87" t="s">
        <v>48</v>
      </c>
      <c r="G10" s="87" t="s">
        <v>47</v>
      </c>
      <c r="H10" s="85"/>
      <c r="I10" s="85"/>
      <c r="J10" s="85"/>
      <c r="K10" s="85"/>
    </row>
    <row r="11" spans="1:26" ht="14.25" customHeight="1">
      <c r="A11" s="85">
        <v>2</v>
      </c>
      <c r="B11" s="86"/>
      <c r="C11" s="87" t="s">
        <v>47</v>
      </c>
      <c r="D11" s="87" t="s">
        <v>48</v>
      </c>
      <c r="E11" s="87" t="s">
        <v>47</v>
      </c>
      <c r="F11" s="87" t="s">
        <v>48</v>
      </c>
      <c r="G11" s="87" t="s">
        <v>47</v>
      </c>
      <c r="H11" s="85"/>
      <c r="I11" s="85"/>
      <c r="J11" s="85"/>
      <c r="K11" s="85"/>
    </row>
    <row r="12" spans="1:26" ht="14.25" customHeight="1">
      <c r="A12" s="85">
        <v>3</v>
      </c>
      <c r="B12" s="86"/>
      <c r="C12" s="87" t="s">
        <v>47</v>
      </c>
      <c r="D12" s="87" t="s">
        <v>48</v>
      </c>
      <c r="E12" s="87" t="s">
        <v>47</v>
      </c>
      <c r="F12" s="87" t="s">
        <v>48</v>
      </c>
      <c r="G12" s="87" t="s">
        <v>47</v>
      </c>
      <c r="H12" s="85"/>
      <c r="I12" s="85"/>
      <c r="J12" s="85"/>
      <c r="K12" s="85"/>
    </row>
    <row r="13" spans="1:26" ht="14.25" customHeight="1">
      <c r="A13" s="85">
        <v>4</v>
      </c>
      <c r="B13" s="86"/>
      <c r="C13" s="87" t="s">
        <v>47</v>
      </c>
      <c r="D13" s="87" t="s">
        <v>48</v>
      </c>
      <c r="E13" s="87" t="s">
        <v>47</v>
      </c>
      <c r="F13" s="87" t="s">
        <v>48</v>
      </c>
      <c r="G13" s="87" t="s">
        <v>47</v>
      </c>
      <c r="H13" s="85"/>
      <c r="I13" s="85"/>
      <c r="J13" s="85"/>
      <c r="K13" s="85"/>
    </row>
    <row r="14" spans="1:26" ht="14.25" customHeight="1">
      <c r="A14" s="85">
        <v>5</v>
      </c>
      <c r="B14" s="86"/>
      <c r="C14" s="87" t="s">
        <v>49</v>
      </c>
      <c r="D14" s="87"/>
      <c r="E14" s="87" t="s">
        <v>49</v>
      </c>
      <c r="F14" s="87"/>
      <c r="G14" s="87" t="s">
        <v>49</v>
      </c>
      <c r="H14" s="85"/>
      <c r="I14" s="85"/>
      <c r="J14" s="85"/>
      <c r="K14" s="85"/>
    </row>
    <row r="15" spans="1:26" ht="14.25" customHeight="1">
      <c r="A15" s="82" t="s">
        <v>50</v>
      </c>
      <c r="B15" s="82"/>
      <c r="C15" s="83"/>
      <c r="D15" s="83"/>
      <c r="E15" s="83"/>
      <c r="F15" s="83"/>
      <c r="G15" s="83"/>
      <c r="H15" s="84"/>
      <c r="I15" s="82"/>
      <c r="J15" s="82"/>
      <c r="K15" s="82"/>
    </row>
    <row r="16" spans="1:26" ht="14.25" customHeight="1">
      <c r="A16" s="85">
        <v>12</v>
      </c>
      <c r="B16" s="86"/>
      <c r="C16" s="87" t="s">
        <v>47</v>
      </c>
      <c r="D16" s="87" t="s">
        <v>48</v>
      </c>
      <c r="E16" s="87" t="s">
        <v>47</v>
      </c>
      <c r="F16" s="87" t="s">
        <v>48</v>
      </c>
      <c r="G16" s="87" t="s">
        <v>47</v>
      </c>
      <c r="H16" s="85"/>
      <c r="I16" s="85"/>
      <c r="J16" s="85"/>
      <c r="K16" s="85"/>
    </row>
    <row r="17" spans="1:11" ht="14.25" customHeight="1">
      <c r="A17" s="85">
        <v>13</v>
      </c>
      <c r="B17" s="86"/>
      <c r="C17" s="87" t="s">
        <v>47</v>
      </c>
      <c r="D17" s="87" t="s">
        <v>48</v>
      </c>
      <c r="E17" s="87" t="s">
        <v>47</v>
      </c>
      <c r="F17" s="87" t="s">
        <v>48</v>
      </c>
      <c r="G17" s="87" t="s">
        <v>47</v>
      </c>
      <c r="H17" s="85"/>
      <c r="I17" s="85"/>
      <c r="J17" s="85"/>
      <c r="K17" s="85"/>
    </row>
    <row r="18" spans="1:11" ht="14.25" customHeight="1">
      <c r="A18" s="85">
        <v>14</v>
      </c>
      <c r="B18" s="86"/>
      <c r="C18" s="87" t="s">
        <v>47</v>
      </c>
      <c r="D18" s="87" t="s">
        <v>47</v>
      </c>
      <c r="E18" s="87" t="s">
        <v>47</v>
      </c>
      <c r="F18" s="87" t="s">
        <v>47</v>
      </c>
      <c r="G18" s="87" t="s">
        <v>47</v>
      </c>
      <c r="H18" s="85"/>
      <c r="I18" s="85"/>
      <c r="J18" s="85"/>
      <c r="K18" s="85"/>
    </row>
    <row r="19" spans="1:11" ht="14.25" customHeight="1">
      <c r="A19" s="85">
        <v>15</v>
      </c>
      <c r="B19" s="86"/>
      <c r="C19" s="87" t="s">
        <v>47</v>
      </c>
      <c r="D19" s="87" t="s">
        <v>47</v>
      </c>
      <c r="E19" s="87" t="s">
        <v>47</v>
      </c>
      <c r="F19" s="87" t="s">
        <v>47</v>
      </c>
      <c r="G19" s="87" t="s">
        <v>47</v>
      </c>
      <c r="H19" s="85"/>
      <c r="I19" s="85"/>
      <c r="J19" s="85"/>
      <c r="K19" s="85"/>
    </row>
    <row r="20" spans="1:11" ht="14.25" customHeight="1">
      <c r="A20" s="85">
        <v>16</v>
      </c>
      <c r="B20" s="86"/>
      <c r="C20" s="87" t="s">
        <v>47</v>
      </c>
      <c r="D20" s="87" t="s">
        <v>47</v>
      </c>
      <c r="E20" s="87" t="s">
        <v>47</v>
      </c>
      <c r="F20" s="87" t="s">
        <v>47</v>
      </c>
      <c r="G20" s="87" t="s">
        <v>47</v>
      </c>
      <c r="H20" s="85"/>
      <c r="I20" s="85"/>
      <c r="J20" s="85"/>
      <c r="K20" s="85"/>
    </row>
    <row r="21" spans="1:11" ht="14.25" customHeight="1"/>
    <row r="22" spans="1:11" ht="14.25" customHeight="1"/>
    <row r="23" spans="1:11" ht="14.25" customHeight="1"/>
    <row r="24" spans="1:11" ht="14.25" customHeight="1"/>
    <row r="25" spans="1:11" ht="14.25" customHeight="1"/>
    <row r="26" spans="1:11" ht="14.25" customHeight="1"/>
    <row r="27" spans="1:11" ht="14.25" customHeight="1"/>
    <row r="28" spans="1:11" ht="14.25" customHeight="1"/>
    <row r="29" spans="1:11" ht="14.25" customHeight="1"/>
    <row r="30" spans="1:11" ht="14.25" customHeight="1"/>
    <row r="31" spans="1:11" ht="14.25" customHeight="1"/>
    <row r="32" spans="1:11"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1">
    <dataValidation type="list" allowBlank="1" showErrorMessage="1" sqref="H10:H14 H16:H20" xr:uid="{00000000-0002-0000-0400-000000000000}">
      <formula1>"Pass,Fail,N/A,Untested"</formula1>
    </dataValidation>
  </dataValidations>
  <pageMargins left="0.7" right="0.7" top="0.75" bottom="0.75" header="0" footer="0"/>
  <pageSetup paperSize="9" scale="4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5</vt:i4>
      </vt:variant>
    </vt:vector>
  </HeadingPairs>
  <TitlesOfParts>
    <vt:vector size="5" baseType="lpstr">
      <vt:lpstr>Cover</vt:lpstr>
      <vt:lpstr>TestReport</vt:lpstr>
      <vt:lpstr>Organisation List</vt:lpstr>
      <vt:lpstr>Add Organisation</vt:lpstr>
      <vt:lpstr>Permisison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Tran Nguyen Phi Thuong</cp:lastModifiedBy>
  <dcterms:created xsi:type="dcterms:W3CDTF">2019-04-08T09:14:46Z</dcterms:created>
  <dcterms:modified xsi:type="dcterms:W3CDTF">2022-12-29T05:23:08Z</dcterms:modified>
</cp:coreProperties>
</file>