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cac\OneDrive\Bureau\"/>
    </mc:Choice>
  </mc:AlternateContent>
  <xr:revisionPtr revIDLastSave="0" documentId="13_ncr:1_{B76C6A5D-D587-48B1-AF23-C60943098CF9}" xr6:coauthVersionLast="47" xr6:coauthVersionMax="47" xr10:uidLastSave="{00000000-0000-0000-0000-000000000000}"/>
  <bookViews>
    <workbookView xWindow="-120" yWindow="-120" windowWidth="29040" windowHeight="15840" xr2:uid="{C99F45BC-89D2-4740-8DB9-BF2D3C238274}"/>
  </bookViews>
  <sheets>
    <sheet name="Home" sheetId="21" r:id="rId1"/>
    <sheet name="timeChart" sheetId="1" r:id="rId2"/>
    <sheet name="VS" sheetId="18" r:id="rId3"/>
    <sheet name="myTime" sheetId="20" r:id="rId4"/>
    <sheet name="Sources" sheetId="3" r:id="rId5"/>
    <sheet name="data" sheetId="4" state="hidden" r:id="rId6"/>
    <sheet name="Backend" sheetId="2" state="hidden" r:id="rId7"/>
  </sheets>
  <definedNames>
    <definedName name="_xlcn.WorksheetConnection_202301TimelineDemo2副本.xlsmTableau31" hidden="1">Tableau3[]</definedName>
    <definedName name="Segment_player">#N/A</definedName>
    <definedName name="Segment_日期">#N/A</definedName>
    <definedName name="Segment_日期1">#N/A</definedName>
    <definedName name="Segment_星期">#N/A</definedName>
    <definedName name="Segment_星期1">#N/A</definedName>
    <definedName name="table">data!$A$45:$I$107</definedName>
    <definedName name="table2">data!$C$29:$BM$37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202301TimelineDemo2 - 副本.xlsm!Tableau3"/>
          <x15:modelTable id="table2" name="table2" connection="WorksheetConnection_202301TimelineDemo2 - 副本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4" l="1"/>
  <c r="D8" i="4"/>
  <c r="A46" i="4" s="1"/>
  <c r="BQ10" i="4"/>
  <c r="E19" i="4" l="1"/>
  <c r="AI29" i="4"/>
  <c r="E8" i="4"/>
  <c r="E29" i="4" s="1"/>
  <c r="A77" i="4"/>
  <c r="D29" i="4"/>
  <c r="BN79" i="1"/>
  <c r="B5" i="1"/>
  <c r="D5" i="1" s="1"/>
  <c r="F8" i="4" l="1"/>
  <c r="A78" i="4"/>
  <c r="A47" i="4"/>
  <c r="F19" i="4"/>
  <c r="AJ29" i="4"/>
  <c r="B7" i="1"/>
  <c r="B7" i="2"/>
  <c r="B6" i="2"/>
  <c r="B5" i="2"/>
  <c r="D9" i="4" l="1"/>
  <c r="D20" i="4"/>
  <c r="AI30" i="4" s="1"/>
  <c r="G19" i="4"/>
  <c r="AK29" i="4"/>
  <c r="G8" i="4"/>
  <c r="A79" i="4"/>
  <c r="A48" i="4"/>
  <c r="F29" i="4"/>
  <c r="C6" i="1"/>
  <c r="B6" i="1"/>
  <c r="H8" i="4" l="1"/>
  <c r="A80" i="4"/>
  <c r="A49" i="4"/>
  <c r="G29" i="4"/>
  <c r="H19" i="4"/>
  <c r="AL29" i="4"/>
  <c r="B77" i="4"/>
  <c r="B46" i="4"/>
  <c r="D30" i="4"/>
  <c r="C83" i="1"/>
  <c r="D23" i="4" s="1"/>
  <c r="C85" i="1"/>
  <c r="D25" i="4" s="1"/>
  <c r="C82" i="1"/>
  <c r="D22" i="4" s="1"/>
  <c r="C86" i="1"/>
  <c r="D26" i="4" s="1"/>
  <c r="C84" i="1"/>
  <c r="D24" i="4" s="1"/>
  <c r="C81" i="1"/>
  <c r="D21" i="4" s="1"/>
  <c r="B83" i="1"/>
  <c r="D12" i="4" s="1"/>
  <c r="B85" i="1"/>
  <c r="D14" i="4" s="1"/>
  <c r="B84" i="1"/>
  <c r="D13" i="4" s="1"/>
  <c r="B82" i="1"/>
  <c r="D11" i="4" s="1"/>
  <c r="B81" i="1"/>
  <c r="D10" i="4" s="1"/>
  <c r="B86" i="1"/>
  <c r="D15" i="4" s="1"/>
  <c r="D34" i="4" l="1"/>
  <c r="F46" i="4"/>
  <c r="D77" i="4"/>
  <c r="AI32" i="4"/>
  <c r="D37" i="4"/>
  <c r="I46" i="4"/>
  <c r="AI37" i="4"/>
  <c r="I77" i="4"/>
  <c r="I19" i="4"/>
  <c r="AM29" i="4"/>
  <c r="D32" i="4"/>
  <c r="D46" i="4"/>
  <c r="E77" i="4"/>
  <c r="AI33" i="4"/>
  <c r="D33" i="4"/>
  <c r="E46" i="4"/>
  <c r="H77" i="4"/>
  <c r="AI36" i="4"/>
  <c r="G77" i="4"/>
  <c r="AI35" i="4"/>
  <c r="AI34" i="4"/>
  <c r="F77" i="4"/>
  <c r="D35" i="4"/>
  <c r="G46" i="4"/>
  <c r="H46" i="4"/>
  <c r="D36" i="4"/>
  <c r="I8" i="4"/>
  <c r="A81" i="4"/>
  <c r="A50" i="4"/>
  <c r="H29" i="4"/>
  <c r="D6" i="1"/>
  <c r="J8" i="4" l="1"/>
  <c r="A82" i="4"/>
  <c r="A51" i="4"/>
  <c r="I29" i="4"/>
  <c r="J19" i="4"/>
  <c r="AN29" i="4"/>
  <c r="E6" i="1"/>
  <c r="F5" i="1"/>
  <c r="D7" i="1"/>
  <c r="E20" i="4" s="1"/>
  <c r="AJ30" i="4" s="1"/>
  <c r="K19" i="4" l="1"/>
  <c r="AO29" i="4"/>
  <c r="K8" i="4"/>
  <c r="A83" i="4"/>
  <c r="A52" i="4"/>
  <c r="J29" i="4"/>
  <c r="D86" i="1"/>
  <c r="E15" i="4" s="1"/>
  <c r="E9" i="4"/>
  <c r="B78" i="4" s="1"/>
  <c r="D85" i="1"/>
  <c r="E14" i="4" s="1"/>
  <c r="D81" i="1"/>
  <c r="E10" i="4" s="1"/>
  <c r="F7" i="1"/>
  <c r="F20" i="4" s="1"/>
  <c r="AK30" i="4" s="1"/>
  <c r="G6" i="1"/>
  <c r="F6" i="1"/>
  <c r="H5" i="1"/>
  <c r="D83" i="1"/>
  <c r="E12" i="4" s="1"/>
  <c r="D82" i="1"/>
  <c r="E11" i="4" s="1"/>
  <c r="D84" i="1"/>
  <c r="E13" i="4" s="1"/>
  <c r="E83" i="1"/>
  <c r="E23" i="4" s="1"/>
  <c r="E82" i="1"/>
  <c r="E22" i="4" s="1"/>
  <c r="E86" i="1"/>
  <c r="E26" i="4" s="1"/>
  <c r="E81" i="1"/>
  <c r="E21" i="4" s="1"/>
  <c r="E85" i="1"/>
  <c r="E25" i="4" s="1"/>
  <c r="E84" i="1"/>
  <c r="E24" i="4" s="1"/>
  <c r="AJ32" i="4" l="1"/>
  <c r="D78" i="4"/>
  <c r="AJ36" i="4"/>
  <c r="H78" i="4"/>
  <c r="I78" i="4"/>
  <c r="AJ37" i="4"/>
  <c r="AJ33" i="4"/>
  <c r="E78" i="4"/>
  <c r="L8" i="4"/>
  <c r="A84" i="4"/>
  <c r="A53" i="4"/>
  <c r="K29" i="4"/>
  <c r="G78" i="4"/>
  <c r="AJ35" i="4"/>
  <c r="F78" i="4"/>
  <c r="AJ34" i="4"/>
  <c r="L19" i="4"/>
  <c r="AP29" i="4"/>
  <c r="E30" i="4"/>
  <c r="B47" i="4"/>
  <c r="E32" i="4"/>
  <c r="D47" i="4"/>
  <c r="E36" i="4"/>
  <c r="H47" i="4"/>
  <c r="E35" i="4"/>
  <c r="G47" i="4"/>
  <c r="E33" i="4"/>
  <c r="E47" i="4"/>
  <c r="E34" i="4"/>
  <c r="F47" i="4"/>
  <c r="E37" i="4"/>
  <c r="I47" i="4"/>
  <c r="F84" i="1"/>
  <c r="F13" i="4" s="1"/>
  <c r="F86" i="1"/>
  <c r="F15" i="4" s="1"/>
  <c r="F85" i="1"/>
  <c r="F14" i="4" s="1"/>
  <c r="F9" i="4"/>
  <c r="B79" i="4" s="1"/>
  <c r="F81" i="1"/>
  <c r="F10" i="4" s="1"/>
  <c r="F82" i="1"/>
  <c r="F11" i="4" s="1"/>
  <c r="H7" i="1"/>
  <c r="G20" i="4" s="1"/>
  <c r="AL30" i="4" s="1"/>
  <c r="I6" i="1"/>
  <c r="H6" i="1"/>
  <c r="J5" i="1"/>
  <c r="G83" i="1"/>
  <c r="F23" i="4" s="1"/>
  <c r="G82" i="1"/>
  <c r="F22" i="4" s="1"/>
  <c r="G86" i="1"/>
  <c r="F26" i="4" s="1"/>
  <c r="G85" i="1"/>
  <c r="F25" i="4" s="1"/>
  <c r="G81" i="1"/>
  <c r="F21" i="4" s="1"/>
  <c r="G84" i="1"/>
  <c r="F24" i="4" s="1"/>
  <c r="F83" i="1"/>
  <c r="F12" i="4" s="1"/>
  <c r="G79" i="4" l="1"/>
  <c r="AK35" i="4"/>
  <c r="I79" i="4"/>
  <c r="AK37" i="4"/>
  <c r="E79" i="4"/>
  <c r="AK33" i="4"/>
  <c r="AK32" i="4"/>
  <c r="D79" i="4"/>
  <c r="F79" i="4"/>
  <c r="AK34" i="4"/>
  <c r="H79" i="4"/>
  <c r="AK36" i="4"/>
  <c r="M19" i="4"/>
  <c r="AQ29" i="4"/>
  <c r="M8" i="4"/>
  <c r="A85" i="4"/>
  <c r="A54" i="4"/>
  <c r="L29" i="4"/>
  <c r="F30" i="4"/>
  <c r="B48" i="4"/>
  <c r="F36" i="4"/>
  <c r="H48" i="4"/>
  <c r="F34" i="4"/>
  <c r="F48" i="4"/>
  <c r="F35" i="4"/>
  <c r="G48" i="4"/>
  <c r="F37" i="4"/>
  <c r="I48" i="4"/>
  <c r="F33" i="4"/>
  <c r="E48" i="4"/>
  <c r="F32" i="4"/>
  <c r="D48" i="4"/>
  <c r="H81" i="1"/>
  <c r="G10" i="4" s="1"/>
  <c r="H84" i="1"/>
  <c r="G13" i="4" s="1"/>
  <c r="H86" i="1"/>
  <c r="G15" i="4" s="1"/>
  <c r="H85" i="1"/>
  <c r="G14" i="4" s="1"/>
  <c r="H82" i="1"/>
  <c r="G11" i="4" s="1"/>
  <c r="H83" i="1"/>
  <c r="G12" i="4" s="1"/>
  <c r="G9" i="4"/>
  <c r="B80" i="4" s="1"/>
  <c r="I85" i="1"/>
  <c r="G25" i="4" s="1"/>
  <c r="I81" i="1"/>
  <c r="G21" i="4" s="1"/>
  <c r="I86" i="1"/>
  <c r="G26" i="4" s="1"/>
  <c r="I83" i="1"/>
  <c r="G23" i="4" s="1"/>
  <c r="I82" i="1"/>
  <c r="G22" i="4" s="1"/>
  <c r="I84" i="1"/>
  <c r="G24" i="4" s="1"/>
  <c r="J6" i="1"/>
  <c r="L5" i="1"/>
  <c r="K6" i="1"/>
  <c r="J7" i="1"/>
  <c r="H20" i="4" s="1"/>
  <c r="AM30" i="4" s="1"/>
  <c r="N8" i="4" l="1"/>
  <c r="A86" i="4"/>
  <c r="A55" i="4"/>
  <c r="M29" i="4"/>
  <c r="N19" i="4"/>
  <c r="AR29" i="4"/>
  <c r="H80" i="4"/>
  <c r="AL36" i="4"/>
  <c r="AL35" i="4"/>
  <c r="G80" i="4"/>
  <c r="AL34" i="4"/>
  <c r="F80" i="4"/>
  <c r="I80" i="4"/>
  <c r="AL37" i="4"/>
  <c r="AL33" i="4"/>
  <c r="E80" i="4"/>
  <c r="AL32" i="4"/>
  <c r="D80" i="4"/>
  <c r="B49" i="4"/>
  <c r="G30" i="4"/>
  <c r="G36" i="4"/>
  <c r="H49" i="4"/>
  <c r="G37" i="4"/>
  <c r="I49" i="4"/>
  <c r="G32" i="4"/>
  <c r="D49" i="4"/>
  <c r="G35" i="4"/>
  <c r="G49" i="4"/>
  <c r="G34" i="4"/>
  <c r="F49" i="4"/>
  <c r="G33" i="4"/>
  <c r="E49" i="4"/>
  <c r="J85" i="1"/>
  <c r="H14" i="4" s="1"/>
  <c r="H9" i="4"/>
  <c r="B81" i="4" s="1"/>
  <c r="J86" i="1"/>
  <c r="H15" i="4" s="1"/>
  <c r="J82" i="1"/>
  <c r="H11" i="4" s="1"/>
  <c r="J84" i="1"/>
  <c r="H13" i="4" s="1"/>
  <c r="M6" i="1"/>
  <c r="N5" i="1"/>
  <c r="L7" i="1"/>
  <c r="I20" i="4" s="1"/>
  <c r="AN30" i="4" s="1"/>
  <c r="L6" i="1"/>
  <c r="J81" i="1"/>
  <c r="H10" i="4" s="1"/>
  <c r="K86" i="1"/>
  <c r="H26" i="4" s="1"/>
  <c r="K85" i="1"/>
  <c r="H25" i="4" s="1"/>
  <c r="K81" i="1"/>
  <c r="H21" i="4" s="1"/>
  <c r="K83" i="1"/>
  <c r="H23" i="4" s="1"/>
  <c r="K82" i="1"/>
  <c r="H22" i="4" s="1"/>
  <c r="K84" i="1"/>
  <c r="H24" i="4" s="1"/>
  <c r="J83" i="1"/>
  <c r="H12" i="4" s="1"/>
  <c r="AM34" i="4" l="1"/>
  <c r="F81" i="4"/>
  <c r="O19" i="4"/>
  <c r="AS29" i="4"/>
  <c r="AM35" i="4"/>
  <c r="G81" i="4"/>
  <c r="E81" i="4"/>
  <c r="AM33" i="4"/>
  <c r="D81" i="4"/>
  <c r="AM32" i="4"/>
  <c r="H81" i="4"/>
  <c r="AM36" i="4"/>
  <c r="I81" i="4"/>
  <c r="AM37" i="4"/>
  <c r="O8" i="4"/>
  <c r="A87" i="4"/>
  <c r="A56" i="4"/>
  <c r="N29" i="4"/>
  <c r="B50" i="4"/>
  <c r="H30" i="4"/>
  <c r="H33" i="4"/>
  <c r="E50" i="4"/>
  <c r="H37" i="4"/>
  <c r="I50" i="4"/>
  <c r="H32" i="4"/>
  <c r="D50" i="4"/>
  <c r="H36" i="4"/>
  <c r="H50" i="4"/>
  <c r="H34" i="4"/>
  <c r="F50" i="4"/>
  <c r="H35" i="4"/>
  <c r="G50" i="4"/>
  <c r="L85" i="1"/>
  <c r="I14" i="4" s="1"/>
  <c r="L86" i="1"/>
  <c r="I15" i="4" s="1"/>
  <c r="L81" i="1"/>
  <c r="I10" i="4" s="1"/>
  <c r="I9" i="4"/>
  <c r="B82" i="4" s="1"/>
  <c r="P5" i="1"/>
  <c r="N7" i="1"/>
  <c r="N6" i="1"/>
  <c r="O6" i="1"/>
  <c r="L84" i="1"/>
  <c r="I13" i="4" s="1"/>
  <c r="M83" i="1"/>
  <c r="I23" i="4" s="1"/>
  <c r="M81" i="1"/>
  <c r="I21" i="4" s="1"/>
  <c r="M86" i="1"/>
  <c r="I26" i="4" s="1"/>
  <c r="M84" i="1"/>
  <c r="I24" i="4" s="1"/>
  <c r="M85" i="1"/>
  <c r="I25" i="4" s="1"/>
  <c r="M82" i="1"/>
  <c r="I22" i="4" s="1"/>
  <c r="L83" i="1"/>
  <c r="I12" i="4" s="1"/>
  <c r="L82" i="1"/>
  <c r="I11" i="4" s="1"/>
  <c r="N81" i="1" l="1"/>
  <c r="J10" i="4" s="1"/>
  <c r="J32" i="4" s="1"/>
  <c r="AN36" i="4"/>
  <c r="H82" i="4"/>
  <c r="G82" i="4"/>
  <c r="AN35" i="4"/>
  <c r="AN37" i="4"/>
  <c r="I82" i="4"/>
  <c r="E82" i="4"/>
  <c r="AN33" i="4"/>
  <c r="AN32" i="4"/>
  <c r="D82" i="4"/>
  <c r="P19" i="4"/>
  <c r="AT29" i="4"/>
  <c r="P8" i="4"/>
  <c r="A88" i="4"/>
  <c r="A57" i="4"/>
  <c r="O29" i="4"/>
  <c r="AN34" i="4"/>
  <c r="F82" i="4"/>
  <c r="I30" i="4"/>
  <c r="B51" i="4"/>
  <c r="I32" i="4"/>
  <c r="D51" i="4"/>
  <c r="I33" i="4"/>
  <c r="E51" i="4"/>
  <c r="I36" i="4"/>
  <c r="H51" i="4"/>
  <c r="I35" i="4"/>
  <c r="G51" i="4"/>
  <c r="I34" i="4"/>
  <c r="F51" i="4"/>
  <c r="I37" i="4"/>
  <c r="I51" i="4"/>
  <c r="N84" i="1"/>
  <c r="J13" i="4" s="1"/>
  <c r="J9" i="4"/>
  <c r="B83" i="4" s="1"/>
  <c r="J20" i="4"/>
  <c r="AO30" i="4" s="1"/>
  <c r="N85" i="1"/>
  <c r="J14" i="4" s="1"/>
  <c r="N86" i="1"/>
  <c r="J15" i="4" s="1"/>
  <c r="N82" i="1"/>
  <c r="J11" i="4" s="1"/>
  <c r="N83" i="1"/>
  <c r="J12" i="4" s="1"/>
  <c r="O81" i="1"/>
  <c r="J21" i="4" s="1"/>
  <c r="O85" i="1"/>
  <c r="J25" i="4" s="1"/>
  <c r="O82" i="1"/>
  <c r="J22" i="4" s="1"/>
  <c r="O86" i="1"/>
  <c r="J26" i="4" s="1"/>
  <c r="O83" i="1"/>
  <c r="J23" i="4" s="1"/>
  <c r="O84" i="1"/>
  <c r="J24" i="4" s="1"/>
  <c r="Q6" i="1"/>
  <c r="R5" i="1"/>
  <c r="P6" i="1"/>
  <c r="P7" i="1"/>
  <c r="D52" i="4" l="1"/>
  <c r="AO35" i="4"/>
  <c r="G83" i="4"/>
  <c r="I83" i="4"/>
  <c r="AO37" i="4"/>
  <c r="Q8" i="4"/>
  <c r="A89" i="4"/>
  <c r="A58" i="4"/>
  <c r="P29" i="4"/>
  <c r="E83" i="4"/>
  <c r="AO33" i="4"/>
  <c r="Q19" i="4"/>
  <c r="AU29" i="4"/>
  <c r="H83" i="4"/>
  <c r="AO36" i="4"/>
  <c r="D83" i="4"/>
  <c r="AO32" i="4"/>
  <c r="F83" i="4"/>
  <c r="AO34" i="4"/>
  <c r="B52" i="4"/>
  <c r="J30" i="4"/>
  <c r="J35" i="4"/>
  <c r="G52" i="4"/>
  <c r="J34" i="4"/>
  <c r="F52" i="4"/>
  <c r="J33" i="4"/>
  <c r="E52" i="4"/>
  <c r="J37" i="4"/>
  <c r="I52" i="4"/>
  <c r="J36" i="4"/>
  <c r="H52" i="4"/>
  <c r="P81" i="1"/>
  <c r="K10" i="4" s="1"/>
  <c r="P82" i="1"/>
  <c r="K11" i="4" s="1"/>
  <c r="K9" i="4"/>
  <c r="B84" i="4" s="1"/>
  <c r="K20" i="4"/>
  <c r="AP30" i="4" s="1"/>
  <c r="P83" i="1"/>
  <c r="K12" i="4" s="1"/>
  <c r="P84" i="1"/>
  <c r="K13" i="4" s="1"/>
  <c r="P85" i="1"/>
  <c r="K14" i="4" s="1"/>
  <c r="P86" i="1"/>
  <c r="K15" i="4" s="1"/>
  <c r="S6" i="1"/>
  <c r="R6" i="1"/>
  <c r="T5" i="1"/>
  <c r="R7" i="1"/>
  <c r="Q83" i="1"/>
  <c r="K23" i="4" s="1"/>
  <c r="Q85" i="1"/>
  <c r="K25" i="4" s="1"/>
  <c r="Q81" i="1"/>
  <c r="K21" i="4" s="1"/>
  <c r="Q82" i="1"/>
  <c r="K22" i="4" s="1"/>
  <c r="Q84" i="1"/>
  <c r="K24" i="4" s="1"/>
  <c r="Q86" i="1"/>
  <c r="K26" i="4" s="1"/>
  <c r="AP33" i="4" l="1"/>
  <c r="E84" i="4"/>
  <c r="D84" i="4"/>
  <c r="AP32" i="4"/>
  <c r="R8" i="4"/>
  <c r="A90" i="4"/>
  <c r="A59" i="4"/>
  <c r="Q29" i="4"/>
  <c r="AP37" i="4"/>
  <c r="I84" i="4"/>
  <c r="R19" i="4"/>
  <c r="AV29" i="4"/>
  <c r="AP35" i="4"/>
  <c r="G84" i="4"/>
  <c r="AP36" i="4"/>
  <c r="H84" i="4"/>
  <c r="F84" i="4"/>
  <c r="AP34" i="4"/>
  <c r="K30" i="4"/>
  <c r="B53" i="4"/>
  <c r="K35" i="4"/>
  <c r="G53" i="4"/>
  <c r="K34" i="4"/>
  <c r="F53" i="4"/>
  <c r="K33" i="4"/>
  <c r="E53" i="4"/>
  <c r="K32" i="4"/>
  <c r="D53" i="4"/>
  <c r="K37" i="4"/>
  <c r="I53" i="4"/>
  <c r="K36" i="4"/>
  <c r="H53" i="4"/>
  <c r="R82" i="1"/>
  <c r="L11" i="4" s="1"/>
  <c r="L9" i="4"/>
  <c r="B85" i="4" s="1"/>
  <c r="L20" i="4"/>
  <c r="AQ30" i="4" s="1"/>
  <c r="R85" i="1"/>
  <c r="L14" i="4" s="1"/>
  <c r="R83" i="1"/>
  <c r="L12" i="4" s="1"/>
  <c r="R84" i="1"/>
  <c r="L13" i="4" s="1"/>
  <c r="S85" i="1"/>
  <c r="L25" i="4" s="1"/>
  <c r="S86" i="1"/>
  <c r="L26" i="4" s="1"/>
  <c r="S84" i="1"/>
  <c r="L24" i="4" s="1"/>
  <c r="S81" i="1"/>
  <c r="L21" i="4" s="1"/>
  <c r="S83" i="1"/>
  <c r="L23" i="4" s="1"/>
  <c r="S82" i="1"/>
  <c r="L22" i="4" s="1"/>
  <c r="R81" i="1"/>
  <c r="L10" i="4" s="1"/>
  <c r="T7" i="1"/>
  <c r="T6" i="1"/>
  <c r="U6" i="1"/>
  <c r="V5" i="1"/>
  <c r="R86" i="1"/>
  <c r="L15" i="4" s="1"/>
  <c r="H85" i="4" l="1"/>
  <c r="AQ36" i="4"/>
  <c r="S8" i="4"/>
  <c r="A91" i="4"/>
  <c r="A60" i="4"/>
  <c r="R29" i="4"/>
  <c r="E85" i="4"/>
  <c r="AQ33" i="4"/>
  <c r="AQ34" i="4"/>
  <c r="F85" i="4"/>
  <c r="S19" i="4"/>
  <c r="AW29" i="4"/>
  <c r="AQ37" i="4"/>
  <c r="I85" i="4"/>
  <c r="D85" i="4"/>
  <c r="AQ32" i="4"/>
  <c r="G85" i="4"/>
  <c r="AQ35" i="4"/>
  <c r="L30" i="4"/>
  <c r="B54" i="4"/>
  <c r="L36" i="4"/>
  <c r="H54" i="4"/>
  <c r="L33" i="4"/>
  <c r="E54" i="4"/>
  <c r="L37" i="4"/>
  <c r="I54" i="4"/>
  <c r="L35" i="4"/>
  <c r="G54" i="4"/>
  <c r="L32" i="4"/>
  <c r="D54" i="4"/>
  <c r="L34" i="4"/>
  <c r="F54" i="4"/>
  <c r="T85" i="1"/>
  <c r="M14" i="4" s="1"/>
  <c r="T82" i="1"/>
  <c r="M11" i="4" s="1"/>
  <c r="M20" i="4"/>
  <c r="AR30" i="4" s="1"/>
  <c r="M9" i="4"/>
  <c r="B86" i="4" s="1"/>
  <c r="T83" i="1"/>
  <c r="M12" i="4" s="1"/>
  <c r="T84" i="1"/>
  <c r="M13" i="4" s="1"/>
  <c r="U86" i="1"/>
  <c r="M26" i="4" s="1"/>
  <c r="U81" i="1"/>
  <c r="M21" i="4" s="1"/>
  <c r="U84" i="1"/>
  <c r="M24" i="4" s="1"/>
  <c r="U83" i="1"/>
  <c r="M23" i="4" s="1"/>
  <c r="U82" i="1"/>
  <c r="M22" i="4" s="1"/>
  <c r="U85" i="1"/>
  <c r="M25" i="4" s="1"/>
  <c r="T81" i="1"/>
  <c r="M10" i="4" s="1"/>
  <c r="T86" i="1"/>
  <c r="M15" i="4" s="1"/>
  <c r="V6" i="1"/>
  <c r="V7" i="1"/>
  <c r="W6" i="1"/>
  <c r="X5" i="1"/>
  <c r="I86" i="4" l="1"/>
  <c r="AR37" i="4"/>
  <c r="AR36" i="4"/>
  <c r="H86" i="4"/>
  <c r="AR32" i="4"/>
  <c r="D86" i="4"/>
  <c r="AR33" i="4"/>
  <c r="E86" i="4"/>
  <c r="T19" i="4"/>
  <c r="AX29" i="4"/>
  <c r="T8" i="4"/>
  <c r="A92" i="4"/>
  <c r="A61" i="4"/>
  <c r="S29" i="4"/>
  <c r="F86" i="4"/>
  <c r="AR34" i="4"/>
  <c r="G86" i="4"/>
  <c r="AR35" i="4"/>
  <c r="M30" i="4"/>
  <c r="B55" i="4"/>
  <c r="M33" i="4"/>
  <c r="E55" i="4"/>
  <c r="M36" i="4"/>
  <c r="H55" i="4"/>
  <c r="M37" i="4"/>
  <c r="I55" i="4"/>
  <c r="M35" i="4"/>
  <c r="G55" i="4"/>
  <c r="M32" i="4"/>
  <c r="D55" i="4"/>
  <c r="M34" i="4"/>
  <c r="F55" i="4"/>
  <c r="V83" i="1"/>
  <c r="N12" i="4" s="1"/>
  <c r="N20" i="4"/>
  <c r="AS30" i="4" s="1"/>
  <c r="N9" i="4"/>
  <c r="B87" i="4" s="1"/>
  <c r="V86" i="1"/>
  <c r="N15" i="4" s="1"/>
  <c r="V85" i="1"/>
  <c r="N14" i="4" s="1"/>
  <c r="V81" i="1"/>
  <c r="N10" i="4" s="1"/>
  <c r="V84" i="1"/>
  <c r="N13" i="4" s="1"/>
  <c r="W82" i="1"/>
  <c r="N22" i="4" s="1"/>
  <c r="W81" i="1"/>
  <c r="N21" i="4" s="1"/>
  <c r="W83" i="1"/>
  <c r="N23" i="4" s="1"/>
  <c r="W86" i="1"/>
  <c r="N26" i="4" s="1"/>
  <c r="W85" i="1"/>
  <c r="N25" i="4" s="1"/>
  <c r="W84" i="1"/>
  <c r="N24" i="4" s="1"/>
  <c r="V82" i="1"/>
  <c r="N11" i="4" s="1"/>
  <c r="X6" i="1"/>
  <c r="Y6" i="1"/>
  <c r="X7" i="1"/>
  <c r="Z5" i="1"/>
  <c r="E87" i="4" l="1"/>
  <c r="AS33" i="4"/>
  <c r="G87" i="4"/>
  <c r="AS35" i="4"/>
  <c r="I87" i="4"/>
  <c r="AS37" i="4"/>
  <c r="U8" i="4"/>
  <c r="A93" i="4"/>
  <c r="A62" i="4"/>
  <c r="T29" i="4"/>
  <c r="H87" i="4"/>
  <c r="AS36" i="4"/>
  <c r="AS34" i="4"/>
  <c r="F87" i="4"/>
  <c r="AS32" i="4"/>
  <c r="D87" i="4"/>
  <c r="U19" i="4"/>
  <c r="AY29" i="4"/>
  <c r="N30" i="4"/>
  <c r="B56" i="4"/>
  <c r="N37" i="4"/>
  <c r="I56" i="4"/>
  <c r="N35" i="4"/>
  <c r="G56" i="4"/>
  <c r="N33" i="4"/>
  <c r="E56" i="4"/>
  <c r="N32" i="4"/>
  <c r="D56" i="4"/>
  <c r="N34" i="4"/>
  <c r="F56" i="4"/>
  <c r="N36" i="4"/>
  <c r="H56" i="4"/>
  <c r="X83" i="1"/>
  <c r="O12" i="4" s="1"/>
  <c r="O20" i="4"/>
  <c r="AT30" i="4" s="1"/>
  <c r="O9" i="4"/>
  <c r="B88" i="4" s="1"/>
  <c r="X86" i="1"/>
  <c r="O15" i="4" s="1"/>
  <c r="Y83" i="1"/>
  <c r="O23" i="4" s="1"/>
  <c r="Y85" i="1"/>
  <c r="O25" i="4" s="1"/>
  <c r="Y86" i="1"/>
  <c r="O26" i="4" s="1"/>
  <c r="Y84" i="1"/>
  <c r="O24" i="4" s="1"/>
  <c r="Y81" i="1"/>
  <c r="O21" i="4" s="1"/>
  <c r="Y82" i="1"/>
  <c r="O22" i="4" s="1"/>
  <c r="X81" i="1"/>
  <c r="O10" i="4" s="1"/>
  <c r="X85" i="1"/>
  <c r="O14" i="4" s="1"/>
  <c r="X84" i="1"/>
  <c r="O13" i="4" s="1"/>
  <c r="X82" i="1"/>
  <c r="O11" i="4" s="1"/>
  <c r="AB5" i="1"/>
  <c r="Z6" i="1"/>
  <c r="AA6" i="1"/>
  <c r="Z7" i="1"/>
  <c r="G88" i="4" l="1"/>
  <c r="AT35" i="4"/>
  <c r="I88" i="4"/>
  <c r="AT37" i="4"/>
  <c r="V8" i="4"/>
  <c r="A94" i="4"/>
  <c r="A63" i="4"/>
  <c r="U29" i="4"/>
  <c r="H88" i="4"/>
  <c r="AT36" i="4"/>
  <c r="AT34" i="4"/>
  <c r="F88" i="4"/>
  <c r="AT33" i="4"/>
  <c r="E88" i="4"/>
  <c r="AT32" i="4"/>
  <c r="D88" i="4"/>
  <c r="V19" i="4"/>
  <c r="AZ29" i="4"/>
  <c r="B57" i="4"/>
  <c r="O30" i="4"/>
  <c r="O36" i="4"/>
  <c r="H57" i="4"/>
  <c r="O37" i="4"/>
  <c r="I57" i="4"/>
  <c r="O32" i="4"/>
  <c r="D57" i="4"/>
  <c r="O34" i="4"/>
  <c r="F57" i="4"/>
  <c r="O33" i="4"/>
  <c r="E57" i="4"/>
  <c r="O35" i="4"/>
  <c r="G57" i="4"/>
  <c r="Z84" i="1"/>
  <c r="P13" i="4" s="1"/>
  <c r="P9" i="4"/>
  <c r="B89" i="4" s="1"/>
  <c r="P20" i="4"/>
  <c r="AU30" i="4" s="1"/>
  <c r="Z82" i="1"/>
  <c r="P11" i="4" s="1"/>
  <c r="Z86" i="1"/>
  <c r="P15" i="4" s="1"/>
  <c r="AA81" i="1"/>
  <c r="P21" i="4" s="1"/>
  <c r="AA85" i="1"/>
  <c r="P25" i="4" s="1"/>
  <c r="AA84" i="1"/>
  <c r="P24" i="4" s="1"/>
  <c r="AA83" i="1"/>
  <c r="P23" i="4" s="1"/>
  <c r="AA82" i="1"/>
  <c r="P22" i="4" s="1"/>
  <c r="AA86" i="1"/>
  <c r="P26" i="4" s="1"/>
  <c r="AB7" i="1"/>
  <c r="AD5" i="1"/>
  <c r="AC6" i="1"/>
  <c r="AB6" i="1"/>
  <c r="Z85" i="1"/>
  <c r="P14" i="4" s="1"/>
  <c r="Z83" i="1"/>
  <c r="P12" i="4" s="1"/>
  <c r="Z81" i="1"/>
  <c r="P10" i="4" s="1"/>
  <c r="AU35" i="4" l="1"/>
  <c r="G89" i="4"/>
  <c r="H89" i="4"/>
  <c r="AU36" i="4"/>
  <c r="W8" i="4"/>
  <c r="A95" i="4"/>
  <c r="A64" i="4"/>
  <c r="V29" i="4"/>
  <c r="D89" i="4"/>
  <c r="AU32" i="4"/>
  <c r="AU37" i="4"/>
  <c r="I89" i="4"/>
  <c r="E89" i="4"/>
  <c r="AU33" i="4"/>
  <c r="AU34" i="4"/>
  <c r="F89" i="4"/>
  <c r="W19" i="4"/>
  <c r="BA29" i="4"/>
  <c r="P30" i="4"/>
  <c r="B58" i="4"/>
  <c r="P33" i="4"/>
  <c r="E58" i="4"/>
  <c r="P35" i="4"/>
  <c r="G58" i="4"/>
  <c r="P34" i="4"/>
  <c r="F58" i="4"/>
  <c r="P36" i="4"/>
  <c r="H58" i="4"/>
  <c r="P32" i="4"/>
  <c r="D58" i="4"/>
  <c r="P37" i="4"/>
  <c r="I58" i="4"/>
  <c r="AB82" i="1"/>
  <c r="Q11" i="4" s="1"/>
  <c r="AB85" i="1"/>
  <c r="Q14" i="4" s="1"/>
  <c r="AB83" i="1"/>
  <c r="Q12" i="4" s="1"/>
  <c r="AB81" i="1"/>
  <c r="Q10" i="4" s="1"/>
  <c r="Q9" i="4"/>
  <c r="B90" i="4" s="1"/>
  <c r="Q20" i="4"/>
  <c r="AV30" i="4" s="1"/>
  <c r="AB86" i="1"/>
  <c r="Q15" i="4" s="1"/>
  <c r="AB84" i="1"/>
  <c r="Q13" i="4" s="1"/>
  <c r="AC86" i="1"/>
  <c r="Q26" i="4" s="1"/>
  <c r="AC81" i="1"/>
  <c r="Q21" i="4" s="1"/>
  <c r="AC82" i="1"/>
  <c r="Q22" i="4" s="1"/>
  <c r="AC83" i="1"/>
  <c r="Q23" i="4" s="1"/>
  <c r="AC85" i="1"/>
  <c r="Q25" i="4" s="1"/>
  <c r="AC84" i="1"/>
  <c r="Q24" i="4" s="1"/>
  <c r="AE6" i="1"/>
  <c r="AD6" i="1"/>
  <c r="AD7" i="1"/>
  <c r="AF5" i="1"/>
  <c r="G90" i="4" l="1"/>
  <c r="AV35" i="4"/>
  <c r="AV36" i="4"/>
  <c r="H90" i="4"/>
  <c r="X8" i="4"/>
  <c r="A96" i="4"/>
  <c r="A65" i="4"/>
  <c r="W29" i="4"/>
  <c r="AV34" i="4"/>
  <c r="F90" i="4"/>
  <c r="E90" i="4"/>
  <c r="AV33" i="4"/>
  <c r="D90" i="4"/>
  <c r="AV32" i="4"/>
  <c r="AV37" i="4"/>
  <c r="I90" i="4"/>
  <c r="X19" i="4"/>
  <c r="BB29" i="4"/>
  <c r="Q30" i="4"/>
  <c r="B59" i="4"/>
  <c r="Q34" i="4"/>
  <c r="F59" i="4"/>
  <c r="Q33" i="4"/>
  <c r="E59" i="4"/>
  <c r="Q36" i="4"/>
  <c r="H59" i="4"/>
  <c r="Q35" i="4"/>
  <c r="G59" i="4"/>
  <c r="Q32" i="4"/>
  <c r="D59" i="4"/>
  <c r="Q37" i="4"/>
  <c r="I59" i="4"/>
  <c r="R9" i="4"/>
  <c r="B91" i="4" s="1"/>
  <c r="R20" i="4"/>
  <c r="AW30" i="4" s="1"/>
  <c r="AD81" i="1"/>
  <c r="R10" i="4" s="1"/>
  <c r="AD84" i="1"/>
  <c r="R13" i="4" s="1"/>
  <c r="AD83" i="1"/>
  <c r="R12" i="4" s="1"/>
  <c r="AD82" i="1"/>
  <c r="R11" i="4" s="1"/>
  <c r="AD85" i="1"/>
  <c r="R14" i="4" s="1"/>
  <c r="AF7" i="1"/>
  <c r="AH5" i="1"/>
  <c r="AF6" i="1"/>
  <c r="AG6" i="1"/>
  <c r="AD86" i="1"/>
  <c r="R15" i="4" s="1"/>
  <c r="AE86" i="1"/>
  <c r="R26" i="4" s="1"/>
  <c r="AE84" i="1"/>
  <c r="R24" i="4" s="1"/>
  <c r="AE82" i="1"/>
  <c r="R22" i="4" s="1"/>
  <c r="AE81" i="1"/>
  <c r="R21" i="4" s="1"/>
  <c r="AE85" i="1"/>
  <c r="R25" i="4" s="1"/>
  <c r="AE83" i="1"/>
  <c r="R23" i="4" s="1"/>
  <c r="AW35" i="4" l="1"/>
  <c r="G91" i="4"/>
  <c r="D91" i="4"/>
  <c r="AW32" i="4"/>
  <c r="Y8" i="4"/>
  <c r="A97" i="4"/>
  <c r="A66" i="4"/>
  <c r="X29" i="4"/>
  <c r="I91" i="4"/>
  <c r="AW37" i="4"/>
  <c r="E91" i="4"/>
  <c r="AW33" i="4"/>
  <c r="AW34" i="4"/>
  <c r="F91" i="4"/>
  <c r="H91" i="4"/>
  <c r="AW36" i="4"/>
  <c r="Y19" i="4"/>
  <c r="BC29" i="4"/>
  <c r="B60" i="4"/>
  <c r="R30" i="4"/>
  <c r="R35" i="4"/>
  <c r="G60" i="4"/>
  <c r="R32" i="4"/>
  <c r="D60" i="4"/>
  <c r="R37" i="4"/>
  <c r="I60" i="4"/>
  <c r="R36" i="4"/>
  <c r="H60" i="4"/>
  <c r="R33" i="4"/>
  <c r="E60" i="4"/>
  <c r="R34" i="4"/>
  <c r="F60" i="4"/>
  <c r="AF84" i="1"/>
  <c r="S13" i="4" s="1"/>
  <c r="AF82" i="1"/>
  <c r="S11" i="4" s="1"/>
  <c r="S9" i="4"/>
  <c r="B92" i="4" s="1"/>
  <c r="S20" i="4"/>
  <c r="AX30" i="4" s="1"/>
  <c r="AH7" i="1"/>
  <c r="AI6" i="1"/>
  <c r="AH6" i="1"/>
  <c r="AJ5" i="1"/>
  <c r="AF86" i="1"/>
  <c r="S15" i="4" s="1"/>
  <c r="AF81" i="1"/>
  <c r="S10" i="4" s="1"/>
  <c r="AG81" i="1"/>
  <c r="S21" i="4" s="1"/>
  <c r="AG83" i="1"/>
  <c r="S23" i="4" s="1"/>
  <c r="AG82" i="1"/>
  <c r="S22" i="4" s="1"/>
  <c r="AG86" i="1"/>
  <c r="S26" i="4" s="1"/>
  <c r="AG85" i="1"/>
  <c r="S25" i="4" s="1"/>
  <c r="AG84" i="1"/>
  <c r="S24" i="4" s="1"/>
  <c r="AF83" i="1"/>
  <c r="S12" i="4" s="1"/>
  <c r="AF85" i="1"/>
  <c r="S14" i="4" s="1"/>
  <c r="AX36" i="4" l="1"/>
  <c r="H92" i="4"/>
  <c r="G92" i="4"/>
  <c r="AX35" i="4"/>
  <c r="AX33" i="4"/>
  <c r="E92" i="4"/>
  <c r="Z8" i="4"/>
  <c r="A98" i="4"/>
  <c r="A67" i="4"/>
  <c r="Y29" i="4"/>
  <c r="F92" i="4"/>
  <c r="AX34" i="4"/>
  <c r="AX37" i="4"/>
  <c r="I92" i="4"/>
  <c r="AX32" i="4"/>
  <c r="D92" i="4"/>
  <c r="Z19" i="4"/>
  <c r="BD29" i="4"/>
  <c r="S30" i="4"/>
  <c r="B61" i="4"/>
  <c r="S33" i="4"/>
  <c r="E61" i="4"/>
  <c r="S32" i="4"/>
  <c r="D61" i="4"/>
  <c r="S35" i="4"/>
  <c r="G61" i="4"/>
  <c r="S36" i="4"/>
  <c r="H61" i="4"/>
  <c r="S34" i="4"/>
  <c r="F61" i="4"/>
  <c r="S37" i="4"/>
  <c r="I61" i="4"/>
  <c r="AH83" i="1"/>
  <c r="T12" i="4" s="1"/>
  <c r="AH84" i="1"/>
  <c r="T13" i="4" s="1"/>
  <c r="AH86" i="1"/>
  <c r="T15" i="4" s="1"/>
  <c r="AH85" i="1"/>
  <c r="T14" i="4" s="1"/>
  <c r="AH82" i="1"/>
  <c r="T11" i="4" s="1"/>
  <c r="T9" i="4"/>
  <c r="B93" i="4" s="1"/>
  <c r="T20" i="4"/>
  <c r="AY30" i="4" s="1"/>
  <c r="AH81" i="1"/>
  <c r="T10" i="4" s="1"/>
  <c r="AI86" i="1"/>
  <c r="T26" i="4" s="1"/>
  <c r="AI84" i="1"/>
  <c r="T24" i="4" s="1"/>
  <c r="AI82" i="1"/>
  <c r="T22" i="4" s="1"/>
  <c r="AI81" i="1"/>
  <c r="T21" i="4" s="1"/>
  <c r="AI85" i="1"/>
  <c r="T25" i="4" s="1"/>
  <c r="AI83" i="1"/>
  <c r="T23" i="4" s="1"/>
  <c r="AL5" i="1"/>
  <c r="AJ6" i="1"/>
  <c r="AK6" i="1"/>
  <c r="AJ7" i="1"/>
  <c r="AY37" i="4" l="1"/>
  <c r="I93" i="4"/>
  <c r="AA8" i="4"/>
  <c r="A99" i="4"/>
  <c r="A68" i="4"/>
  <c r="Z29" i="4"/>
  <c r="H93" i="4"/>
  <c r="AY36" i="4"/>
  <c r="D93" i="4"/>
  <c r="AY32" i="4"/>
  <c r="E93" i="4"/>
  <c r="AY33" i="4"/>
  <c r="G93" i="4"/>
  <c r="AY35" i="4"/>
  <c r="AY34" i="4"/>
  <c r="F93" i="4"/>
  <c r="AA19" i="4"/>
  <c r="BE29" i="4"/>
  <c r="T30" i="4"/>
  <c r="B62" i="4"/>
  <c r="T37" i="4"/>
  <c r="I62" i="4"/>
  <c r="T35" i="4"/>
  <c r="G62" i="4"/>
  <c r="T34" i="4"/>
  <c r="F62" i="4"/>
  <c r="T32" i="4"/>
  <c r="D62" i="4"/>
  <c r="T36" i="4"/>
  <c r="H62" i="4"/>
  <c r="T33" i="4"/>
  <c r="E62" i="4"/>
  <c r="AJ83" i="1"/>
  <c r="U12" i="4" s="1"/>
  <c r="U9" i="4"/>
  <c r="B94" i="4" s="1"/>
  <c r="U20" i="4"/>
  <c r="AZ30" i="4" s="1"/>
  <c r="AJ82" i="1"/>
  <c r="U11" i="4" s="1"/>
  <c r="AJ84" i="1"/>
  <c r="U13" i="4" s="1"/>
  <c r="AJ86" i="1"/>
  <c r="U15" i="4" s="1"/>
  <c r="AJ85" i="1"/>
  <c r="U14" i="4" s="1"/>
  <c r="AJ81" i="1"/>
  <c r="U10" i="4" s="1"/>
  <c r="AN5" i="1"/>
  <c r="AL6" i="1"/>
  <c r="AL7" i="1"/>
  <c r="AM6" i="1"/>
  <c r="AK84" i="1"/>
  <c r="U24" i="4" s="1"/>
  <c r="AK81" i="1"/>
  <c r="U21" i="4" s="1"/>
  <c r="AK83" i="1"/>
  <c r="U23" i="4" s="1"/>
  <c r="AK85" i="1"/>
  <c r="U25" i="4" s="1"/>
  <c r="AK82" i="1"/>
  <c r="U22" i="4" s="1"/>
  <c r="AK86" i="1"/>
  <c r="U26" i="4" s="1"/>
  <c r="AZ32" i="4" l="1"/>
  <c r="D94" i="4"/>
  <c r="F94" i="4"/>
  <c r="AZ34" i="4"/>
  <c r="G94" i="4"/>
  <c r="AZ35" i="4"/>
  <c r="AB8" i="4"/>
  <c r="A100" i="4"/>
  <c r="A69" i="4"/>
  <c r="AA29" i="4"/>
  <c r="AZ36" i="4"/>
  <c r="H94" i="4"/>
  <c r="I94" i="4"/>
  <c r="AZ37" i="4"/>
  <c r="AL81" i="1"/>
  <c r="V10" i="4" s="1"/>
  <c r="V32" i="4" s="1"/>
  <c r="E94" i="4"/>
  <c r="AZ33" i="4"/>
  <c r="AB19" i="4"/>
  <c r="BF29" i="4"/>
  <c r="AL83" i="1"/>
  <c r="V12" i="4" s="1"/>
  <c r="V34" i="4" s="1"/>
  <c r="U30" i="4"/>
  <c r="B63" i="4"/>
  <c r="U34" i="4"/>
  <c r="F63" i="4"/>
  <c r="U32" i="4"/>
  <c r="D63" i="4"/>
  <c r="U33" i="4"/>
  <c r="E63" i="4"/>
  <c r="U36" i="4"/>
  <c r="H63" i="4"/>
  <c r="U37" i="4"/>
  <c r="I63" i="4"/>
  <c r="U35" i="4"/>
  <c r="G63" i="4"/>
  <c r="AL85" i="1"/>
  <c r="V14" i="4" s="1"/>
  <c r="AL86" i="1"/>
  <c r="V15" i="4" s="1"/>
  <c r="V9" i="4"/>
  <c r="B95" i="4" s="1"/>
  <c r="V20" i="4"/>
  <c r="BA30" i="4" s="1"/>
  <c r="AL82" i="1"/>
  <c r="V11" i="4" s="1"/>
  <c r="AO6" i="1"/>
  <c r="AN7" i="1"/>
  <c r="AP5" i="1"/>
  <c r="AN6" i="1"/>
  <c r="AL84" i="1"/>
  <c r="V13" i="4" s="1"/>
  <c r="AM84" i="1"/>
  <c r="V24" i="4" s="1"/>
  <c r="AM82" i="1"/>
  <c r="V22" i="4" s="1"/>
  <c r="AM83" i="1"/>
  <c r="V23" i="4" s="1"/>
  <c r="AM85" i="1"/>
  <c r="V25" i="4" s="1"/>
  <c r="AM81" i="1"/>
  <c r="V21" i="4" s="1"/>
  <c r="AM86" i="1"/>
  <c r="V26" i="4" s="1"/>
  <c r="D64" i="4" l="1"/>
  <c r="BA35" i="4"/>
  <c r="G95" i="4"/>
  <c r="AC8" i="4"/>
  <c r="A101" i="4"/>
  <c r="A70" i="4"/>
  <c r="AB29" i="4"/>
  <c r="I95" i="4"/>
  <c r="BA37" i="4"/>
  <c r="BA33" i="4"/>
  <c r="E95" i="4"/>
  <c r="BA32" i="4"/>
  <c r="D95" i="4"/>
  <c r="H95" i="4"/>
  <c r="BA36" i="4"/>
  <c r="AC19" i="4"/>
  <c r="BG29" i="4"/>
  <c r="F95" i="4"/>
  <c r="BA34" i="4"/>
  <c r="F64" i="4"/>
  <c r="V30" i="4"/>
  <c r="B64" i="4"/>
  <c r="V33" i="4"/>
  <c r="E64" i="4"/>
  <c r="V35" i="4"/>
  <c r="G64" i="4"/>
  <c r="V37" i="4"/>
  <c r="I64" i="4"/>
  <c r="V36" i="4"/>
  <c r="H64" i="4"/>
  <c r="AN86" i="1"/>
  <c r="W15" i="4" s="1"/>
  <c r="W9" i="4"/>
  <c r="B96" i="4" s="1"/>
  <c r="W20" i="4"/>
  <c r="BB30" i="4" s="1"/>
  <c r="AR5" i="1"/>
  <c r="AP6" i="1"/>
  <c r="AQ6" i="1"/>
  <c r="AP7" i="1"/>
  <c r="AN82" i="1"/>
  <c r="W11" i="4" s="1"/>
  <c r="AN83" i="1"/>
  <c r="W12" i="4" s="1"/>
  <c r="AO82" i="1"/>
  <c r="W22" i="4" s="1"/>
  <c r="AO83" i="1"/>
  <c r="W23" i="4" s="1"/>
  <c r="AO85" i="1"/>
  <c r="W25" i="4" s="1"/>
  <c r="AO81" i="1"/>
  <c r="W21" i="4" s="1"/>
  <c r="AO86" i="1"/>
  <c r="W26" i="4" s="1"/>
  <c r="AO84" i="1"/>
  <c r="W24" i="4" s="1"/>
  <c r="AN84" i="1"/>
  <c r="W13" i="4" s="1"/>
  <c r="AN85" i="1"/>
  <c r="W14" i="4" s="1"/>
  <c r="AN81" i="1"/>
  <c r="W10" i="4" s="1"/>
  <c r="BB33" i="4" l="1"/>
  <c r="E96" i="4"/>
  <c r="G96" i="4"/>
  <c r="BB35" i="4"/>
  <c r="I96" i="4"/>
  <c r="BB37" i="4"/>
  <c r="AD8" i="4"/>
  <c r="A102" i="4"/>
  <c r="A71" i="4"/>
  <c r="AC29" i="4"/>
  <c r="BB34" i="4"/>
  <c r="F96" i="4"/>
  <c r="BB32" i="4"/>
  <c r="D96" i="4"/>
  <c r="AD19" i="4"/>
  <c r="BH29" i="4"/>
  <c r="H96" i="4"/>
  <c r="BB36" i="4"/>
  <c r="AP85" i="1"/>
  <c r="X14" i="4" s="1"/>
  <c r="H66" i="4" s="1"/>
  <c r="B65" i="4"/>
  <c r="W30" i="4"/>
  <c r="W36" i="4"/>
  <c r="H65" i="4"/>
  <c r="W35" i="4"/>
  <c r="G65" i="4"/>
  <c r="W33" i="4"/>
  <c r="E65" i="4"/>
  <c r="W32" i="4"/>
  <c r="D65" i="4"/>
  <c r="W34" i="4"/>
  <c r="F65" i="4"/>
  <c r="W37" i="4"/>
  <c r="I65" i="4"/>
  <c r="AP86" i="1"/>
  <c r="X15" i="4" s="1"/>
  <c r="AP81" i="1"/>
  <c r="X10" i="4" s="1"/>
  <c r="AP83" i="1"/>
  <c r="X12" i="4" s="1"/>
  <c r="AP84" i="1"/>
  <c r="X13" i="4" s="1"/>
  <c r="X9" i="4"/>
  <c r="B97" i="4" s="1"/>
  <c r="X20" i="4"/>
  <c r="BC30" i="4" s="1"/>
  <c r="AP82" i="1"/>
  <c r="X11" i="4" s="1"/>
  <c r="AQ82" i="1"/>
  <c r="X22" i="4" s="1"/>
  <c r="AQ84" i="1"/>
  <c r="X24" i="4" s="1"/>
  <c r="AQ86" i="1"/>
  <c r="X26" i="4" s="1"/>
  <c r="AQ85" i="1"/>
  <c r="X25" i="4" s="1"/>
  <c r="AQ81" i="1"/>
  <c r="X21" i="4" s="1"/>
  <c r="AQ83" i="1"/>
  <c r="X23" i="4" s="1"/>
  <c r="AR7" i="1"/>
  <c r="AS6" i="1"/>
  <c r="AR6" i="1"/>
  <c r="AT5" i="1"/>
  <c r="AE19" i="4" l="1"/>
  <c r="BI29" i="4"/>
  <c r="AE8" i="4"/>
  <c r="A103" i="4"/>
  <c r="A72" i="4"/>
  <c r="AD29" i="4"/>
  <c r="D97" i="4"/>
  <c r="BC32" i="4"/>
  <c r="BC34" i="4"/>
  <c r="F97" i="4"/>
  <c r="BC36" i="4"/>
  <c r="H97" i="4"/>
  <c r="BC35" i="4"/>
  <c r="G97" i="4"/>
  <c r="I97" i="4"/>
  <c r="BC37" i="4"/>
  <c r="E97" i="4"/>
  <c r="BC33" i="4"/>
  <c r="AR85" i="1"/>
  <c r="Y14" i="4" s="1"/>
  <c r="Y36" i="4" s="1"/>
  <c r="X36" i="4"/>
  <c r="AR81" i="1"/>
  <c r="Y10" i="4" s="1"/>
  <c r="Y32" i="4" s="1"/>
  <c r="B66" i="4"/>
  <c r="X30" i="4"/>
  <c r="X37" i="4"/>
  <c r="I66" i="4"/>
  <c r="X33" i="4"/>
  <c r="E66" i="4"/>
  <c r="X32" i="4"/>
  <c r="D66" i="4"/>
  <c r="X35" i="4"/>
  <c r="G66" i="4"/>
  <c r="X34" i="4"/>
  <c r="F66" i="4"/>
  <c r="AR84" i="1"/>
  <c r="Y13" i="4" s="1"/>
  <c r="AR86" i="1"/>
  <c r="Y15" i="4" s="1"/>
  <c r="Y9" i="4"/>
  <c r="B98" i="4" s="1"/>
  <c r="Y20" i="4"/>
  <c r="BD30" i="4" s="1"/>
  <c r="AT6" i="1"/>
  <c r="AU6" i="1"/>
  <c r="AT7" i="1"/>
  <c r="AV5" i="1"/>
  <c r="AR82" i="1"/>
  <c r="Y11" i="4" s="1"/>
  <c r="AR83" i="1"/>
  <c r="Y12" i="4" s="1"/>
  <c r="AS84" i="1"/>
  <c r="Y24" i="4" s="1"/>
  <c r="AS82" i="1"/>
  <c r="Y22" i="4" s="1"/>
  <c r="AS83" i="1"/>
  <c r="Y23" i="4" s="1"/>
  <c r="AS86" i="1"/>
  <c r="Y26" i="4" s="1"/>
  <c r="AS81" i="1"/>
  <c r="Y21" i="4" s="1"/>
  <c r="AS85" i="1"/>
  <c r="Y25" i="4" s="1"/>
  <c r="H67" i="4" l="1"/>
  <c r="BD34" i="4"/>
  <c r="F98" i="4"/>
  <c r="E98" i="4"/>
  <c r="BD33" i="4"/>
  <c r="G98" i="4"/>
  <c r="BD35" i="4"/>
  <c r="AF8" i="4"/>
  <c r="A104" i="4"/>
  <c r="A73" i="4"/>
  <c r="AE29" i="4"/>
  <c r="D98" i="4"/>
  <c r="BD32" i="4"/>
  <c r="AT81" i="1"/>
  <c r="Z10" i="4" s="1"/>
  <c r="Z32" i="4" s="1"/>
  <c r="BD36" i="4"/>
  <c r="H98" i="4"/>
  <c r="BD37" i="4"/>
  <c r="I98" i="4"/>
  <c r="AF19" i="4"/>
  <c r="BJ29" i="4"/>
  <c r="B67" i="4"/>
  <c r="Y30" i="4"/>
  <c r="D67" i="4"/>
  <c r="Y33" i="4"/>
  <c r="E67" i="4"/>
  <c r="Y35" i="4"/>
  <c r="G67" i="4"/>
  <c r="Y37" i="4"/>
  <c r="I67" i="4"/>
  <c r="Y34" i="4"/>
  <c r="F67" i="4"/>
  <c r="AT84" i="1"/>
  <c r="Z13" i="4" s="1"/>
  <c r="AT83" i="1"/>
  <c r="Z12" i="4" s="1"/>
  <c r="AT82" i="1"/>
  <c r="Z11" i="4" s="1"/>
  <c r="AT85" i="1"/>
  <c r="Z14" i="4" s="1"/>
  <c r="Z9" i="4"/>
  <c r="B99" i="4" s="1"/>
  <c r="Z20" i="4"/>
  <c r="BE30" i="4" s="1"/>
  <c r="AU86" i="1"/>
  <c r="Z26" i="4" s="1"/>
  <c r="AU83" i="1"/>
  <c r="Z23" i="4" s="1"/>
  <c r="AU85" i="1"/>
  <c r="Z25" i="4" s="1"/>
  <c r="AU82" i="1"/>
  <c r="Z22" i="4" s="1"/>
  <c r="AU81" i="1"/>
  <c r="Z21" i="4" s="1"/>
  <c r="AU84" i="1"/>
  <c r="Z24" i="4" s="1"/>
  <c r="AV6" i="1"/>
  <c r="AW6" i="1"/>
  <c r="AV7" i="1"/>
  <c r="AV82" i="1" s="1"/>
  <c r="AA11" i="4" s="1"/>
  <c r="AX5" i="1"/>
  <c r="AT86" i="1"/>
  <c r="Z15" i="4" s="1"/>
  <c r="I99" i="4" l="1"/>
  <c r="BE37" i="4"/>
  <c r="AG8" i="4"/>
  <c r="A105" i="4"/>
  <c r="A74" i="4"/>
  <c r="AF29" i="4"/>
  <c r="BE35" i="4"/>
  <c r="G99" i="4"/>
  <c r="D68" i="4"/>
  <c r="D99" i="4"/>
  <c r="BE32" i="4"/>
  <c r="E99" i="4"/>
  <c r="BE33" i="4"/>
  <c r="AG19" i="4"/>
  <c r="BK29" i="4"/>
  <c r="F99" i="4"/>
  <c r="BE34" i="4"/>
  <c r="H99" i="4"/>
  <c r="BE36" i="4"/>
  <c r="B68" i="4"/>
  <c r="Z30" i="4"/>
  <c r="Z36" i="4"/>
  <c r="H68" i="4"/>
  <c r="Z33" i="4"/>
  <c r="E68" i="4"/>
  <c r="Z34" i="4"/>
  <c r="F68" i="4"/>
  <c r="Z35" i="4"/>
  <c r="G68" i="4"/>
  <c r="Z37" i="4"/>
  <c r="I68" i="4"/>
  <c r="AA33" i="4"/>
  <c r="E69" i="4"/>
  <c r="AV86" i="1"/>
  <c r="AA15" i="4" s="1"/>
  <c r="AV85" i="1"/>
  <c r="AA14" i="4" s="1"/>
  <c r="AA20" i="4"/>
  <c r="BF30" i="4" s="1"/>
  <c r="AA9" i="4"/>
  <c r="B100" i="4" s="1"/>
  <c r="AV84" i="1"/>
  <c r="AA13" i="4" s="1"/>
  <c r="AV83" i="1"/>
  <c r="AA12" i="4" s="1"/>
  <c r="AX6" i="1"/>
  <c r="AY6" i="1"/>
  <c r="AX7" i="1"/>
  <c r="AZ5" i="1"/>
  <c r="AV81" i="1"/>
  <c r="AA10" i="4" s="1"/>
  <c r="AW81" i="1"/>
  <c r="AA21" i="4" s="1"/>
  <c r="AW85" i="1"/>
  <c r="AA25" i="4" s="1"/>
  <c r="AW86" i="1"/>
  <c r="AA26" i="4" s="1"/>
  <c r="AW84" i="1"/>
  <c r="AA24" i="4" s="1"/>
  <c r="AW83" i="1"/>
  <c r="AA23" i="4" s="1"/>
  <c r="AW82" i="1"/>
  <c r="AA22" i="4" s="1"/>
  <c r="BF32" i="4" l="1"/>
  <c r="D100" i="4"/>
  <c r="BF36" i="4"/>
  <c r="H100" i="4"/>
  <c r="AH19" i="4"/>
  <c r="BM29" i="4" s="1"/>
  <c r="BL29" i="4"/>
  <c r="AH8" i="4"/>
  <c r="A106" i="4"/>
  <c r="A75" i="4"/>
  <c r="AG29" i="4"/>
  <c r="BF37" i="4"/>
  <c r="I100" i="4"/>
  <c r="BF33" i="4"/>
  <c r="E100" i="4"/>
  <c r="G100" i="4"/>
  <c r="BF35" i="4"/>
  <c r="F100" i="4"/>
  <c r="BF34" i="4"/>
  <c r="AA30" i="4"/>
  <c r="B69" i="4"/>
  <c r="AA32" i="4"/>
  <c r="D69" i="4"/>
  <c r="AA36" i="4"/>
  <c r="H69" i="4"/>
  <c r="AA37" i="4"/>
  <c r="I69" i="4"/>
  <c r="AA34" i="4"/>
  <c r="F69" i="4"/>
  <c r="AA35" i="4"/>
  <c r="G69" i="4"/>
  <c r="AX84" i="1"/>
  <c r="AB13" i="4" s="1"/>
  <c r="AX85" i="1"/>
  <c r="AB14" i="4" s="1"/>
  <c r="AX81" i="1"/>
  <c r="AB10" i="4" s="1"/>
  <c r="AB20" i="4"/>
  <c r="BG30" i="4" s="1"/>
  <c r="AB9" i="4"/>
  <c r="B101" i="4" s="1"/>
  <c r="AX86" i="1"/>
  <c r="AB15" i="4" s="1"/>
  <c r="AY84" i="1"/>
  <c r="AB24" i="4" s="1"/>
  <c r="AY81" i="1"/>
  <c r="AB21" i="4" s="1"/>
  <c r="AY82" i="1"/>
  <c r="AB22" i="4" s="1"/>
  <c r="AY86" i="1"/>
  <c r="AB26" i="4" s="1"/>
  <c r="AY83" i="1"/>
  <c r="AB23" i="4" s="1"/>
  <c r="AY85" i="1"/>
  <c r="AB25" i="4" s="1"/>
  <c r="AX83" i="1"/>
  <c r="AB12" i="4" s="1"/>
  <c r="AX82" i="1"/>
  <c r="AB11" i="4" s="1"/>
  <c r="BB5" i="1"/>
  <c r="AZ7" i="1"/>
  <c r="BA6" i="1"/>
  <c r="AZ6" i="1"/>
  <c r="E101" i="4" l="1"/>
  <c r="BG33" i="4"/>
  <c r="AH29" i="4"/>
  <c r="A107" i="4"/>
  <c r="A76" i="4"/>
  <c r="D101" i="4"/>
  <c r="BG32" i="4"/>
  <c r="G101" i="4"/>
  <c r="BG35" i="4"/>
  <c r="BG37" i="4"/>
  <c r="I101" i="4"/>
  <c r="H101" i="4"/>
  <c r="BG36" i="4"/>
  <c r="BG34" i="4"/>
  <c r="F101" i="4"/>
  <c r="AZ86" i="1"/>
  <c r="AC15" i="4" s="1"/>
  <c r="AC37" i="4" s="1"/>
  <c r="AB30" i="4"/>
  <c r="B70" i="4"/>
  <c r="AB33" i="4"/>
  <c r="E70" i="4"/>
  <c r="AB34" i="4"/>
  <c r="F70" i="4"/>
  <c r="AB37" i="4"/>
  <c r="I70" i="4"/>
  <c r="AB32" i="4"/>
  <c r="D70" i="4"/>
  <c r="AB36" i="4"/>
  <c r="H70" i="4"/>
  <c r="AB35" i="4"/>
  <c r="G70" i="4"/>
  <c r="AC9" i="4"/>
  <c r="B102" i="4" s="1"/>
  <c r="AC20" i="4"/>
  <c r="BH30" i="4" s="1"/>
  <c r="AZ81" i="1"/>
  <c r="AC10" i="4" s="1"/>
  <c r="AZ85" i="1"/>
  <c r="AC14" i="4" s="1"/>
  <c r="BA83" i="1"/>
  <c r="AC23" i="4" s="1"/>
  <c r="BA86" i="1"/>
  <c r="AC26" i="4" s="1"/>
  <c r="BA82" i="1"/>
  <c r="AC22" i="4" s="1"/>
  <c r="BA85" i="1"/>
  <c r="AC25" i="4" s="1"/>
  <c r="BA81" i="1"/>
  <c r="AC21" i="4" s="1"/>
  <c r="BA84" i="1"/>
  <c r="AC24" i="4" s="1"/>
  <c r="AZ84" i="1"/>
  <c r="AC13" i="4" s="1"/>
  <c r="BB6" i="1"/>
  <c r="BD5" i="1"/>
  <c r="BB7" i="1"/>
  <c r="BC6" i="1"/>
  <c r="AZ83" i="1"/>
  <c r="AC12" i="4" s="1"/>
  <c r="AZ82" i="1"/>
  <c r="AC11" i="4" s="1"/>
  <c r="BH36" i="4" l="1"/>
  <c r="H102" i="4"/>
  <c r="E102" i="4"/>
  <c r="BH33" i="4"/>
  <c r="I102" i="4"/>
  <c r="BH37" i="4"/>
  <c r="BH32" i="4"/>
  <c r="D102" i="4"/>
  <c r="F102" i="4"/>
  <c r="BH34" i="4"/>
  <c r="G102" i="4"/>
  <c r="BH35" i="4"/>
  <c r="I71" i="4"/>
  <c r="AC30" i="4"/>
  <c r="B71" i="4"/>
  <c r="AC33" i="4"/>
  <c r="E71" i="4"/>
  <c r="AC34" i="4"/>
  <c r="F71" i="4"/>
  <c r="AC36" i="4"/>
  <c r="H71" i="4"/>
  <c r="AC35" i="4"/>
  <c r="G71" i="4"/>
  <c r="AC32" i="4"/>
  <c r="D71" i="4"/>
  <c r="BB85" i="1"/>
  <c r="AD14" i="4" s="1"/>
  <c r="BB86" i="1"/>
  <c r="AD15" i="4" s="1"/>
  <c r="AD9" i="4"/>
  <c r="B103" i="4" s="1"/>
  <c r="AD20" i="4"/>
  <c r="BI30" i="4" s="1"/>
  <c r="BB82" i="1"/>
  <c r="AD11" i="4" s="1"/>
  <c r="BB81" i="1"/>
  <c r="AD10" i="4" s="1"/>
  <c r="BB84" i="1"/>
  <c r="AD13" i="4" s="1"/>
  <c r="BB83" i="1"/>
  <c r="AD12" i="4" s="1"/>
  <c r="BD7" i="1"/>
  <c r="BF5" i="1"/>
  <c r="BE6" i="1"/>
  <c r="BD6" i="1"/>
  <c r="BC85" i="1"/>
  <c r="AD25" i="4" s="1"/>
  <c r="BC81" i="1"/>
  <c r="AD21" i="4" s="1"/>
  <c r="BC83" i="1"/>
  <c r="AD23" i="4" s="1"/>
  <c r="BC82" i="1"/>
  <c r="AD22" i="4" s="1"/>
  <c r="BC84" i="1"/>
  <c r="AD24" i="4" s="1"/>
  <c r="BC86" i="1"/>
  <c r="AD26" i="4" s="1"/>
  <c r="BI32" i="4" l="1"/>
  <c r="D103" i="4"/>
  <c r="H103" i="4"/>
  <c r="BI36" i="4"/>
  <c r="I103" i="4"/>
  <c r="BI37" i="4"/>
  <c r="BI35" i="4"/>
  <c r="G103" i="4"/>
  <c r="BI34" i="4"/>
  <c r="F103" i="4"/>
  <c r="E103" i="4"/>
  <c r="BI33" i="4"/>
  <c r="AD30" i="4"/>
  <c r="B72" i="4"/>
  <c r="AD32" i="4"/>
  <c r="D72" i="4"/>
  <c r="AD33" i="4"/>
  <c r="E72" i="4"/>
  <c r="AD37" i="4"/>
  <c r="I72" i="4"/>
  <c r="AD36" i="4"/>
  <c r="H72" i="4"/>
  <c r="AD34" i="4"/>
  <c r="F72" i="4"/>
  <c r="AD35" i="4"/>
  <c r="G72" i="4"/>
  <c r="BD82" i="1"/>
  <c r="AE11" i="4" s="1"/>
  <c r="BD81" i="1"/>
  <c r="AE10" i="4" s="1"/>
  <c r="BD83" i="1"/>
  <c r="AE12" i="4" s="1"/>
  <c r="BD86" i="1"/>
  <c r="AE15" i="4" s="1"/>
  <c r="AE9" i="4"/>
  <c r="B104" i="4" s="1"/>
  <c r="AE20" i="4"/>
  <c r="BJ30" i="4" s="1"/>
  <c r="BD84" i="1"/>
  <c r="AE13" i="4" s="1"/>
  <c r="BF6" i="1"/>
  <c r="BF7" i="1"/>
  <c r="BG6" i="1"/>
  <c r="BH5" i="1"/>
  <c r="BD85" i="1"/>
  <c r="AE14" i="4" s="1"/>
  <c r="BE84" i="1"/>
  <c r="AE24" i="4" s="1"/>
  <c r="BE82" i="1"/>
  <c r="AE22" i="4" s="1"/>
  <c r="BE83" i="1"/>
  <c r="AE23" i="4" s="1"/>
  <c r="BE81" i="1"/>
  <c r="AE21" i="4" s="1"/>
  <c r="BE86" i="1"/>
  <c r="AE26" i="4" s="1"/>
  <c r="BE85" i="1"/>
  <c r="AE25" i="4" s="1"/>
  <c r="BJ35" i="4" l="1"/>
  <c r="G104" i="4"/>
  <c r="BJ36" i="4"/>
  <c r="H104" i="4"/>
  <c r="I104" i="4"/>
  <c r="BJ37" i="4"/>
  <c r="BJ32" i="4"/>
  <c r="D104" i="4"/>
  <c r="BJ33" i="4"/>
  <c r="E104" i="4"/>
  <c r="BJ34" i="4"/>
  <c r="F104" i="4"/>
  <c r="B73" i="4"/>
  <c r="AE30" i="4"/>
  <c r="AE34" i="4"/>
  <c r="F73" i="4"/>
  <c r="AE32" i="4"/>
  <c r="D73" i="4"/>
  <c r="AE33" i="4"/>
  <c r="E73" i="4"/>
  <c r="AE36" i="4"/>
  <c r="H73" i="4"/>
  <c r="AE37" i="4"/>
  <c r="I73" i="4"/>
  <c r="AE35" i="4"/>
  <c r="G73" i="4"/>
  <c r="BF83" i="1"/>
  <c r="AF12" i="4" s="1"/>
  <c r="BF81" i="1"/>
  <c r="AF10" i="4" s="1"/>
  <c r="BF84" i="1"/>
  <c r="AF13" i="4" s="1"/>
  <c r="BF85" i="1"/>
  <c r="AF14" i="4" s="1"/>
  <c r="BF86" i="1"/>
  <c r="AF15" i="4" s="1"/>
  <c r="BF82" i="1"/>
  <c r="AF11" i="4" s="1"/>
  <c r="AF9" i="4"/>
  <c r="B105" i="4" s="1"/>
  <c r="AF20" i="4"/>
  <c r="BK30" i="4" s="1"/>
  <c r="BG82" i="1"/>
  <c r="AF22" i="4" s="1"/>
  <c r="BG84" i="1"/>
  <c r="AF24" i="4" s="1"/>
  <c r="BG81" i="1"/>
  <c r="AF21" i="4" s="1"/>
  <c r="BG85" i="1"/>
  <c r="AF25" i="4" s="1"/>
  <c r="BG83" i="1"/>
  <c r="AF23" i="4" s="1"/>
  <c r="BG86" i="1"/>
  <c r="AF26" i="4" s="1"/>
  <c r="BH7" i="1"/>
  <c r="BH6" i="1"/>
  <c r="BI6" i="1"/>
  <c r="BJ5" i="1"/>
  <c r="BK34" i="4" l="1"/>
  <c r="F105" i="4"/>
  <c r="H105" i="4"/>
  <c r="BK36" i="4"/>
  <c r="D105" i="4"/>
  <c r="BK32" i="4"/>
  <c r="BK37" i="4"/>
  <c r="I105" i="4"/>
  <c r="E105" i="4"/>
  <c r="BK33" i="4"/>
  <c r="BK35" i="4"/>
  <c r="G105" i="4"/>
  <c r="AF30" i="4"/>
  <c r="B74" i="4"/>
  <c r="AF36" i="4"/>
  <c r="H74" i="4"/>
  <c r="AF35" i="4"/>
  <c r="G74" i="4"/>
  <c r="AF34" i="4"/>
  <c r="F74" i="4"/>
  <c r="AF32" i="4"/>
  <c r="D74" i="4"/>
  <c r="AF33" i="4"/>
  <c r="E74" i="4"/>
  <c r="AF37" i="4"/>
  <c r="I74" i="4"/>
  <c r="BH81" i="1"/>
  <c r="AG10" i="4" s="1"/>
  <c r="BH83" i="1"/>
  <c r="AG12" i="4" s="1"/>
  <c r="BH82" i="1"/>
  <c r="AG11" i="4" s="1"/>
  <c r="BH85" i="1"/>
  <c r="AG14" i="4" s="1"/>
  <c r="AG20" i="4"/>
  <c r="BL30" i="4" s="1"/>
  <c r="AG9" i="4"/>
  <c r="B106" i="4" s="1"/>
  <c r="BH84" i="1"/>
  <c r="AG13" i="4" s="1"/>
  <c r="BK6" i="1"/>
  <c r="BJ6" i="1"/>
  <c r="BJ7" i="1"/>
  <c r="BI86" i="1"/>
  <c r="AG26" i="4" s="1"/>
  <c r="BI82" i="1"/>
  <c r="AG22" i="4" s="1"/>
  <c r="BI84" i="1"/>
  <c r="AG24" i="4" s="1"/>
  <c r="BI81" i="1"/>
  <c r="AG21" i="4" s="1"/>
  <c r="BI85" i="1"/>
  <c r="AG25" i="4" s="1"/>
  <c r="BI83" i="1"/>
  <c r="AG23" i="4" s="1"/>
  <c r="BH86" i="1"/>
  <c r="AG15" i="4" s="1"/>
  <c r="E106" i="4" l="1"/>
  <c r="BL33" i="4"/>
  <c r="D106" i="4"/>
  <c r="BL32" i="4"/>
  <c r="BL37" i="4"/>
  <c r="I106" i="4"/>
  <c r="G106" i="4"/>
  <c r="BL35" i="4"/>
  <c r="BL34" i="4"/>
  <c r="F106" i="4"/>
  <c r="BL36" i="4"/>
  <c r="H106" i="4"/>
  <c r="B75" i="4"/>
  <c r="AG30" i="4"/>
  <c r="AG34" i="4"/>
  <c r="F75" i="4"/>
  <c r="AG33" i="4"/>
  <c r="E75" i="4"/>
  <c r="AG32" i="4"/>
  <c r="D75" i="4"/>
  <c r="AG36" i="4"/>
  <c r="H75" i="4"/>
  <c r="AG35" i="4"/>
  <c r="G75" i="4"/>
  <c r="AG37" i="4"/>
  <c r="I75" i="4"/>
  <c r="BJ86" i="1"/>
  <c r="AH15" i="4" s="1"/>
  <c r="BJ84" i="1"/>
  <c r="AH13" i="4" s="1"/>
  <c r="AH20" i="4"/>
  <c r="BM30" i="4" s="1"/>
  <c r="AH9" i="4"/>
  <c r="B107" i="4" s="1"/>
  <c r="BK83" i="1"/>
  <c r="AH23" i="4" s="1"/>
  <c r="BK81" i="1"/>
  <c r="AH21" i="4" s="1"/>
  <c r="BK85" i="1"/>
  <c r="AH25" i="4" s="1"/>
  <c r="BK82" i="1"/>
  <c r="AH22" i="4" s="1"/>
  <c r="BK84" i="1"/>
  <c r="BK86" i="1"/>
  <c r="BJ82" i="1"/>
  <c r="AH11" i="4" s="1"/>
  <c r="BJ81" i="1"/>
  <c r="AH10" i="4" s="1"/>
  <c r="BJ85" i="1"/>
  <c r="AH14" i="4" s="1"/>
  <c r="BJ83" i="1"/>
  <c r="AH12" i="4" s="1"/>
  <c r="F107" i="4" l="1"/>
  <c r="BM34" i="4"/>
  <c r="E107" i="4"/>
  <c r="BM33" i="4"/>
  <c r="D107" i="4"/>
  <c r="BM32" i="4"/>
  <c r="H107" i="4"/>
  <c r="BM36" i="4"/>
  <c r="AH30" i="4"/>
  <c r="B76" i="4"/>
  <c r="AH32" i="4"/>
  <c r="D76" i="4"/>
  <c r="AH33" i="4"/>
  <c r="E76" i="4"/>
  <c r="AH37" i="4"/>
  <c r="I76" i="4"/>
  <c r="AH35" i="4"/>
  <c r="G76" i="4"/>
  <c r="AH34" i="4"/>
  <c r="F76" i="4"/>
  <c r="AH36" i="4"/>
  <c r="H76" i="4"/>
  <c r="BL84" i="1"/>
  <c r="BM84" i="1" s="1"/>
  <c r="BN84" i="1" s="1"/>
  <c r="AH24" i="4"/>
  <c r="BL86" i="1"/>
  <c r="BM86" i="1" s="1"/>
  <c r="BN86" i="1" s="1"/>
  <c r="AH26" i="4"/>
  <c r="BL82" i="1"/>
  <c r="BM82" i="1" s="1"/>
  <c r="BN82" i="1" s="1"/>
  <c r="BL85" i="1"/>
  <c r="BM85" i="1" s="1"/>
  <c r="BN85" i="1" s="1"/>
  <c r="BL81" i="1"/>
  <c r="BM81" i="1" s="1"/>
  <c r="BN81" i="1" s="1"/>
  <c r="BL83" i="1"/>
  <c r="BM83" i="1" s="1"/>
  <c r="BN83" i="1" s="1"/>
  <c r="BM35" i="4" l="1"/>
  <c r="G107" i="4"/>
  <c r="I107" i="4"/>
  <c r="BM3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92DDCC-382A-47C4-A079-E4DD7DCC4D53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789E823-BC7A-47B7-8828-AE84FFD59ABC}" name="WorksheetConnection_202301TimelineDemo2 - 副本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table2"/>
        </x15:connection>
      </ext>
    </extLst>
  </connection>
  <connection id="3" xr16:uid="{C034EC55-6798-4121-9981-A0ABD965C0DF}" name="WorksheetConnection_202301TimelineDemo2 - 副本.xlsm!Tableau3" type="102" refreshedVersion="8" minRefreshableVersion="5">
    <extLst>
      <ext xmlns:x15="http://schemas.microsoft.com/office/spreadsheetml/2010/11/main" uri="{DE250136-89BD-433C-8126-D09CA5730AF9}">
        <x15:connection id="Tableau3">
          <x15:rangePr sourceName="_xlcn.WorksheetConnection_202301TimelineDemo2副本.xlsmTableau31"/>
        </x15:connection>
      </ext>
    </extLst>
  </connection>
</connections>
</file>

<file path=xl/sharedStrings.xml><?xml version="1.0" encoding="utf-8"?>
<sst xmlns="http://schemas.openxmlformats.org/spreadsheetml/2006/main" count="702" uniqueCount="77">
  <si>
    <t>Name</t>
  </si>
  <si>
    <t xml:space="preserve">Details </t>
  </si>
  <si>
    <t>Address</t>
  </si>
  <si>
    <t>日期</t>
  </si>
  <si>
    <t>星期</t>
  </si>
  <si>
    <t>年</t>
  </si>
  <si>
    <t>月</t>
  </si>
  <si>
    <t>🍙</t>
  </si>
  <si>
    <t>📖</t>
  </si>
  <si>
    <t>⏳</t>
  </si>
  <si>
    <t>🤦‍♀️</t>
  </si>
  <si>
    <t>🎮</t>
  </si>
  <si>
    <t>Eat</t>
  </si>
  <si>
    <t>Study</t>
  </si>
  <si>
    <t>Sleep</t>
  </si>
  <si>
    <t>Game</t>
  </si>
  <si>
    <t>…</t>
  </si>
  <si>
    <t>Proca</t>
  </si>
  <si>
    <t>Reset\Clear Form Button VBA</t>
  </si>
  <si>
    <t>https://www.youtube.com/watch?v=df0_y61I23Q&amp;ab_channel=AlexC</t>
  </si>
  <si>
    <t>https://www.bilibili.com/video/BV1H64y1u79f/?spm_id_from=333.337.search-card.all.click&amp;vd_source=0a0bc21f677e4340dfee1e741878a9eb</t>
  </si>
  <si>
    <t>表格自动聚焦效果</t>
  </si>
  <si>
    <t>https://www.bilibili.com/video/BV1g4411H74E/?vd_source=0a0bc21f677e4340dfee1e741878a9eb</t>
  </si>
  <si>
    <t>日程安排周期表,最牛逼的表格,</t>
  </si>
  <si>
    <t>追逐中</t>
  </si>
  <si>
    <t>https://www.calszone.com/2011/05/microsoft-excel-tip-delete-a-table-without-losing-the-data-or-table-formatting/</t>
  </si>
  <si>
    <t xml:space="preserve">Convert table into normal form </t>
  </si>
  <si>
    <t>Basics</t>
  </si>
  <si>
    <t>save datas after changing the years</t>
  </si>
  <si>
    <t>chose the number of cells to fill up</t>
  </si>
  <si>
    <t>https://www.youtube.com/watch?v=H0U_s8rKTF4&amp;ab_channel=AxelROBIN%3AFormations</t>
  </si>
  <si>
    <t>Figer les volets sans fractionner</t>
  </si>
  <si>
    <t>🍙 Total</t>
  </si>
  <si>
    <t>📖 Total</t>
  </si>
  <si>
    <t>⏳ Total</t>
  </si>
  <si>
    <t>🤦‍♀️ Total</t>
  </si>
  <si>
    <t>🎮 Total</t>
  </si>
  <si>
    <t xml:space="preserve"> ... Total</t>
  </si>
  <si>
    <t>https://www.bilibili.com/video/BV1T64y1M7uc/?spm_id_from=333.880.my_history.page.click&amp;vd_source=0a0bc21f677e4340dfee1e741878a9eb</t>
  </si>
  <si>
    <t>动态考勤表的制作方法</t>
  </si>
  <si>
    <t>基础大全</t>
  </si>
  <si>
    <t>TOTAL(min)</t>
  </si>
  <si>
    <t>TOTAL(h)</t>
  </si>
  <si>
    <t>ECART</t>
  </si>
  <si>
    <t>graphs</t>
  </si>
  <si>
    <t>styles</t>
  </si>
  <si>
    <t xml:space="preserve">one form one recorder </t>
  </si>
  <si>
    <t>https://www.youtube.com/watch?v=20zDV9MNE0s&amp;ab_channel=TheOfficeLab</t>
  </si>
  <si>
    <t>https://www.youtube.com/watch?v=cKkXtyjleX4&amp;t=2013s&amp;ab_channel=TheOfficeLab</t>
  </si>
  <si>
    <t>Dashboard</t>
  </si>
  <si>
    <t>player</t>
  </si>
  <si>
    <t>player1</t>
  </si>
  <si>
    <t>player2</t>
  </si>
  <si>
    <t>一号</t>
  </si>
  <si>
    <t>二号</t>
  </si>
  <si>
    <t>Étiquettes de lignes</t>
  </si>
  <si>
    <t>Total général</t>
  </si>
  <si>
    <t>Somme de …</t>
  </si>
  <si>
    <t>Somme de 🍙</t>
  </si>
  <si>
    <t>Somme de 📖</t>
  </si>
  <si>
    <t>Somme de ⏳</t>
  </si>
  <si>
    <t>Somme de 🤦‍♀️</t>
  </si>
  <si>
    <t>Somme de 🎮</t>
  </si>
  <si>
    <t>(Tous)</t>
  </si>
  <si>
    <t>重要的日子</t>
  </si>
  <si>
    <t>For futur updates:</t>
  </si>
  <si>
    <t>Total Somme de …</t>
  </si>
  <si>
    <t>Total Somme de 🍙</t>
  </si>
  <si>
    <t>Total Somme de 📖</t>
  </si>
  <si>
    <t>Total Somme de ⏳</t>
  </si>
  <si>
    <t>Total Somme de 🤦‍♀️</t>
  </si>
  <si>
    <t>Valeurs</t>
  </si>
  <si>
    <t>Total Somme de 🎮</t>
  </si>
  <si>
    <t>Month history</t>
  </si>
  <si>
    <t>SStudy</t>
  </si>
  <si>
    <t>The bacic of dashboard</t>
  </si>
  <si>
    <t>The bacic of few 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</si>
</sst>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;@"/>
    <numFmt numFmtId="165" formatCode="d"/>
    <numFmt numFmtId="166" formatCode="[DBNum1][$-804]General"/>
    <numFmt numFmtId="167" formatCode="0.0000000"/>
    <numFmt numFmtId="168" formatCode="m&quot;月&quot;d&quot;日&quot;;@"/>
  </numFmts>
  <fonts count="16">
    <font>
      <sz val="11"/>
      <color theme="1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18"/>
      <color theme="1"/>
      <name val="Calibri"/>
      <family val="2"/>
      <charset val="134"/>
      <scheme val="minor"/>
    </font>
    <font>
      <sz val="11"/>
      <color rgb="FF92D050"/>
      <name val="Calibri"/>
      <family val="2"/>
      <charset val="134"/>
      <scheme val="minor"/>
    </font>
    <font>
      <sz val="11"/>
      <color rgb="FFFFC000"/>
      <name val="Calibri"/>
      <family val="2"/>
      <charset val="134"/>
      <scheme val="minor"/>
    </font>
    <font>
      <sz val="11"/>
      <color rgb="FF00B0F0"/>
      <name val="Calibri"/>
      <family val="2"/>
      <charset val="134"/>
      <scheme val="minor"/>
    </font>
    <font>
      <sz val="11"/>
      <color rgb="FFC00000"/>
      <name val="Calibri"/>
      <family val="2"/>
      <charset val="134"/>
      <scheme val="minor"/>
    </font>
    <font>
      <u/>
      <sz val="11"/>
      <color rgb="FFFFC000"/>
      <name val="Calibri"/>
      <family val="2"/>
      <charset val="134"/>
      <scheme val="minor"/>
    </font>
    <font>
      <b/>
      <sz val="12"/>
      <color rgb="FFFF0000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gradientFill degree="270">
        <stop position="0">
          <color theme="0"/>
        </stop>
        <stop position="1">
          <color rgb="FF66CCFF"/>
        </stop>
      </gradient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 applyAlignment="1">
      <alignment horizont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9" fillId="0" borderId="0" xfId="1" applyFont="1"/>
    <xf numFmtId="166" fontId="0" fillId="0" borderId="4" xfId="0" applyNumberFormat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0" fillId="2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4" xfId="0" applyBorder="1"/>
    <xf numFmtId="166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8" fontId="0" fillId="3" borderId="4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left"/>
    </xf>
    <xf numFmtId="0" fontId="1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20" fontId="0" fillId="2" borderId="0" xfId="0" applyNumberFormat="1" applyFill="1" applyAlignment="1">
      <alignment horizontal="center"/>
    </xf>
    <xf numFmtId="15" fontId="0" fillId="2" borderId="0" xfId="0" applyNumberFormat="1" applyFill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10" fillId="2" borderId="10" xfId="0" applyFont="1" applyFill="1" applyBorder="1" applyAlignment="1">
      <alignment vertical="center"/>
    </xf>
    <xf numFmtId="1" fontId="10" fillId="2" borderId="11" xfId="0" applyNumberFormat="1" applyFont="1" applyFill="1" applyBorder="1" applyAlignment="1">
      <alignment vertical="center"/>
    </xf>
    <xf numFmtId="1" fontId="10" fillId="2" borderId="12" xfId="0" applyNumberFormat="1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1" fontId="10" fillId="2" borderId="14" xfId="0" applyNumberFormat="1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15" xfId="0" applyFont="1" applyBorder="1" applyAlignment="1">
      <alignment vertical="center"/>
    </xf>
    <xf numFmtId="1" fontId="10" fillId="2" borderId="16" xfId="0" applyNumberFormat="1" applyFont="1" applyFill="1" applyBorder="1" applyAlignment="1">
      <alignment vertical="center"/>
    </xf>
    <xf numFmtId="1" fontId="10" fillId="2" borderId="17" xfId="0" applyNumberFormat="1" applyFont="1" applyFill="1" applyBorder="1" applyAlignment="1">
      <alignment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16" xfId="0" applyFill="1" applyBorder="1"/>
    <xf numFmtId="0" fontId="0" fillId="2" borderId="8" xfId="0" applyFill="1" applyBorder="1"/>
    <xf numFmtId="0" fontId="0" fillId="2" borderId="19" xfId="0" applyFill="1" applyBorder="1"/>
    <xf numFmtId="0" fontId="0" fillId="2" borderId="6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9" xfId="0" applyFill="1" applyBorder="1"/>
    <xf numFmtId="0" fontId="0" fillId="2" borderId="23" xfId="0" applyFill="1" applyBorder="1"/>
    <xf numFmtId="165" fontId="0" fillId="2" borderId="20" xfId="0" applyNumberFormat="1" applyFill="1" applyBorder="1" applyAlignment="1">
      <alignment horizontal="center" vertical="center"/>
    </xf>
    <xf numFmtId="165" fontId="0" fillId="2" borderId="21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1" fontId="10" fillId="2" borderId="20" xfId="0" applyNumberFormat="1" applyFont="1" applyFill="1" applyBorder="1" applyAlignment="1">
      <alignment vertical="center"/>
    </xf>
    <xf numFmtId="1" fontId="10" fillId="2" borderId="21" xfId="0" applyNumberFormat="1" applyFont="1" applyFill="1" applyBorder="1" applyAlignment="1">
      <alignment vertical="center"/>
    </xf>
    <xf numFmtId="1" fontId="10" fillId="2" borderId="27" xfId="0" applyNumberFormat="1" applyFont="1" applyFill="1" applyBorder="1" applyAlignment="1">
      <alignment vertical="center"/>
    </xf>
    <xf numFmtId="1" fontId="10" fillId="2" borderId="28" xfId="0" applyNumberFormat="1" applyFont="1" applyFill="1" applyBorder="1" applyAlignment="1">
      <alignment vertical="center"/>
    </xf>
    <xf numFmtId="1" fontId="0" fillId="2" borderId="19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10" fillId="2" borderId="29" xfId="0" applyNumberFormat="1" applyFont="1" applyFill="1" applyBorder="1" applyAlignment="1">
      <alignment vertical="center"/>
    </xf>
    <xf numFmtId="1" fontId="10" fillId="2" borderId="24" xfId="0" applyNumberFormat="1" applyFont="1" applyFill="1" applyBorder="1" applyAlignment="1">
      <alignment vertical="center"/>
    </xf>
    <xf numFmtId="167" fontId="0" fillId="2" borderId="7" xfId="0" applyNumberFormat="1" applyFill="1" applyBorder="1" applyAlignment="1">
      <alignment horizontal="center"/>
    </xf>
    <xf numFmtId="167" fontId="0" fillId="2" borderId="30" xfId="0" applyNumberFormat="1" applyFill="1" applyBorder="1" applyAlignment="1">
      <alignment horizontal="center"/>
    </xf>
    <xf numFmtId="167" fontId="0" fillId="2" borderId="31" xfId="0" applyNumberFormat="1" applyFill="1" applyBorder="1" applyAlignment="1">
      <alignment horizontal="center"/>
    </xf>
    <xf numFmtId="1" fontId="10" fillId="2" borderId="0" xfId="0" applyNumberFormat="1" applyFont="1" applyFill="1" applyAlignment="1">
      <alignment vertical="center"/>
    </xf>
    <xf numFmtId="165" fontId="0" fillId="2" borderId="25" xfId="0" applyNumberFormat="1" applyFill="1" applyBorder="1" applyAlignment="1">
      <alignment horizontal="center" vertical="center"/>
    </xf>
    <xf numFmtId="165" fontId="0" fillId="2" borderId="26" xfId="0" applyNumberFormat="1" applyFill="1" applyBorder="1" applyAlignment="1">
      <alignment horizontal="center" vertical="center"/>
    </xf>
    <xf numFmtId="165" fontId="0" fillId="2" borderId="16" xfId="0" applyNumberFormat="1" applyFill="1" applyBorder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2" borderId="21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66" fontId="0" fillId="2" borderId="19" xfId="0" applyNumberForma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Lien hypertexte" xfId="1" builtinId="8"/>
    <cellStyle name="Normal" xfId="0" builtinId="0"/>
  </cellStyles>
  <dxfs count="28"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rgb="FFFF0000"/>
      </font>
    </dxf>
    <dxf>
      <font>
        <color rgb="FFFFC000"/>
      </font>
    </dxf>
    <dxf>
      <font>
        <color rgb="FF92D050"/>
      </font>
    </dxf>
    <dxf>
      <font>
        <color rgb="FF00B0F0"/>
      </font>
    </dxf>
    <dxf>
      <font>
        <color rgb="FFC00000"/>
      </font>
    </dxf>
    <dxf>
      <font>
        <color theme="0"/>
      </font>
      <border>
        <bottom style="thin">
          <color rgb="FF4F81BD"/>
        </bottom>
        <vertical/>
        <horizontal/>
      </border>
    </dxf>
    <dxf>
      <font>
        <color theme="1"/>
      </font>
      <fill>
        <patternFill patternType="solid">
          <bgColor theme="1"/>
        </patternFill>
      </fill>
      <border>
        <vertical/>
        <horizontal/>
      </border>
    </dxf>
  </dxfs>
  <tableStyles count="1" defaultTableStyle="TableStyleMedium2" defaultPivotStyle="PivotStyleLight16">
    <tableStyle name="SlicerStyleOther2 2 2" pivot="0" table="0" count="10" xr9:uid="{CBC7B98C-17D8-4B16-B2AB-1A3DB6102A38}">
      <tableStyleElement type="wholeTable" dxfId="27"/>
      <tableStyleElement type="headerRow" dxfId="26"/>
    </tableStyle>
  </tableStyles>
  <colors>
    <mruColors>
      <color rgb="FFFFCCFF"/>
      <color rgb="FF66CCFF"/>
      <color rgb="FFFFFF99"/>
      <color rgb="FF3399FF"/>
      <color rgb="FFFF99FF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auto="1"/>
              <bgColor auto="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microsoft.com/office/2007/relationships/slicerCache" Target="slicerCaches/slicerCache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814592322068562"/>
          <c:y val="4.6026583069828125E-2"/>
          <c:w val="0.7721617719785222"/>
          <c:h val="0.9016231618812913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4-46BF-A0A5-E48400A28E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4"/>
        <c:overlap val="100"/>
        <c:axId val="728076496"/>
        <c:axId val="728076080"/>
      </c:bar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7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rgbClr val="FF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rgbClr val="FF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rgbClr val="FF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rgbClr val="FF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rgbClr val="FF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rgbClr val="66CCFF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solidFill>
            <a:srgbClr val="66CCFF">
              <a:alpha val="9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solidFill>
            <a:srgbClr val="66CCFF">
              <a:alpha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solidFill>
            <a:srgbClr val="66CCFF">
              <a:alpha val="7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solidFill>
            <a:srgbClr val="66CCFF">
              <a:alpha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66CCFF">
              <a:alpha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CCFF"/>
            </a:solidFill>
          </c:spPr>
          <c:dPt>
            <c:idx val="0"/>
            <c:bubble3D val="0"/>
            <c:spPr>
              <a:solidFill>
                <a:srgbClr val="FF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D6-40DD-BD2C-59722C750679}"/>
              </c:ext>
            </c:extLst>
          </c:dPt>
          <c:dPt>
            <c:idx val="1"/>
            <c:bubble3D val="0"/>
            <c:spPr>
              <a:solidFill>
                <a:srgbClr val="FF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D6-40DD-BD2C-59722C750679}"/>
              </c:ext>
            </c:extLst>
          </c:dPt>
          <c:dPt>
            <c:idx val="2"/>
            <c:bubble3D val="0"/>
            <c:spPr>
              <a:solidFill>
                <a:srgbClr val="FF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D6-40DD-BD2C-59722C750679}"/>
              </c:ext>
            </c:extLst>
          </c:dPt>
          <c:dPt>
            <c:idx val="3"/>
            <c:bubble3D val="0"/>
            <c:spPr>
              <a:solidFill>
                <a:srgbClr val="FF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D6-40DD-BD2C-59722C750679}"/>
              </c:ext>
            </c:extLst>
          </c:dPt>
          <c:dPt>
            <c:idx val="4"/>
            <c:bubble3D val="0"/>
            <c:spPr>
              <a:solidFill>
                <a:srgbClr val="FF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D6-40DD-BD2C-59722C750679}"/>
              </c:ext>
            </c:extLst>
          </c:dPt>
          <c:dPt>
            <c:idx val="5"/>
            <c:bubble3D val="0"/>
            <c:spPr>
              <a:solidFill>
                <a:srgbClr val="FF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BD6-40DD-BD2C-59722C750679}"/>
              </c:ext>
            </c:extLst>
          </c:dPt>
          <c:dPt>
            <c:idx val="6"/>
            <c:bubble3D val="0"/>
            <c:spPr>
              <a:solidFill>
                <a:srgbClr val="66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BD6-40DD-BD2C-59722C750679}"/>
              </c:ext>
            </c:extLst>
          </c:dPt>
          <c:dPt>
            <c:idx val="7"/>
            <c:bubble3D val="0"/>
            <c:spPr>
              <a:solidFill>
                <a:srgbClr val="66CCFF">
                  <a:alpha val="9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BD6-40DD-BD2C-59722C750679}"/>
              </c:ext>
            </c:extLst>
          </c:dPt>
          <c:dPt>
            <c:idx val="8"/>
            <c:bubble3D val="0"/>
            <c:spPr>
              <a:solidFill>
                <a:srgbClr val="66CCFF">
                  <a:alpha val="8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BD6-40DD-BD2C-59722C750679}"/>
              </c:ext>
            </c:extLst>
          </c:dPt>
          <c:dPt>
            <c:idx val="9"/>
            <c:bubble3D val="0"/>
            <c:spPr>
              <a:solidFill>
                <a:srgbClr val="66CCFF">
                  <a:alpha val="7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BD6-40DD-BD2C-59722C750679}"/>
              </c:ext>
            </c:extLst>
          </c:dPt>
          <c:dPt>
            <c:idx val="10"/>
            <c:bubble3D val="0"/>
            <c:spPr>
              <a:solidFill>
                <a:srgbClr val="66CCFF">
                  <a:alpha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BD6-40DD-BD2C-59722C750679}"/>
              </c:ext>
            </c:extLst>
          </c:dPt>
          <c:dPt>
            <c:idx val="11"/>
            <c:bubble3D val="0"/>
            <c:spPr>
              <a:solidFill>
                <a:srgbClr val="66CCFF">
                  <a:alpha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BD6-40DD-BD2C-59722C7506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BD6-40DD-BD2C-59722C7506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dynamique6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1-4B4C-8869-407508743E6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2.75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1-4B4C-8869-407508743E6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2.75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1-4B4C-8869-407508743E6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1-4B4C-8869-407508743E6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91-4B4C-8869-407508743E6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91-4B4C-8869-407508743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dynamique8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chemeClr val="tx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34082186810883"/>
          <c:y val="0.13579147434156938"/>
          <c:w val="0.5412969167191034"/>
          <c:h val="0.86420852565843065"/>
        </c:manualLayout>
      </c:layout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34-43F1-B52A-0EB6161A8E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34-43F1-B52A-0EB6161A8EB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A34-43F1-B52A-0EB6161A8EB4}"/>
              </c:ext>
            </c:extLst>
          </c:dPt>
          <c:dPt>
            <c:idx val="3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A34-43F1-B52A-0EB6161A8EB4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A34-43F1-B52A-0EB6161A8EB4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A34-43F1-B52A-0EB6161A8E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4.75</c:v>
                </c:pt>
                <c:pt idx="1">
                  <c:v>213.75</c:v>
                </c:pt>
                <c:pt idx="2">
                  <c:v>86.75</c:v>
                </c:pt>
                <c:pt idx="3">
                  <c:v>4</c:v>
                </c:pt>
                <c:pt idx="4">
                  <c:v>33.75</c:v>
                </c:pt>
                <c:pt idx="5">
                  <c:v>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34-43F1-B52A-0EB6161A8EB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Backend!$J$7</c:f>
              <c:strCache>
                <c:ptCount val="1"/>
                <c:pt idx="0">
                  <c:v>Somme de 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Backend!$J$8:$J$39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C-432F-8C75-039C8B0AD04B}"/>
            </c:ext>
          </c:extLst>
        </c:ser>
        <c:ser>
          <c:idx val="1"/>
          <c:order val="1"/>
          <c:tx>
            <c:strRef>
              <c:f>Backend!$K$7</c:f>
              <c:strCache>
                <c:ptCount val="1"/>
                <c:pt idx="0">
                  <c:v>Somme de 🍙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Backend!$K$8:$K$39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2.75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C-432F-8C75-039C8B0AD04B}"/>
            </c:ext>
          </c:extLst>
        </c:ser>
        <c:ser>
          <c:idx val="2"/>
          <c:order val="2"/>
          <c:tx>
            <c:strRef>
              <c:f>Backend!$L$7</c:f>
              <c:strCache>
                <c:ptCount val="1"/>
                <c:pt idx="0">
                  <c:v>Somme de 📖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Backend!$L$8:$L$39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2.75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C-432F-8C75-039C8B0AD04B}"/>
            </c:ext>
          </c:extLst>
        </c:ser>
        <c:ser>
          <c:idx val="3"/>
          <c:order val="3"/>
          <c:tx>
            <c:strRef>
              <c:f>Backend!$M$7</c:f>
              <c:strCache>
                <c:ptCount val="1"/>
                <c:pt idx="0">
                  <c:v>Somme de 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Backend!$M$8:$M$39</c:f>
              <c:numCache>
                <c:formatCode>General</c:formatCode>
                <c:ptCount val="31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C-432F-8C75-039C8B0AD04B}"/>
            </c:ext>
          </c:extLst>
        </c:ser>
        <c:ser>
          <c:idx val="4"/>
          <c:order val="4"/>
          <c:tx>
            <c:strRef>
              <c:f>Backend!$N$7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Backend!$N$8:$N$39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C-432F-8C75-039C8B0AD04B}"/>
            </c:ext>
          </c:extLst>
        </c:ser>
        <c:ser>
          <c:idx val="5"/>
          <c:order val="5"/>
          <c:tx>
            <c:strRef>
              <c:f>Backend!$O$7</c:f>
              <c:strCache>
                <c:ptCount val="1"/>
                <c:pt idx="0">
                  <c:v>Somme de 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Backend!$I$8:$I$39</c:f>
              <c:strCache>
                <c:ptCount val="31"/>
                <c:pt idx="0">
                  <c:v>1月1日</c:v>
                </c:pt>
                <c:pt idx="1">
                  <c:v>1月2日</c:v>
                </c:pt>
                <c:pt idx="2">
                  <c:v>1月3日</c:v>
                </c:pt>
                <c:pt idx="3">
                  <c:v>1月4日</c:v>
                </c:pt>
                <c:pt idx="4">
                  <c:v>1月5日</c:v>
                </c:pt>
                <c:pt idx="5">
                  <c:v>1月6日</c:v>
                </c:pt>
                <c:pt idx="6">
                  <c:v>1月7日</c:v>
                </c:pt>
                <c:pt idx="7">
                  <c:v>1月8日</c:v>
                </c:pt>
                <c:pt idx="8">
                  <c:v>1月9日</c:v>
                </c:pt>
                <c:pt idx="9">
                  <c:v>1月10日</c:v>
                </c:pt>
                <c:pt idx="10">
                  <c:v>1月11日</c:v>
                </c:pt>
                <c:pt idx="11">
                  <c:v>1月12日</c:v>
                </c:pt>
                <c:pt idx="12">
                  <c:v>1月13日</c:v>
                </c:pt>
                <c:pt idx="13">
                  <c:v>1月14日</c:v>
                </c:pt>
                <c:pt idx="14">
                  <c:v>1月15日</c:v>
                </c:pt>
                <c:pt idx="15">
                  <c:v>1月16日</c:v>
                </c:pt>
                <c:pt idx="16">
                  <c:v>1月17日</c:v>
                </c:pt>
                <c:pt idx="17">
                  <c:v>1月18日</c:v>
                </c:pt>
                <c:pt idx="18">
                  <c:v>1月19日</c:v>
                </c:pt>
                <c:pt idx="19">
                  <c:v>1月20日</c:v>
                </c:pt>
                <c:pt idx="20">
                  <c:v>1月21日</c:v>
                </c:pt>
                <c:pt idx="21">
                  <c:v>1月22日</c:v>
                </c:pt>
                <c:pt idx="22">
                  <c:v>1月23日</c:v>
                </c:pt>
                <c:pt idx="23">
                  <c:v>1月24日</c:v>
                </c:pt>
                <c:pt idx="24">
                  <c:v>1月25日</c:v>
                </c:pt>
                <c:pt idx="25">
                  <c:v>1月26日</c:v>
                </c:pt>
                <c:pt idx="26">
                  <c:v>1月27日</c:v>
                </c:pt>
                <c:pt idx="27">
                  <c:v>1月28日</c:v>
                </c:pt>
                <c:pt idx="28">
                  <c:v>1月29日</c:v>
                </c:pt>
                <c:pt idx="29">
                  <c:v>1月30日</c:v>
                </c:pt>
                <c:pt idx="30">
                  <c:v>1月31日</c:v>
                </c:pt>
              </c:strCache>
            </c:strRef>
          </c:cat>
          <c:val>
            <c:numRef>
              <c:f>Backend!$O$8:$O$39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EC-432F-8C75-039C8B0AD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8008288"/>
        <c:axId val="2028011616"/>
      </c:lineChart>
      <c:catAx>
        <c:axId val="20280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11616"/>
        <c:crosses val="autoZero"/>
        <c:auto val="1"/>
        <c:lblAlgn val="ctr"/>
        <c:lblOffset val="100"/>
        <c:noMultiLvlLbl val="0"/>
      </c:catAx>
      <c:valAx>
        <c:axId val="202801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8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Backend!$X$6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4-40A1-8898-7E513BB2ED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4-40A1-8898-7E513BB2ED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4-40A1-8898-7E513BB2ED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034-40A1-8898-7E513BB2ED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034-40A1-8898-7E513BB2ED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034-40A1-8898-7E513BB2ED91}"/>
              </c:ext>
            </c:extLst>
          </c:dPt>
          <c:cat>
            <c:strRef>
              <c:f>Backend!$W$7:$W$12</c:f>
              <c:strCache>
                <c:ptCount val="6"/>
                <c:pt idx="0">
                  <c:v>Somme de …</c:v>
                </c:pt>
                <c:pt idx="1">
                  <c:v>Somme de 🍙</c:v>
                </c:pt>
                <c:pt idx="2">
                  <c:v>Somme de 📖</c:v>
                </c:pt>
                <c:pt idx="3">
                  <c:v>Somme de ⏳</c:v>
                </c:pt>
                <c:pt idx="4">
                  <c:v>Somme de 🤦‍♀️</c:v>
                </c:pt>
                <c:pt idx="5">
                  <c:v>Somme de 🎮</c:v>
                </c:pt>
              </c:strCache>
            </c:strRef>
          </c:cat>
          <c:val>
            <c:numRef>
              <c:f>Backend!$X$7:$X$12</c:f>
              <c:numCache>
                <c:formatCode>General</c:formatCode>
                <c:ptCount val="6"/>
                <c:pt idx="0">
                  <c:v>4.75</c:v>
                </c:pt>
                <c:pt idx="1">
                  <c:v>213.75</c:v>
                </c:pt>
                <c:pt idx="2">
                  <c:v>86.75</c:v>
                </c:pt>
                <c:pt idx="3">
                  <c:v>4</c:v>
                </c:pt>
                <c:pt idx="4">
                  <c:v>33.75</c:v>
                </c:pt>
                <c:pt idx="5">
                  <c:v>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FB-4A6A-84A4-8DDD2E40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Backend!$AE$5</c:f>
              <c:strCache>
                <c:ptCount val="1"/>
                <c:pt idx="0">
                  <c:v>Somme de 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Backend!$AE$6:$AE$8</c:f>
              <c:numCache>
                <c:formatCode>General</c:formatCode>
                <c:ptCount val="2"/>
                <c:pt idx="0">
                  <c:v>3.25</c:v>
                </c:pt>
                <c:pt idx="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8A-4FEE-8C52-9F12E50984C1}"/>
            </c:ext>
          </c:extLst>
        </c:ser>
        <c:ser>
          <c:idx val="1"/>
          <c:order val="1"/>
          <c:tx>
            <c:strRef>
              <c:f>Backend!$AF$5</c:f>
              <c:strCache>
                <c:ptCount val="1"/>
                <c:pt idx="0">
                  <c:v>Somme de 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Backend!$AF$6:$AF$8</c:f>
              <c:numCache>
                <c:formatCode>General</c:formatCode>
                <c:ptCount val="2"/>
                <c:pt idx="0">
                  <c:v>113</c:v>
                </c:pt>
                <c:pt idx="1">
                  <c:v>100.75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A-4FEE-8C52-9F12E50984C1}"/>
            </c:ext>
          </c:extLst>
        </c:ser>
        <c:ser>
          <c:idx val="2"/>
          <c:order val="2"/>
          <c:tx>
            <c:strRef>
              <c:f>Backend!$AG$5</c:f>
              <c:strCache>
                <c:ptCount val="1"/>
                <c:pt idx="0">
                  <c:v>Somme de 📖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Backend!$AG$6:$AG$8</c:f>
              <c:numCache>
                <c:formatCode>General</c:formatCode>
                <c:ptCount val="2"/>
                <c:pt idx="0">
                  <c:v>44.5</c:v>
                </c:pt>
                <c:pt idx="1">
                  <c:v>42.25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A-4FEE-8C52-9F12E50984C1}"/>
            </c:ext>
          </c:extLst>
        </c:ser>
        <c:ser>
          <c:idx val="3"/>
          <c:order val="3"/>
          <c:tx>
            <c:strRef>
              <c:f>Backend!$AH$5</c:f>
              <c:strCache>
                <c:ptCount val="1"/>
                <c:pt idx="0">
                  <c:v>Somme de ⏳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Backend!$AH$6:$AH$8</c:f>
              <c:numCache>
                <c:formatCode>General</c:formatCode>
                <c:ptCount val="2"/>
                <c:pt idx="0">
                  <c:v>2.25</c:v>
                </c:pt>
                <c:pt idx="1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8A-4FEE-8C52-9F12E50984C1}"/>
            </c:ext>
          </c:extLst>
        </c:ser>
        <c:ser>
          <c:idx val="4"/>
          <c:order val="4"/>
          <c:tx>
            <c:strRef>
              <c:f>Backend!$AI$5</c:f>
              <c:strCache>
                <c:ptCount val="1"/>
                <c:pt idx="0">
                  <c:v>Somme de 🤦‍♀️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Backend!$AI$6:$AI$8</c:f>
              <c:numCache>
                <c:formatCode>General</c:formatCode>
                <c:ptCount val="2"/>
                <c:pt idx="0">
                  <c:v>18.75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8A-4FEE-8C52-9F12E50984C1}"/>
            </c:ext>
          </c:extLst>
        </c:ser>
        <c:ser>
          <c:idx val="5"/>
          <c:order val="5"/>
          <c:tx>
            <c:strRef>
              <c:f>Backend!$AJ$5</c:f>
              <c:strCache>
                <c:ptCount val="1"/>
                <c:pt idx="0">
                  <c:v>Somme de 🎮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Backend!$AD$6:$AD$8</c:f>
              <c:strCache>
                <c:ptCount val="2"/>
                <c:pt idx="0">
                  <c:v>二号</c:v>
                </c:pt>
                <c:pt idx="1">
                  <c:v>一号</c:v>
                </c:pt>
              </c:strCache>
            </c:strRef>
          </c:cat>
          <c:val>
            <c:numRef>
              <c:f>Backend!$AJ$6:$AJ$8</c:f>
              <c:numCache>
                <c:formatCode>General</c:formatCode>
                <c:ptCount val="2"/>
                <c:pt idx="0">
                  <c:v>9</c:v>
                </c:pt>
                <c:pt idx="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8A-4FEE-8C52-9F12E509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56112"/>
        <c:axId val="728072752"/>
        <c:axId val="0"/>
      </c:bar3DChart>
      <c:catAx>
        <c:axId val="72805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2752"/>
        <c:crosses val="autoZero"/>
        <c:auto val="1"/>
        <c:lblAlgn val="ctr"/>
        <c:lblOffset val="100"/>
        <c:noMultiLvlLbl val="0"/>
      </c:catAx>
      <c:valAx>
        <c:axId val="7280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5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F-439F-AD45-8A62855EE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F-439F-AD45-8A62855EE2A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F-439F-AD45-8A62855EE2A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F-439F-AD45-8A62855EE2A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F-439F-AD45-8A62855EE2A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8F-439F-AD45-8A62855EE2A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8F-439F-AD45-8A62855EE2A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8F-439F-AD45-8A62855EE2A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8F-439F-AD45-8A62855EE2A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8F-439F-AD45-8A62855EE2A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8F-439F-AD45-8A62855EE2A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8F-439F-AD45-8A62855EE2AA}"/>
              </c:ext>
            </c:extLst>
          </c:dPt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1-4404-AE02-B9F9076A6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[ToBeABetterMeVersion2Players.xlsm]Backend!Tableau croisé dynamique14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Backend!$AN$4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Backend!$AM$5:$AM$24</c:f>
              <c:multiLvlStrCache>
                <c:ptCount val="12"/>
                <c:lvl>
                  <c:pt idx="0">
                    <c:v>Somme de …</c:v>
                  </c:pt>
                  <c:pt idx="1">
                    <c:v>Somme de 🍙</c:v>
                  </c:pt>
                  <c:pt idx="2">
                    <c:v>Somme de 📖</c:v>
                  </c:pt>
                  <c:pt idx="3">
                    <c:v>Somme de ⏳</c:v>
                  </c:pt>
                  <c:pt idx="4">
                    <c:v>Somme de 🤦‍♀️</c:v>
                  </c:pt>
                  <c:pt idx="5">
                    <c:v>Somme de 🎮</c:v>
                  </c:pt>
                  <c:pt idx="6">
                    <c:v>Somme de …</c:v>
                  </c:pt>
                  <c:pt idx="7">
                    <c:v>Somme de 🍙</c:v>
                  </c:pt>
                  <c:pt idx="8">
                    <c:v>Somme de 📖</c:v>
                  </c:pt>
                  <c:pt idx="9">
                    <c:v>Somme de ⏳</c:v>
                  </c:pt>
                  <c:pt idx="10">
                    <c:v>Somme de 🤦‍♀️</c:v>
                  </c:pt>
                  <c:pt idx="11">
                    <c:v>Somme de 🎮</c:v>
                  </c:pt>
                </c:lvl>
                <c:lvl>
                  <c:pt idx="0">
                    <c:v>二号</c:v>
                  </c:pt>
                  <c:pt idx="6">
                    <c:v>一号</c:v>
                  </c:pt>
                </c:lvl>
              </c:multiLvlStrCache>
            </c:multiLvlStrRef>
          </c:cat>
          <c:val>
            <c:numRef>
              <c:f>Backend!$AN$5:$AN$24</c:f>
              <c:numCache>
                <c:formatCode>General</c:formatCode>
                <c:ptCount val="12"/>
                <c:pt idx="0">
                  <c:v>3.25</c:v>
                </c:pt>
                <c:pt idx="1">
                  <c:v>113</c:v>
                </c:pt>
                <c:pt idx="2">
                  <c:v>44.5</c:v>
                </c:pt>
                <c:pt idx="3">
                  <c:v>2.25</c:v>
                </c:pt>
                <c:pt idx="4">
                  <c:v>18.75</c:v>
                </c:pt>
                <c:pt idx="5">
                  <c:v>9</c:v>
                </c:pt>
                <c:pt idx="6">
                  <c:v>1.5</c:v>
                </c:pt>
                <c:pt idx="7">
                  <c:v>100.75</c:v>
                </c:pt>
                <c:pt idx="8">
                  <c:v>42.25</c:v>
                </c:pt>
                <c:pt idx="9">
                  <c:v>1.75</c:v>
                </c:pt>
                <c:pt idx="10">
                  <c:v>15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5-467B-A5A5-0A3EAD6ED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28076496"/>
        <c:axId val="728076080"/>
        <c:axId val="0"/>
      </c:bar3DChart>
      <c:catAx>
        <c:axId val="72807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080"/>
        <c:crosses val="autoZero"/>
        <c:auto val="1"/>
        <c:lblAlgn val="ctr"/>
        <c:lblOffset val="100"/>
        <c:noMultiLvlLbl val="0"/>
      </c:catAx>
      <c:valAx>
        <c:axId val="72807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807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2" min="1" page="10"/>
</file>

<file path=xl/ctrlProps/ctrlProp2.xml><?xml version="1.0" encoding="utf-8"?>
<formControlPr xmlns="http://schemas.microsoft.com/office/spreadsheetml/2009/9/main" objectType="Spin" dx="22" fmlaLink="$W$2" max="2100" min="2023" page="10" val="2023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5.png"/><Relationship Id="rId7" Type="http://schemas.openxmlformats.org/officeDocument/2006/relationships/chart" Target="../charts/chart3.xml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18</xdr:col>
      <xdr:colOff>295275</xdr:colOff>
      <xdr:row>28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48000" y="1524000"/>
          <a:ext cx="10963275" cy="383857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sz="8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To be</a:t>
          </a:r>
          <a:r>
            <a:rPr lang="fr-CA" sz="8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a better me </a:t>
          </a:r>
        </a:p>
        <a:p>
          <a:pPr algn="ctr"/>
          <a:r>
            <a:rPr lang="fr-CA" sz="8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For Two players </a:t>
          </a:r>
        </a:p>
        <a:p>
          <a:pPr algn="ctr"/>
          <a:r>
            <a:rPr lang="fr-CA" sz="8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Version 2 </a:t>
          </a:r>
        </a:p>
        <a:p>
          <a:endParaRPr lang="fr-CA" sz="1100" b="1" cap="none" spc="0" baseline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17</xdr:col>
      <xdr:colOff>438150</xdr:colOff>
      <xdr:row>30</xdr:row>
      <xdr:rowOff>133350</xdr:rowOff>
    </xdr:from>
    <xdr:to>
      <xdr:col>19</xdr:col>
      <xdr:colOff>704850</xdr:colOff>
      <xdr:row>34</xdr:row>
      <xdr:rowOff>9525</xdr:rowOff>
    </xdr:to>
    <xdr:sp macro="[0]!Flèchedroite3_Cliquer" textlink="">
      <xdr:nvSpPr>
        <xdr:cNvPr id="4" name="Flèche : droi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92150" y="5848350"/>
          <a:ext cx="1790700" cy="638175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314325</xdr:colOff>
          <xdr:row>1</xdr:row>
          <xdr:rowOff>9525</xdr:rowOff>
        </xdr:from>
        <xdr:to>
          <xdr:col>26</xdr:col>
          <xdr:colOff>9525</xdr:colOff>
          <xdr:row>3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219075</xdr:colOff>
          <xdr:row>0</xdr:row>
          <xdr:rowOff>123825</xdr:rowOff>
        </xdr:from>
        <xdr:to>
          <xdr:col>38</xdr:col>
          <xdr:colOff>295275</xdr:colOff>
          <xdr:row>3</xdr:row>
          <xdr:rowOff>66675</xdr:rowOff>
        </xdr:to>
        <xdr:sp macro="" textlink="">
          <xdr:nvSpPr>
            <xdr:cNvPr id="1036" name="reset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304800</xdr:colOff>
          <xdr:row>1</xdr:row>
          <xdr:rowOff>9525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419101</xdr:colOff>
      <xdr:row>9</xdr:row>
      <xdr:rowOff>19050</xdr:rowOff>
    </xdr:from>
    <xdr:to>
      <xdr:col>18</xdr:col>
      <xdr:colOff>571501</xdr:colOff>
      <xdr:row>27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039101" y="1733550"/>
          <a:ext cx="6248400" cy="359092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447674</xdr:colOff>
      <xdr:row>7</xdr:row>
      <xdr:rowOff>142874</xdr:rowOff>
    </xdr:from>
    <xdr:to>
      <xdr:col>10</xdr:col>
      <xdr:colOff>114299</xdr:colOff>
      <xdr:row>37</xdr:row>
      <xdr:rowOff>47625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47674" y="1476374"/>
          <a:ext cx="7286625" cy="5619751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390524</xdr:colOff>
      <xdr:row>2</xdr:row>
      <xdr:rowOff>38099</xdr:rowOff>
    </xdr:from>
    <xdr:to>
      <xdr:col>22</xdr:col>
      <xdr:colOff>285750</xdr:colOff>
      <xdr:row>37</xdr:row>
      <xdr:rowOff>66675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344524" y="419099"/>
          <a:ext cx="3705226" cy="6696076"/>
        </a:xfrm>
        <a:prstGeom prst="rect">
          <a:avLst/>
        </a:prstGeom>
        <a:solidFill>
          <a:schemeClr val="tx1">
            <a:alpha val="34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600075</xdr:colOff>
      <xdr:row>1</xdr:row>
      <xdr:rowOff>0</xdr:rowOff>
    </xdr:from>
    <xdr:to>
      <xdr:col>14</xdr:col>
      <xdr:colOff>28575</xdr:colOff>
      <xdr:row>4</xdr:row>
      <xdr:rowOff>161926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696075" y="190500"/>
          <a:ext cx="4000500" cy="733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fr-FR" sz="3600">
              <a:solidFill>
                <a:schemeClr val="bg1"/>
              </a:solidFill>
              <a:latin typeface="Arial Black" panose="020B0A04020102020204" pitchFamily="34" charset="0"/>
            </a:rPr>
            <a:t>没有对比没有伤害</a:t>
          </a:r>
          <a:endParaRPr lang="fr-CA" sz="36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152400</xdr:colOff>
      <xdr:row>5</xdr:row>
      <xdr:rowOff>9525</xdr:rowOff>
    </xdr:from>
    <xdr:to>
      <xdr:col>12</xdr:col>
      <xdr:colOff>219075</xdr:colOff>
      <xdr:row>8</xdr:row>
      <xdr:rowOff>85725</xdr:rowOff>
    </xdr:to>
    <xdr:sp macro="" textlink="">
      <xdr:nvSpPr>
        <xdr:cNvPr id="7" name="TextBox 1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772400" y="962025"/>
          <a:ext cx="1590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altLang="zh-CN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  <a:endParaRPr lang="fr-CA" sz="2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0</xdr:colOff>
      <xdr:row>6</xdr:row>
      <xdr:rowOff>19050</xdr:rowOff>
    </xdr:from>
    <xdr:to>
      <xdr:col>10</xdr:col>
      <xdr:colOff>171450</xdr:colOff>
      <xdr:row>6</xdr:row>
      <xdr:rowOff>142875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620000" y="116205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95250</xdr:colOff>
      <xdr:row>6</xdr:row>
      <xdr:rowOff>38100</xdr:rowOff>
    </xdr:from>
    <xdr:to>
      <xdr:col>12</xdr:col>
      <xdr:colOff>266700</xdr:colOff>
      <xdr:row>6</xdr:row>
      <xdr:rowOff>161925</xdr:rowOff>
    </xdr:to>
    <xdr:sp macro="" textlink="">
      <xdr:nvSpPr>
        <xdr:cNvPr id="9" name="Explosion: 8 Points 1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239250" y="11811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0</xdr:col>
      <xdr:colOff>704851</xdr:colOff>
      <xdr:row>9</xdr:row>
      <xdr:rowOff>104775</xdr:rowOff>
    </xdr:from>
    <xdr:to>
      <xdr:col>1</xdr:col>
      <xdr:colOff>641395</xdr:colOff>
      <xdr:row>13</xdr:row>
      <xdr:rowOff>38100</xdr:rowOff>
    </xdr:to>
    <xdr:pic>
      <xdr:nvPicPr>
        <xdr:cNvPr id="10" name="Graphic 40" descr="Upward trend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4851" y="1819275"/>
          <a:ext cx="698544" cy="69532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9</xdr:row>
      <xdr:rowOff>47625</xdr:rowOff>
    </xdr:from>
    <xdr:to>
      <xdr:col>11</xdr:col>
      <xdr:colOff>565811</xdr:colOff>
      <xdr:row>13</xdr:row>
      <xdr:rowOff>114300</xdr:rowOff>
    </xdr:to>
    <xdr:pic>
      <xdr:nvPicPr>
        <xdr:cNvPr id="11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15300" y="1762125"/>
          <a:ext cx="832511" cy="828675"/>
        </a:xfrm>
        <a:prstGeom prst="rect">
          <a:avLst/>
        </a:prstGeom>
      </xdr:spPr>
    </xdr:pic>
    <xdr:clientData/>
  </xdr:twoCellAnchor>
  <xdr:twoCellAnchor editAs="oneCell">
    <xdr:from>
      <xdr:col>17</xdr:col>
      <xdr:colOff>466726</xdr:colOff>
      <xdr:row>2</xdr:row>
      <xdr:rowOff>133350</xdr:rowOff>
    </xdr:from>
    <xdr:to>
      <xdr:col>18</xdr:col>
      <xdr:colOff>541074</xdr:colOff>
      <xdr:row>7</xdr:row>
      <xdr:rowOff>9525</xdr:rowOff>
    </xdr:to>
    <xdr:pic>
      <xdr:nvPicPr>
        <xdr:cNvPr id="12" name="Graphic 52" descr="Settings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420726" y="514350"/>
          <a:ext cx="836348" cy="828675"/>
        </a:xfrm>
        <a:prstGeom prst="rect">
          <a:avLst/>
        </a:prstGeom>
      </xdr:spPr>
    </xdr:pic>
    <xdr:clientData/>
  </xdr:twoCellAnchor>
  <xdr:twoCellAnchor>
    <xdr:from>
      <xdr:col>9</xdr:col>
      <xdr:colOff>457200</xdr:colOff>
      <xdr:row>4</xdr:row>
      <xdr:rowOff>142875</xdr:rowOff>
    </xdr:from>
    <xdr:to>
      <xdr:col>12</xdr:col>
      <xdr:colOff>323452</xdr:colOff>
      <xdr:row>4</xdr:row>
      <xdr:rowOff>157162</xdr:rowOff>
    </xdr:to>
    <xdr:cxnSp macro="">
      <xdr:nvCxnSpPr>
        <xdr:cNvPr id="13" name="Straight Connector 1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7315200" y="904875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200025</xdr:colOff>
      <xdr:row>11</xdr:row>
      <xdr:rowOff>85725</xdr:rowOff>
    </xdr:from>
    <xdr:to>
      <xdr:col>10</xdr:col>
      <xdr:colOff>28575</xdr:colOff>
      <xdr:row>35</xdr:row>
      <xdr:rowOff>123825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95249</xdr:colOff>
      <xdr:row>13</xdr:row>
      <xdr:rowOff>85724</xdr:rowOff>
    </xdr:from>
    <xdr:to>
      <xdr:col>16</xdr:col>
      <xdr:colOff>371474</xdr:colOff>
      <xdr:row>28</xdr:row>
      <xdr:rowOff>133349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457200</xdr:colOff>
      <xdr:row>10</xdr:row>
      <xdr:rowOff>9525</xdr:rowOff>
    </xdr:from>
    <xdr:to>
      <xdr:col>2</xdr:col>
      <xdr:colOff>590550</xdr:colOff>
      <xdr:row>13</xdr:row>
      <xdr:rowOff>9525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219200" y="1914525"/>
          <a:ext cx="8953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523875</xdr:colOff>
      <xdr:row>23</xdr:row>
      <xdr:rowOff>85725</xdr:rowOff>
    </xdr:from>
    <xdr:to>
      <xdr:col>9</xdr:col>
      <xdr:colOff>66675</xdr:colOff>
      <xdr:row>23</xdr:row>
      <xdr:rowOff>123825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523875" y="4467225"/>
          <a:ext cx="6400800" cy="3810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9</xdr:row>
      <xdr:rowOff>171450</xdr:rowOff>
    </xdr:from>
    <xdr:to>
      <xdr:col>13</xdr:col>
      <xdr:colOff>409575</xdr:colOff>
      <xdr:row>12</xdr:row>
      <xdr:rowOff>133350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8820150" y="1885950"/>
          <a:ext cx="1495425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百分对比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390526</xdr:colOff>
      <xdr:row>3</xdr:row>
      <xdr:rowOff>104775</xdr:rowOff>
    </xdr:from>
    <xdr:to>
      <xdr:col>20</xdr:col>
      <xdr:colOff>38101</xdr:colOff>
      <xdr:row>5</xdr:row>
      <xdr:rowOff>171450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4106526" y="676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85725</xdr:colOff>
      <xdr:row>6</xdr:row>
      <xdr:rowOff>152400</xdr:rowOff>
    </xdr:from>
    <xdr:to>
      <xdr:col>22</xdr:col>
      <xdr:colOff>152400</xdr:colOff>
      <xdr:row>24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日期 1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63725" y="1295400"/>
              <a:ext cx="2352675" cy="57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552449</xdr:colOff>
      <xdr:row>7</xdr:row>
      <xdr:rowOff>38100</xdr:rowOff>
    </xdr:from>
    <xdr:to>
      <xdr:col>19</xdr:col>
      <xdr:colOff>47625</xdr:colOff>
      <xdr:row>20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星期 1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06449" y="1371600"/>
              <a:ext cx="1019176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24</xdr:row>
      <xdr:rowOff>95250</xdr:rowOff>
    </xdr:from>
    <xdr:to>
      <xdr:col>21</xdr:col>
      <xdr:colOff>280050</xdr:colOff>
      <xdr:row>37</xdr:row>
      <xdr:rowOff>66750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62050" y="4667250"/>
          <a:ext cx="15120000" cy="2448000"/>
        </a:xfrm>
        <a:prstGeom prst="rect">
          <a:avLst/>
        </a:prstGeom>
        <a:solidFill>
          <a:schemeClr val="tx1">
            <a:alpha val="90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5</xdr:col>
      <xdr:colOff>38098</xdr:colOff>
      <xdr:row>25</xdr:row>
      <xdr:rowOff>57150</xdr:rowOff>
    </xdr:from>
    <xdr:to>
      <xdr:col>21</xdr:col>
      <xdr:colOff>38099</xdr:colOff>
      <xdr:row>34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日期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8" y="4819650"/>
              <a:ext cx="12192001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752475</xdr:colOff>
      <xdr:row>9</xdr:row>
      <xdr:rowOff>47625</xdr:rowOff>
    </xdr:from>
    <xdr:to>
      <xdr:col>13</xdr:col>
      <xdr:colOff>133350</xdr:colOff>
      <xdr:row>22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2475" y="1762125"/>
          <a:ext cx="9286875" cy="2466975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114300</xdr:colOff>
      <xdr:row>3</xdr:row>
      <xdr:rowOff>123825</xdr:rowOff>
    </xdr:from>
    <xdr:to>
      <xdr:col>21</xdr:col>
      <xdr:colOff>360300</xdr:colOff>
      <xdr:row>23</xdr:row>
      <xdr:rowOff>21825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782300" y="695325"/>
          <a:ext cx="5580000" cy="3708000"/>
        </a:xfrm>
        <a:prstGeom prst="rect">
          <a:avLst/>
        </a:prstGeom>
        <a:solidFill>
          <a:schemeClr val="tx1">
            <a:alpha val="25000"/>
          </a:schemeClr>
        </a:solidFill>
        <a:ln>
          <a:noFill/>
        </a:ln>
        <a:effectLst>
          <a:outerShdw blurRad="381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9</xdr:col>
      <xdr:colOff>66675</xdr:colOff>
      <xdr:row>0</xdr:row>
      <xdr:rowOff>171450</xdr:rowOff>
    </xdr:from>
    <xdr:to>
      <xdr:col>13</xdr:col>
      <xdr:colOff>704850</xdr:colOff>
      <xdr:row>4</xdr:row>
      <xdr:rowOff>142876</xdr:rowOff>
    </xdr:to>
    <xdr:sp macro="" textlink="">
      <xdr:nvSpPr>
        <xdr:cNvPr id="5" name="TextBox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924675" y="171450"/>
          <a:ext cx="3686175" cy="733426"/>
        </a:xfrm>
        <a:prstGeom prst="rect">
          <a:avLst/>
        </a:prstGeom>
        <a:noFill/>
        <a:ln w="9525" cmpd="sng">
          <a:noFill/>
        </a:ln>
        <a:effectLst>
          <a:innerShdw blurRad="63500" dist="50800" dir="13500000">
            <a:schemeClr val="bg1"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CA" altLang="zh-CN" sz="3600">
              <a:solidFill>
                <a:schemeClr val="bg1"/>
              </a:solidFill>
              <a:latin typeface="Amasis MT Pro Black" panose="02040A04050005020304" pitchFamily="18" charset="0"/>
              <a:cs typeface="Aharoni" panose="020B0604020202020204" pitchFamily="2" charset="-79"/>
            </a:rPr>
            <a:t>Time is money</a:t>
          </a:r>
        </a:p>
      </xdr:txBody>
    </xdr:sp>
    <xdr:clientData/>
  </xdr:twoCellAnchor>
  <xdr:twoCellAnchor>
    <xdr:from>
      <xdr:col>10</xdr:col>
      <xdr:colOff>257174</xdr:colOff>
      <xdr:row>4</xdr:row>
      <xdr:rowOff>9524</xdr:rowOff>
    </xdr:from>
    <xdr:to>
      <xdr:col>12</xdr:col>
      <xdr:colOff>247650</xdr:colOff>
      <xdr:row>7</xdr:row>
      <xdr:rowOff>114299</xdr:rowOff>
    </xdr:to>
    <xdr:sp macro="" textlink="">
      <xdr:nvSpPr>
        <xdr:cNvPr id="6" name="TextBox 1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7877174" y="771524"/>
          <a:ext cx="1514476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2400">
              <a:solidFill>
                <a:schemeClr val="bg1"/>
              </a:solidFill>
              <a:latin typeface="Arial Black" panose="020B0A04020102020204" pitchFamily="34" charset="0"/>
            </a:rPr>
            <a:t>Monthly</a:t>
          </a:r>
        </a:p>
      </xdr:txBody>
    </xdr:sp>
    <xdr:clientData/>
  </xdr:twoCellAnchor>
  <xdr:twoCellAnchor>
    <xdr:from>
      <xdr:col>10</xdr:col>
      <xdr:colOff>104775</xdr:colOff>
      <xdr:row>5</xdr:row>
      <xdr:rowOff>28575</xdr:rowOff>
    </xdr:from>
    <xdr:to>
      <xdr:col>10</xdr:col>
      <xdr:colOff>276225</xdr:colOff>
      <xdr:row>5</xdr:row>
      <xdr:rowOff>152400</xdr:rowOff>
    </xdr:to>
    <xdr:sp macro="" textlink="">
      <xdr:nvSpPr>
        <xdr:cNvPr id="7" name="Explosion: 8 Points 1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724775" y="981075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12</xdr:col>
      <xdr:colOff>238125</xdr:colOff>
      <xdr:row>5</xdr:row>
      <xdr:rowOff>38100</xdr:rowOff>
    </xdr:from>
    <xdr:to>
      <xdr:col>12</xdr:col>
      <xdr:colOff>409575</xdr:colOff>
      <xdr:row>5</xdr:row>
      <xdr:rowOff>161925</xdr:rowOff>
    </xdr:to>
    <xdr:sp macro="" textlink="">
      <xdr:nvSpPr>
        <xdr:cNvPr id="8" name="Explosion: 8 Points 1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382125" y="990600"/>
          <a:ext cx="171450" cy="123825"/>
        </a:xfrm>
        <a:prstGeom prst="irregularSeal1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 editAs="oneCell">
    <xdr:from>
      <xdr:col>1</xdr:col>
      <xdr:colOff>38101</xdr:colOff>
      <xdr:row>9</xdr:row>
      <xdr:rowOff>57150</xdr:rowOff>
    </xdr:from>
    <xdr:to>
      <xdr:col>2</xdr:col>
      <xdr:colOff>22490</xdr:colOff>
      <xdr:row>13</xdr:row>
      <xdr:rowOff>38100</xdr:rowOff>
    </xdr:to>
    <xdr:pic>
      <xdr:nvPicPr>
        <xdr:cNvPr id="9" name="Graphic 40" descr="Upward trend with solid fill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1" y="1771650"/>
          <a:ext cx="746389" cy="742950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247651</xdr:colOff>
      <xdr:row>3</xdr:row>
      <xdr:rowOff>133350</xdr:rowOff>
    </xdr:from>
    <xdr:to>
      <xdr:col>15</xdr:col>
      <xdr:colOff>323851</xdr:colOff>
      <xdr:row>8</xdr:row>
      <xdr:rowOff>15188</xdr:rowOff>
    </xdr:to>
    <xdr:pic>
      <xdr:nvPicPr>
        <xdr:cNvPr id="10" name="Graphic 34" descr="Presentation with pie chart with solid fil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5651" y="704850"/>
          <a:ext cx="838200" cy="83433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24</xdr:row>
      <xdr:rowOff>133350</xdr:rowOff>
    </xdr:from>
    <xdr:to>
      <xdr:col>2</xdr:col>
      <xdr:colOff>617009</xdr:colOff>
      <xdr:row>28</xdr:row>
      <xdr:rowOff>171450</xdr:rowOff>
    </xdr:to>
    <xdr:pic>
      <xdr:nvPicPr>
        <xdr:cNvPr id="11" name="Graphic 52" descr="Settings with solid fill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3500" y="4705350"/>
          <a:ext cx="807509" cy="80010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9</xdr:row>
      <xdr:rowOff>133350</xdr:rowOff>
    </xdr:from>
    <xdr:to>
      <xdr:col>13</xdr:col>
      <xdr:colOff>295275</xdr:colOff>
      <xdr:row>22</xdr:row>
      <xdr:rowOff>133350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561974</xdr:colOff>
      <xdr:row>7</xdr:row>
      <xdr:rowOff>85725</xdr:rowOff>
    </xdr:from>
    <xdr:to>
      <xdr:col>20</xdr:col>
      <xdr:colOff>400049</xdr:colOff>
      <xdr:row>21</xdr:row>
      <xdr:rowOff>180975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295275</xdr:colOff>
      <xdr:row>4</xdr:row>
      <xdr:rowOff>104775</xdr:rowOff>
    </xdr:from>
    <xdr:to>
      <xdr:col>18</xdr:col>
      <xdr:colOff>419100</xdr:colOff>
      <xdr:row>7</xdr:row>
      <xdr:rowOff>19050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725275" y="866775"/>
          <a:ext cx="2409825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百分比例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685800</xdr:colOff>
      <xdr:row>9</xdr:row>
      <xdr:rowOff>171450</xdr:rowOff>
    </xdr:from>
    <xdr:to>
      <xdr:col>3</xdr:col>
      <xdr:colOff>533400</xdr:colOff>
      <xdr:row>12</xdr:row>
      <xdr:rowOff>171450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447800" y="1885950"/>
          <a:ext cx="137160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月消费</a:t>
          </a:r>
          <a:endParaRPr lang="fr-CA" altLang="zh-CN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25</xdr:row>
      <xdr:rowOff>104775</xdr:rowOff>
    </xdr:from>
    <xdr:to>
      <xdr:col>4</xdr:col>
      <xdr:colOff>171450</xdr:colOff>
      <xdr:row>27</xdr:row>
      <xdr:rowOff>171450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047875" y="4867275"/>
          <a:ext cx="117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fr-FR" sz="2400">
              <a:solidFill>
                <a:schemeClr val="bg1"/>
              </a:solidFill>
            </a:rPr>
            <a:t>过滤器</a:t>
          </a:r>
          <a:endParaRPr lang="fr-CA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38099</xdr:colOff>
      <xdr:row>33</xdr:row>
      <xdr:rowOff>57151</xdr:rowOff>
    </xdr:from>
    <xdr:to>
      <xdr:col>16</xdr:col>
      <xdr:colOff>95250</xdr:colOff>
      <xdr:row>37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星期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星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099" y="6343651"/>
              <a:ext cx="8439151" cy="781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590550</xdr:colOff>
      <xdr:row>4</xdr:row>
      <xdr:rowOff>57150</xdr:rowOff>
    </xdr:from>
    <xdr:to>
      <xdr:col>12</xdr:col>
      <xdr:colOff>456802</xdr:colOff>
      <xdr:row>4</xdr:row>
      <xdr:rowOff>71437</xdr:rowOff>
    </xdr:to>
    <xdr:cxnSp macro="">
      <xdr:nvCxnSpPr>
        <xdr:cNvPr id="25" name="Straight Connector 10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7448550" y="819150"/>
          <a:ext cx="2152252" cy="1428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628649</xdr:colOff>
      <xdr:row>28</xdr:row>
      <xdr:rowOff>152400</xdr:rowOff>
    </xdr:from>
    <xdr:to>
      <xdr:col>3</xdr:col>
      <xdr:colOff>723900</xdr:colOff>
      <xdr:row>33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Players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y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0649" y="5486400"/>
              <a:ext cx="1619251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71436</xdr:colOff>
      <xdr:row>0</xdr:row>
      <xdr:rowOff>147637</xdr:rowOff>
    </xdr:from>
    <xdr:to>
      <xdr:col>21</xdr:col>
      <xdr:colOff>152399</xdr:colOff>
      <xdr:row>22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12</xdr:row>
      <xdr:rowOff>119062</xdr:rowOff>
    </xdr:from>
    <xdr:to>
      <xdr:col>26</xdr:col>
      <xdr:colOff>0</xdr:colOff>
      <xdr:row>27</xdr:row>
      <xdr:rowOff>4762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333375</xdr:colOff>
      <xdr:row>8</xdr:row>
      <xdr:rowOff>90487</xdr:rowOff>
    </xdr:from>
    <xdr:to>
      <xdr:col>33</xdr:col>
      <xdr:colOff>476250</xdr:colOff>
      <xdr:row>22</xdr:row>
      <xdr:rowOff>166687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104775</xdr:colOff>
      <xdr:row>1</xdr:row>
      <xdr:rowOff>109537</xdr:rowOff>
    </xdr:from>
    <xdr:to>
      <xdr:col>45</xdr:col>
      <xdr:colOff>85725</xdr:colOff>
      <xdr:row>15</xdr:row>
      <xdr:rowOff>185737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676275</xdr:colOff>
      <xdr:row>15</xdr:row>
      <xdr:rowOff>176211</xdr:rowOff>
    </xdr:from>
    <xdr:to>
      <xdr:col>48</xdr:col>
      <xdr:colOff>304801</xdr:colOff>
      <xdr:row>39</xdr:row>
      <xdr:rowOff>19051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ng Kang He" refreshedDate="44930.543455208332" createdVersion="8" refreshedVersion="8" minRefreshableVersion="3" recordCount="62" xr:uid="{96B79B31-401C-45C9-97B6-94B7C1865CD6}">
  <cacheSource type="worksheet">
    <worksheetSource name="table"/>
  </cacheSource>
  <cacheFields count="9">
    <cacheField name="日期" numFmtId="168">
      <sharedItems containsNonDate="0" containsDate="1" containsMixedTypes="1" minDate="2023-01-01T00:00:00" maxDate="2023-04-01T00:00:00" count="91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s v="" u="1"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3-07T00:00:00" u="1"/>
        <d v="2023-02-21T00:00:00" u="1"/>
        <d v="2023-03-26T00:00:00" u="1"/>
        <d v="2023-02-14T00:00:00" u="1"/>
        <d v="2023-03-19T00:00:00" u="1"/>
        <d v="2023-02-07T00:00:00" u="1"/>
        <d v="2023-03-12T00:00:00" u="1"/>
        <d v="2023-02-26T00:00:00" u="1"/>
        <d v="2023-03-31T00:00:00" u="1"/>
        <d v="2023-03-05T00:00:00" u="1"/>
        <d v="2023-02-19T00:00:00" u="1"/>
        <d v="2023-03-24T00:00:00" u="1"/>
        <d v="2023-02-12T00:00:00" u="1"/>
        <d v="2023-03-17T00:00:00" u="1"/>
        <d v="2023-02-05T00:00:00" u="1"/>
        <d v="2023-03-10T00:00:00" u="1"/>
        <d v="2023-02-24T00:00:00" u="1"/>
        <d v="2023-03-29T00:00:00" u="1"/>
        <d v="2023-03-03T00:00:00" u="1"/>
        <d v="2023-02-17T00:00:00" u="1"/>
        <d v="2023-03-22T00:00:00" u="1"/>
        <d v="2023-02-10T00:00:00" u="1"/>
        <d v="2023-03-15T00:00:00" u="1"/>
        <d v="2023-02-03T00:00:00" u="1"/>
        <d v="2023-03-08T00:00:00" u="1"/>
        <d v="2023-02-22T00:00:00" u="1"/>
        <d v="2023-03-27T00:00:00" u="1"/>
        <d v="2023-03-01T00:00:00" u="1"/>
        <d v="2023-02-15T00:00:00" u="1"/>
        <d v="2023-03-20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3-03-25T00:00:00" u="1"/>
        <d v="2023-02-13T00:00:00" u="1"/>
        <d v="2023-03-18T00:00:00" u="1"/>
        <d v="2023-02-06T00:00:00" u="1"/>
        <d v="2023-03-11T00:00:00" u="1"/>
        <d v="2023-02-25T00:00:00" u="1"/>
        <d v="2023-03-30T00:00:00" u="1"/>
        <d v="2023-03-04T00:00:00" u="1"/>
        <d v="2023-02-18T00:00:00" u="1"/>
        <d v="2023-03-23T00:00:00" u="1"/>
        <d v="2023-02-11T00:00:00" u="1"/>
        <d v="2023-03-16T00:00:00" u="1"/>
        <d v="2023-02-04T00:00:00" u="1"/>
      </sharedItems>
    </cacheField>
    <cacheField name="星期" numFmtId="166">
      <sharedItems containsMixedTypes="1" containsNumber="1" containsInteger="1" minValue="1" maxValue="6" count="7">
        <s v="日"/>
        <n v="1"/>
        <n v="2"/>
        <n v="3"/>
        <n v="4"/>
        <n v="5"/>
        <n v="6"/>
      </sharedItems>
    </cacheField>
    <cacheField name="player" numFmtId="0">
      <sharedItems count="2">
        <s v="一号"/>
        <s v="二号"/>
      </sharedItems>
    </cacheField>
    <cacheField name="…" numFmtId="2">
      <sharedItems containsSemiMixedTypes="0" containsString="0" containsNumber="1" minValue="0" maxValue="1.75"/>
    </cacheField>
    <cacheField name="🍙" numFmtId="2">
      <sharedItems containsSemiMixedTypes="0" containsString="0" containsNumber="1" minValue="0" maxValue="9.5"/>
    </cacheField>
    <cacheField name="📖" numFmtId="2">
      <sharedItems containsSemiMixedTypes="0" containsString="0" containsNumber="1" minValue="0" maxValue="4"/>
    </cacheField>
    <cacheField name="⏳" numFmtId="2">
      <sharedItems containsSemiMixedTypes="0" containsString="0" containsNumber="1" minValue="0" maxValue="0.25"/>
    </cacheField>
    <cacheField name="🤦‍♀️" numFmtId="2">
      <sharedItems containsSemiMixedTypes="0" containsString="0" containsNumber="1" minValue="0" maxValue="3.75"/>
    </cacheField>
    <cacheField name="🎮" numFmtId="2">
      <sharedItems containsSemiMixedTypes="0" containsString="0" containsNumber="1" minValue="0" maxValue="2.25"/>
    </cacheField>
  </cacheFields>
  <extLst>
    <ext xmlns:x14="http://schemas.microsoft.com/office/spreadsheetml/2009/9/main" uri="{725AE2AE-9491-48be-B2B4-4EB974FC3084}">
      <x14:pivotCacheDefinition pivotCacheId="9524595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0"/>
    <n v="0"/>
    <n v="0"/>
    <n v="0"/>
    <n v="0"/>
    <n v="0"/>
  </r>
  <r>
    <x v="1"/>
    <x v="1"/>
    <x v="0"/>
    <n v="0"/>
    <n v="0"/>
    <n v="0"/>
    <n v="0"/>
    <n v="0"/>
    <n v="0"/>
  </r>
  <r>
    <x v="2"/>
    <x v="2"/>
    <x v="0"/>
    <n v="0"/>
    <n v="0"/>
    <n v="4"/>
    <n v="0"/>
    <n v="0"/>
    <n v="0"/>
  </r>
  <r>
    <x v="3"/>
    <x v="3"/>
    <x v="0"/>
    <n v="0"/>
    <n v="0"/>
    <n v="0"/>
    <n v="0"/>
    <n v="0"/>
    <n v="0"/>
  </r>
  <r>
    <x v="4"/>
    <x v="4"/>
    <x v="0"/>
    <n v="0"/>
    <n v="0"/>
    <n v="0"/>
    <n v="0"/>
    <n v="0"/>
    <n v="0"/>
  </r>
  <r>
    <x v="5"/>
    <x v="5"/>
    <x v="0"/>
    <n v="0"/>
    <n v="0"/>
    <n v="2.75"/>
    <n v="0"/>
    <n v="3.75"/>
    <n v="0"/>
  </r>
  <r>
    <x v="6"/>
    <x v="6"/>
    <x v="0"/>
    <n v="0"/>
    <n v="0"/>
    <n v="2.75"/>
    <n v="0"/>
    <n v="3.75"/>
    <n v="0"/>
  </r>
  <r>
    <x v="7"/>
    <x v="0"/>
    <x v="0"/>
    <n v="0"/>
    <n v="0"/>
    <n v="2.75"/>
    <n v="0"/>
    <n v="3.75"/>
    <n v="0"/>
  </r>
  <r>
    <x v="8"/>
    <x v="1"/>
    <x v="0"/>
    <n v="0"/>
    <n v="0"/>
    <n v="2.75"/>
    <n v="0"/>
    <n v="3.75"/>
    <n v="0"/>
  </r>
  <r>
    <x v="9"/>
    <x v="2"/>
    <x v="0"/>
    <n v="0"/>
    <n v="0"/>
    <n v="2.75"/>
    <n v="0"/>
    <n v="0"/>
    <n v="0"/>
  </r>
  <r>
    <x v="10"/>
    <x v="3"/>
    <x v="0"/>
    <n v="0"/>
    <n v="0"/>
    <n v="0"/>
    <n v="0"/>
    <n v="0"/>
    <n v="2.25"/>
  </r>
  <r>
    <x v="11"/>
    <x v="4"/>
    <x v="0"/>
    <n v="0"/>
    <n v="9.5"/>
    <n v="0"/>
    <n v="0"/>
    <n v="0"/>
    <n v="2.25"/>
  </r>
  <r>
    <x v="12"/>
    <x v="5"/>
    <x v="0"/>
    <n v="0"/>
    <n v="9.5"/>
    <n v="0"/>
    <n v="0"/>
    <n v="0"/>
    <n v="2.25"/>
  </r>
  <r>
    <x v="13"/>
    <x v="6"/>
    <x v="0"/>
    <n v="0"/>
    <n v="9.5"/>
    <n v="0"/>
    <n v="0"/>
    <n v="0"/>
    <n v="0"/>
  </r>
  <r>
    <x v="14"/>
    <x v="0"/>
    <x v="0"/>
    <n v="0"/>
    <n v="9.5"/>
    <n v="3.5"/>
    <n v="0"/>
    <n v="0"/>
    <n v="0"/>
  </r>
  <r>
    <x v="15"/>
    <x v="1"/>
    <x v="0"/>
    <n v="0"/>
    <n v="9.5"/>
    <n v="3.5"/>
    <n v="0"/>
    <n v="0"/>
    <n v="0"/>
  </r>
  <r>
    <x v="16"/>
    <x v="2"/>
    <x v="0"/>
    <n v="0"/>
    <n v="9.5"/>
    <n v="3.5"/>
    <n v="0"/>
    <n v="0"/>
    <n v="0"/>
  </r>
  <r>
    <x v="17"/>
    <x v="3"/>
    <x v="0"/>
    <n v="0"/>
    <n v="9.5"/>
    <n v="3.5"/>
    <n v="0"/>
    <n v="0"/>
    <n v="0"/>
  </r>
  <r>
    <x v="18"/>
    <x v="4"/>
    <x v="0"/>
    <n v="0"/>
    <n v="9.5"/>
    <n v="3.5"/>
    <n v="0"/>
    <n v="0"/>
    <n v="0"/>
  </r>
  <r>
    <x v="19"/>
    <x v="5"/>
    <x v="0"/>
    <n v="0"/>
    <n v="0"/>
    <n v="3.5"/>
    <n v="0"/>
    <n v="0"/>
    <n v="0"/>
  </r>
  <r>
    <x v="20"/>
    <x v="6"/>
    <x v="0"/>
    <n v="0"/>
    <n v="0"/>
    <n v="3.5"/>
    <n v="0"/>
    <n v="0"/>
    <n v="0"/>
  </r>
  <r>
    <x v="21"/>
    <x v="0"/>
    <x v="0"/>
    <n v="0"/>
    <n v="0"/>
    <n v="0"/>
    <n v="0"/>
    <n v="0"/>
    <n v="0"/>
  </r>
  <r>
    <x v="22"/>
    <x v="1"/>
    <x v="0"/>
    <n v="0.25"/>
    <n v="2.75"/>
    <n v="0"/>
    <n v="0.25"/>
    <n v="0"/>
    <n v="0"/>
  </r>
  <r>
    <x v="23"/>
    <x v="2"/>
    <x v="0"/>
    <n v="0.25"/>
    <n v="2.75"/>
    <n v="0"/>
    <n v="0.25"/>
    <n v="0"/>
    <n v="0"/>
  </r>
  <r>
    <x v="24"/>
    <x v="3"/>
    <x v="0"/>
    <n v="0.25"/>
    <n v="2.75"/>
    <n v="0"/>
    <n v="0.25"/>
    <n v="0"/>
    <n v="0"/>
  </r>
  <r>
    <x v="25"/>
    <x v="4"/>
    <x v="0"/>
    <n v="0.25"/>
    <n v="2.75"/>
    <n v="0"/>
    <n v="0.25"/>
    <n v="0"/>
    <n v="0"/>
  </r>
  <r>
    <x v="26"/>
    <x v="5"/>
    <x v="0"/>
    <n v="0.25"/>
    <n v="2.75"/>
    <n v="0"/>
    <n v="0.25"/>
    <n v="0"/>
    <n v="0"/>
  </r>
  <r>
    <x v="27"/>
    <x v="6"/>
    <x v="0"/>
    <n v="0.25"/>
    <n v="2.75"/>
    <n v="0"/>
    <n v="0.25"/>
    <n v="0"/>
    <n v="0"/>
  </r>
  <r>
    <x v="28"/>
    <x v="0"/>
    <x v="0"/>
    <n v="0"/>
    <n v="2.75"/>
    <n v="0"/>
    <n v="0.25"/>
    <n v="0"/>
    <n v="0"/>
  </r>
  <r>
    <x v="29"/>
    <x v="1"/>
    <x v="0"/>
    <n v="0"/>
    <n v="2.75"/>
    <n v="0"/>
    <n v="0"/>
    <n v="0"/>
    <n v="0"/>
  </r>
  <r>
    <x v="30"/>
    <x v="2"/>
    <x v="0"/>
    <n v="0"/>
    <n v="2.75"/>
    <n v="0"/>
    <n v="0"/>
    <n v="0"/>
    <n v="0"/>
  </r>
  <r>
    <x v="0"/>
    <x v="0"/>
    <x v="1"/>
    <n v="0"/>
    <n v="0"/>
    <n v="0"/>
    <n v="0.25"/>
    <n v="0"/>
    <n v="0"/>
  </r>
  <r>
    <x v="1"/>
    <x v="1"/>
    <x v="1"/>
    <n v="0"/>
    <n v="0"/>
    <n v="0"/>
    <n v="0"/>
    <n v="0"/>
    <n v="0"/>
  </r>
  <r>
    <x v="2"/>
    <x v="2"/>
    <x v="1"/>
    <n v="0"/>
    <n v="0"/>
    <n v="0"/>
    <n v="0"/>
    <n v="0"/>
    <n v="0"/>
  </r>
  <r>
    <x v="3"/>
    <x v="3"/>
    <x v="1"/>
    <n v="0"/>
    <n v="0"/>
    <n v="0"/>
    <n v="0"/>
    <n v="0"/>
    <n v="0"/>
  </r>
  <r>
    <x v="4"/>
    <x v="4"/>
    <x v="1"/>
    <n v="0"/>
    <n v="0"/>
    <n v="2.75"/>
    <n v="0"/>
    <n v="3.75"/>
    <n v="0"/>
  </r>
  <r>
    <x v="5"/>
    <x v="5"/>
    <x v="1"/>
    <n v="1.75"/>
    <n v="0"/>
    <n v="2.75"/>
    <n v="0"/>
    <n v="3.75"/>
    <n v="0"/>
  </r>
  <r>
    <x v="6"/>
    <x v="6"/>
    <x v="1"/>
    <n v="0"/>
    <n v="0"/>
    <n v="2.75"/>
    <n v="0"/>
    <n v="3.75"/>
    <n v="0"/>
  </r>
  <r>
    <x v="7"/>
    <x v="0"/>
    <x v="1"/>
    <n v="0"/>
    <n v="0"/>
    <n v="2.75"/>
    <n v="0"/>
    <n v="3.75"/>
    <n v="0"/>
  </r>
  <r>
    <x v="8"/>
    <x v="1"/>
    <x v="1"/>
    <n v="0"/>
    <n v="0"/>
    <n v="2.75"/>
    <n v="0"/>
    <n v="3.75"/>
    <n v="0"/>
  </r>
  <r>
    <x v="9"/>
    <x v="2"/>
    <x v="1"/>
    <n v="0"/>
    <n v="0"/>
    <n v="2.75"/>
    <n v="0"/>
    <n v="0"/>
    <n v="2.25"/>
  </r>
  <r>
    <x v="10"/>
    <x v="3"/>
    <x v="1"/>
    <n v="0"/>
    <n v="9.5"/>
    <n v="0"/>
    <n v="0"/>
    <n v="0"/>
    <n v="2.25"/>
  </r>
  <r>
    <x v="11"/>
    <x v="4"/>
    <x v="1"/>
    <n v="0"/>
    <n v="9.5"/>
    <n v="0"/>
    <n v="0"/>
    <n v="0"/>
    <n v="2.25"/>
  </r>
  <r>
    <x v="12"/>
    <x v="5"/>
    <x v="1"/>
    <n v="0"/>
    <n v="9.5"/>
    <n v="0"/>
    <n v="0"/>
    <n v="0"/>
    <n v="2.25"/>
  </r>
  <r>
    <x v="13"/>
    <x v="6"/>
    <x v="1"/>
    <n v="0"/>
    <n v="9.5"/>
    <n v="3.5"/>
    <n v="0"/>
    <n v="0"/>
    <n v="0"/>
  </r>
  <r>
    <x v="14"/>
    <x v="0"/>
    <x v="1"/>
    <n v="0"/>
    <n v="9.5"/>
    <n v="3.5"/>
    <n v="0"/>
    <n v="0"/>
    <n v="0"/>
  </r>
  <r>
    <x v="15"/>
    <x v="1"/>
    <x v="1"/>
    <n v="0"/>
    <n v="9.5"/>
    <n v="3.5"/>
    <n v="0"/>
    <n v="0"/>
    <n v="0"/>
  </r>
  <r>
    <x v="16"/>
    <x v="2"/>
    <x v="1"/>
    <n v="0"/>
    <n v="9.5"/>
    <n v="3.5"/>
    <n v="0"/>
    <n v="0"/>
    <n v="0"/>
  </r>
  <r>
    <x v="17"/>
    <x v="3"/>
    <x v="1"/>
    <n v="0"/>
    <n v="9.5"/>
    <n v="3.5"/>
    <n v="0"/>
    <n v="0"/>
    <n v="0"/>
  </r>
  <r>
    <x v="18"/>
    <x v="4"/>
    <x v="1"/>
    <n v="0"/>
    <n v="9.5"/>
    <n v="3.5"/>
    <n v="0"/>
    <n v="0"/>
    <n v="0"/>
  </r>
  <r>
    <x v="19"/>
    <x v="5"/>
    <x v="1"/>
    <n v="0"/>
    <n v="0"/>
    <n v="3.5"/>
    <n v="0"/>
    <n v="0"/>
    <n v="0"/>
  </r>
  <r>
    <x v="20"/>
    <x v="6"/>
    <x v="1"/>
    <n v="0"/>
    <n v="0"/>
    <n v="3.5"/>
    <n v="0"/>
    <n v="0"/>
    <n v="0"/>
  </r>
  <r>
    <x v="21"/>
    <x v="0"/>
    <x v="1"/>
    <n v="0.25"/>
    <n v="2.75"/>
    <n v="0"/>
    <n v="0.25"/>
    <n v="0"/>
    <n v="0"/>
  </r>
  <r>
    <x v="22"/>
    <x v="1"/>
    <x v="1"/>
    <n v="0.25"/>
    <n v="2.75"/>
    <n v="0"/>
    <n v="0.25"/>
    <n v="0"/>
    <n v="0"/>
  </r>
  <r>
    <x v="23"/>
    <x v="2"/>
    <x v="1"/>
    <n v="0.25"/>
    <n v="2.75"/>
    <n v="0"/>
    <n v="0.25"/>
    <n v="0"/>
    <n v="0"/>
  </r>
  <r>
    <x v="24"/>
    <x v="3"/>
    <x v="1"/>
    <n v="0.25"/>
    <n v="2.75"/>
    <n v="0"/>
    <n v="0.25"/>
    <n v="0"/>
    <n v="0"/>
  </r>
  <r>
    <x v="25"/>
    <x v="4"/>
    <x v="1"/>
    <n v="0.25"/>
    <n v="2.75"/>
    <n v="0"/>
    <n v="0.25"/>
    <n v="0"/>
    <n v="0"/>
  </r>
  <r>
    <x v="26"/>
    <x v="5"/>
    <x v="1"/>
    <n v="0.25"/>
    <n v="2.75"/>
    <n v="0"/>
    <n v="0.25"/>
    <n v="0"/>
    <n v="0"/>
  </r>
  <r>
    <x v="27"/>
    <x v="6"/>
    <x v="1"/>
    <n v="0"/>
    <n v="2.75"/>
    <n v="0"/>
    <n v="0.25"/>
    <n v="0"/>
    <n v="0"/>
  </r>
  <r>
    <x v="28"/>
    <x v="0"/>
    <x v="1"/>
    <n v="0"/>
    <n v="2.75"/>
    <n v="0"/>
    <n v="0.25"/>
    <n v="0"/>
    <n v="0"/>
  </r>
  <r>
    <x v="29"/>
    <x v="1"/>
    <x v="1"/>
    <n v="0"/>
    <n v="2.75"/>
    <n v="0"/>
    <n v="0"/>
    <n v="0"/>
    <n v="0"/>
  </r>
  <r>
    <x v="30"/>
    <x v="2"/>
    <x v="1"/>
    <n v="0"/>
    <n v="2.75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A468-18CC-4011-9895-444DA681D589}" name="Tableau croisé dynamique14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M4:AN24" firstHeaderRow="1" firstDataRow="1" firstDataCol="1" rowPageCount="2" colPageCount="1"/>
  <pivotFields count="9">
    <pivotField axis="axisPage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2">
    <field x="2"/>
    <field x="-2"/>
  </rowFields>
  <rowItems count="20">
    <i>
      <x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rowItems>
  <colItems count="1">
    <i/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2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6" format="20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5"/>
          </reference>
          <reference field="2" count="1" selected="0">
            <x v="0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23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1" format="24">
      <pivotArea type="data" outline="0" fieldPosition="0">
        <references count="2">
          <reference field="4294967294" count="1" selected="0">
            <x v="5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C32AC-1084-49A4-B693-12E61278007E}" name="Tableau croisé dynamique1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D5:AJ8" firstHeaderRow="0" firstDataRow="1" firstDataCol="1" rowPageCount="2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60196-C8A7-430D-A3A4-7F700D0215AF}" name="Tableau croisé dynamique8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W6:X12" firstHeaderRow="1" firstDataRow="1" firstDataCol="1" rowPageCount="3" colPageCount="1"/>
  <pivotFields count="9">
    <pivotField axis="axisPage" multipleItemSelectionAllowed="1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pageFields count="3">
    <pageField fld="0" hier="-1"/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9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3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4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4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2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80920-035C-4329-A8E4-4389D4794F9C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I7:O39" firstHeaderRow="0" firstDataRow="1" firstDataCol="1" rowPageCount="2" colPageCount="1"/>
  <pivotFields count="9">
    <pivotField axis="axisRow" numFmtId="168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75"/>
        <item m="1" x="41"/>
        <item m="1" x="65"/>
        <item m="1" x="90"/>
        <item m="1" x="56"/>
        <item m="1" x="81"/>
        <item m="1" x="47"/>
        <item m="1" x="72"/>
        <item m="1" x="38"/>
        <item m="1" x="63"/>
        <item m="1" x="88"/>
        <item m="1" x="54"/>
        <item m="1" x="79"/>
        <item m="1" x="45"/>
        <item m="1" x="70"/>
        <item m="1" x="36"/>
        <item m="1" x="61"/>
        <item m="1" x="86"/>
        <item m="1" x="52"/>
        <item m="1" x="77"/>
        <item m="1" x="43"/>
        <item m="1" x="67"/>
        <item m="1" x="33"/>
        <item m="1" x="58"/>
        <item m="1" x="83"/>
        <item m="1" x="49"/>
        <item m="1" x="74"/>
        <item m="1" x="40"/>
        <item m="1" x="69"/>
        <item m="1" x="35"/>
        <item m="1" x="60"/>
        <item m="1" x="85"/>
        <item m="1" x="51"/>
        <item m="1" x="76"/>
        <item m="1" x="42"/>
        <item m="1" x="66"/>
        <item m="1" x="32"/>
        <item m="1" x="57"/>
        <item m="1" x="82"/>
        <item m="1" x="48"/>
        <item m="1" x="73"/>
        <item m="1" x="39"/>
        <item m="1" x="64"/>
        <item m="1" x="89"/>
        <item m="1" x="55"/>
        <item m="1" x="80"/>
        <item m="1" x="46"/>
        <item m="1" x="71"/>
        <item m="1" x="37"/>
        <item m="1" x="62"/>
        <item m="1" x="87"/>
        <item m="1" x="53"/>
        <item m="1" x="78"/>
        <item m="1" x="44"/>
        <item m="1" x="68"/>
        <item m="1" x="34"/>
        <item m="1" x="59"/>
        <item m="1" x="84"/>
        <item m="1" x="50"/>
        <item m="1" x="31"/>
        <item t="default"/>
      </items>
    </pivotField>
    <pivotField axis="axisPage" multipleItemSelectionAllowed="1" showAll="0">
      <items count="8">
        <item x="1"/>
        <item x="2"/>
        <item x="3"/>
        <item x="4"/>
        <item x="5"/>
        <item x="6"/>
        <item x="0"/>
        <item t="default"/>
      </items>
    </pivotField>
    <pivotField axis="axisPage" multipleItemSelectionAllowed="1" showAll="0">
      <items count="3">
        <item x="1"/>
        <item x="0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" hier="-1"/>
    <pageField fld="2" hier="-1"/>
  </pageFields>
  <dataFields count="6">
    <dataField name="Somme de …" fld="3" baseField="0" baseItem="0"/>
    <dataField name="Somme de 🍙" fld="4" baseField="0" baseItem="0"/>
    <dataField name="Somme de 📖" fld="5" baseField="0" baseItem="0"/>
    <dataField name="Somme de ⏳" fld="6" baseField="0" baseItem="0"/>
    <dataField name="Somme de 🤦‍♀️" fld="7" baseField="0" baseItem="0"/>
    <dataField name="Somme de 🎮" fld="8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" xr10:uid="{6A03A84E-106B-4306-8F8F-AB5388632E9A}" sourceName="日期">
  <pivotTables>
    <pivotTable tabId="2" name="Tableau croisé dynamique6"/>
    <pivotTable tabId="2" name="Tableau croisé dynamique8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" xr10:uid="{3EB33550-D73C-4EE2-98A0-E532CE372619}" sourceName="星期">
  <pivotTables>
    <pivotTable tabId="2" name="Tableau croisé dynamique6"/>
    <pivotTable tabId="2" name="Tableau croisé dynamique8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layer" xr10:uid="{DFD3FFF2-CE92-4667-8B0F-9F45E847A00F}" sourceName="player">
  <pivotTables>
    <pivotTable tabId="2" name="Tableau croisé dynamique6"/>
    <pivotTable tabId="2" name="Tableau croisé dynamique8"/>
  </pivotTables>
  <data>
    <tabular pivotCacheId="952459585" sortOrder="descending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日期1" xr10:uid="{E89E375A-CBAE-448B-8661-5DA3149DEE78}" sourceName="日期">
  <pivotTables>
    <pivotTable tabId="2" name="Tableau croisé dynamique14"/>
  </pivotTables>
  <data>
    <tabular pivotCacheId="95245958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 nd="1"/>
        <i x="75" s="1" nd="1"/>
        <i x="41" s="1" nd="1"/>
        <i x="65" s="1" nd="1"/>
        <i x="90" s="1" nd="1"/>
        <i x="56" s="1" nd="1"/>
        <i x="81" s="1" nd="1"/>
        <i x="47" s="1" nd="1"/>
        <i x="72" s="1" nd="1"/>
        <i x="38" s="1" nd="1"/>
        <i x="63" s="1" nd="1"/>
        <i x="88" s="1" nd="1"/>
        <i x="54" s="1" nd="1"/>
        <i x="79" s="1" nd="1"/>
        <i x="45" s="1" nd="1"/>
        <i x="70" s="1" nd="1"/>
        <i x="36" s="1" nd="1"/>
        <i x="61" s="1" nd="1"/>
        <i x="86" s="1" nd="1"/>
        <i x="52" s="1" nd="1"/>
        <i x="77" s="1" nd="1"/>
        <i x="43" s="1" nd="1"/>
        <i x="67" s="1" nd="1"/>
        <i x="33" s="1" nd="1"/>
        <i x="58" s="1" nd="1"/>
        <i x="83" s="1" nd="1"/>
        <i x="49" s="1" nd="1"/>
        <i x="74" s="1" nd="1"/>
        <i x="40" s="1" nd="1"/>
        <i x="69" s="1" nd="1"/>
        <i x="35" s="1" nd="1"/>
        <i x="60" s="1" nd="1"/>
        <i x="85" s="1" nd="1"/>
        <i x="51" s="1" nd="1"/>
        <i x="76" s="1" nd="1"/>
        <i x="42" s="1" nd="1"/>
        <i x="66" s="1" nd="1"/>
        <i x="32" s="1" nd="1"/>
        <i x="57" s="1" nd="1"/>
        <i x="82" s="1" nd="1"/>
        <i x="48" s="1" nd="1"/>
        <i x="73" s="1" nd="1"/>
        <i x="39" s="1" nd="1"/>
        <i x="64" s="1" nd="1"/>
        <i x="89" s="1" nd="1"/>
        <i x="55" s="1" nd="1"/>
        <i x="80" s="1" nd="1"/>
        <i x="46" s="1" nd="1"/>
        <i x="71" s="1" nd="1"/>
        <i x="37" s="1" nd="1"/>
        <i x="62" s="1" nd="1"/>
        <i x="87" s="1" nd="1"/>
        <i x="53" s="1" nd="1"/>
        <i x="78" s="1" nd="1"/>
        <i x="44" s="1" nd="1"/>
        <i x="68" s="1" nd="1"/>
        <i x="34" s="1" nd="1"/>
        <i x="59" s="1" nd="1"/>
        <i x="84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星期1" xr10:uid="{CE6175B3-0E14-415F-AE25-DF5C2E8894BD}" sourceName="星期">
  <pivotTables>
    <pivotTable tabId="2" name="Tableau croisé dynamique14"/>
  </pivotTables>
  <data>
    <tabular pivotCacheId="952459585">
      <items count="7">
        <i x="1" s="1"/>
        <i x="2" s="1"/>
        <i x="3" s="1"/>
        <i x="4" s="1"/>
        <i x="5" s="1"/>
        <i x="6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 1" xr10:uid="{2AC5546B-1805-48C5-88B4-6CF774F0A71A}" cache="Segment_日期1" caption="日期" columnCount="3" style="SlicerStyleOther2 2 2" rowHeight="241300"/>
  <slicer name="星期 1" xr10:uid="{947589FE-1492-4033-87A6-74397EC7A8FF}" cache="Segment_星期1" caption="星期" style="SlicerStyleOther2 2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日期" xr10:uid="{117EBAD9-220C-45FD-BA7D-0599A3F33696}" cache="Segment_日期" caption="日期" columnCount="9" style="SlicerStyleOther2 2 2" rowHeight="241300"/>
  <slicer name="星期" xr10:uid="{63AB95F4-21B8-4FB4-8498-EBECF271532B}" cache="Segment_星期" caption="星期" columnCount="8" style="SlicerStyleOther2 2 2" rowHeight="241300"/>
  <slicer name="Players" xr10:uid="{F9FDB8C5-57CA-43CA-8401-67730C924004}" cache="Segment_player" caption="Players" style="SlicerStyleOther2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C9F44B-0642-4984-82CA-2A4FF4BACA96}" name="Tableau3" displayName="Tableau3" ref="B8:D19" headerRowDxfId="9" dataDxfId="8" totalsRowDxfId="6" tableBorderDxfId="7">
  <autoFilter ref="B8:D19" xr:uid="{2BC9F44B-0642-4984-82CA-2A4FF4BACA96}">
    <filterColumn colId="0" hiddenButton="1"/>
    <filterColumn colId="1" hiddenButton="1"/>
    <filterColumn colId="2" hiddenButton="1"/>
  </autoFilter>
  <tableColumns count="3">
    <tableColumn id="1" xr3:uid="{58ED42A7-24AE-4986-9B91-6403114BF3AE}" name="Name" totalsRowLabel="Total" dataDxfId="5" totalsRowDxfId="4"/>
    <tableColumn id="2" xr3:uid="{965E81EA-8F41-4198-AF55-0D5F1E9784BD}" name="Address" dataDxfId="3" totalsRowDxfId="2"/>
    <tableColumn id="3" xr3:uid="{A8BF73BE-DE97-46C5-9557-6A2BA972E88C}" name="Details " totalsRowFunction="count" dataDxfId="1" totalsRowDxfId="0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calszone.com/2011/05/microsoft-excel-tip-delete-a-table-without-losing-the-data-or-table-formatting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ilibili.com/video/BV1g4411H74E/?vd_source=0a0bc21f677e4340dfee1e741878a9eb" TargetMode="External"/><Relationship Id="rId1" Type="http://schemas.openxmlformats.org/officeDocument/2006/relationships/hyperlink" Target="https://www.bilibili.com/video/BV1H64y1u79f/?spm_id_from=333.337.search-card.all.click&amp;vd_source=0a0bc21f677e4340dfee1e741878a9eb" TargetMode="External"/><Relationship Id="rId6" Type="http://schemas.openxmlformats.org/officeDocument/2006/relationships/hyperlink" Target="https://www.youtube.com/watch?v=20zDV9MNE0s&amp;ab_channel=TheOfficeLab" TargetMode="External"/><Relationship Id="rId5" Type="http://schemas.openxmlformats.org/officeDocument/2006/relationships/hyperlink" Target="https://www.bilibili.com/video/BV1T64y1M7uc/?spm_id_from=333.880.my_history.page.click&amp;vd_source=0a0bc21f677e4340dfee1e741878a9eb" TargetMode="External"/><Relationship Id="rId4" Type="http://schemas.openxmlformats.org/officeDocument/2006/relationships/hyperlink" Target="https://www.youtube.com/watch?v=H0U_s8rKTF4&amp;ab_channel=AxelROBIN%3AFormation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FE8B8-E5B4-4161-9D63-52092658BEB3}">
  <sheetPr codeName="Feuil2">
    <tabColor rgb="FF92D050"/>
  </sheetPr>
  <dimension ref="A1"/>
  <sheetViews>
    <sheetView showGridLines="0" tabSelected="1" workbookViewId="0">
      <selection activeCell="U24" sqref="U24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7230-9A37-48FE-9F74-862529972A12}">
  <sheetPr codeName="Feuil1">
    <tabColor rgb="FF92D050"/>
  </sheetPr>
  <dimension ref="A1:BN90"/>
  <sheetViews>
    <sheetView zoomScaleNormal="100" workbookViewId="0">
      <pane xSplit="1" ySplit="5" topLeftCell="B7" activePane="bottomRight" state="frozen"/>
      <selection pane="topRight" activeCell="B1" sqref="B1"/>
      <selection pane="bottomLeft" activeCell="A6" sqref="A6"/>
      <selection pane="bottomRight" activeCell="C39" sqref="C39"/>
    </sheetView>
  </sheetViews>
  <sheetFormatPr baseColWidth="10" defaultRowHeight="15"/>
  <cols>
    <col min="1" max="1" width="11.42578125" style="1"/>
    <col min="2" max="63" width="6.7109375" style="1" customWidth="1"/>
    <col min="64" max="64" width="11.42578125" style="1"/>
    <col min="65" max="65" width="14.42578125" style="1" bestFit="1" customWidth="1"/>
    <col min="66" max="16384" width="11.42578125" style="1"/>
  </cols>
  <sheetData>
    <row r="1" spans="1:63">
      <c r="A1" s="87" t="s">
        <v>73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55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7"/>
    </row>
    <row r="2" spans="1:63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58"/>
      <c r="W2" s="93">
        <v>2023</v>
      </c>
      <c r="X2" s="93"/>
      <c r="Y2" s="94" t="s">
        <v>5</v>
      </c>
      <c r="Z2" s="93">
        <v>1</v>
      </c>
      <c r="AA2" s="94" t="s">
        <v>6</v>
      </c>
      <c r="AD2" s="26" t="s">
        <v>16</v>
      </c>
      <c r="AE2" s="6" t="s">
        <v>7</v>
      </c>
      <c r="AF2" s="27" t="s">
        <v>8</v>
      </c>
      <c r="AG2" s="28" t="s">
        <v>9</v>
      </c>
      <c r="AH2" t="s">
        <v>10</v>
      </c>
      <c r="AI2" s="29" t="s">
        <v>11</v>
      </c>
      <c r="AM2" s="59"/>
    </row>
    <row r="3" spans="1:63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58"/>
      <c r="W3" s="93"/>
      <c r="X3" s="93"/>
      <c r="Y3" s="94"/>
      <c r="Z3" s="93"/>
      <c r="AA3" s="94"/>
      <c r="AD3" s="1" t="s">
        <v>17</v>
      </c>
      <c r="AE3" s="1" t="s">
        <v>12</v>
      </c>
      <c r="AF3" s="1" t="s">
        <v>13</v>
      </c>
      <c r="AG3" s="1" t="s">
        <v>74</v>
      </c>
      <c r="AH3" s="1" t="s">
        <v>14</v>
      </c>
      <c r="AI3" s="1" t="s">
        <v>15</v>
      </c>
      <c r="AM3" s="59"/>
    </row>
    <row r="4" spans="1:63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60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2"/>
    </row>
    <row r="5" spans="1:63" s="54" customFormat="1" ht="20.100000000000001" customHeight="1" thickBot="1">
      <c r="A5" s="53" t="s">
        <v>3</v>
      </c>
      <c r="B5" s="79">
        <f>DATE(W2,Z2,1)</f>
        <v>44927</v>
      </c>
      <c r="C5" s="80"/>
      <c r="D5" s="79">
        <f>IFERROR(IF(MONTH(data!D8+1)=timeChart!Z2,B5+1,""),"")</f>
        <v>44928</v>
      </c>
      <c r="E5" s="80"/>
      <c r="F5" s="79">
        <f>IFERROR(IF(MONTH(D5+1)=$Z$2,D5+1,""),"")</f>
        <v>44929</v>
      </c>
      <c r="G5" s="80"/>
      <c r="H5" s="79">
        <f>IFERROR(IF(MONTH(F5+1)=$Z$2,F5+1,""),"")</f>
        <v>44930</v>
      </c>
      <c r="I5" s="80"/>
      <c r="J5" s="79">
        <f>IFERROR(IF(MONTH(H5+1)=$Z$2,H5+1,""),"")</f>
        <v>44931</v>
      </c>
      <c r="K5" s="80"/>
      <c r="L5" s="79">
        <f>IFERROR(IF(MONTH(J5+1)=$Z$2,J5+1,""),"")</f>
        <v>44932</v>
      </c>
      <c r="M5" s="80"/>
      <c r="N5" s="79">
        <f>IFERROR(IF(MONTH(L5+1)=$Z$2,L5+1,""),"")</f>
        <v>44933</v>
      </c>
      <c r="O5" s="80"/>
      <c r="P5" s="81">
        <f>IFERROR(IF(MONTH(N5+1)=$Z$2,N5+1,""),"")</f>
        <v>44934</v>
      </c>
      <c r="Q5" s="81"/>
      <c r="R5" s="81">
        <f>IFERROR(IF(MONTH(P5+1)=$Z$2,P5+1,""),"")</f>
        <v>44935</v>
      </c>
      <c r="S5" s="81"/>
      <c r="T5" s="81">
        <f>IFERROR(IF(MONTH(R5+1)=$Z$2,R5+1,""),"")</f>
        <v>44936</v>
      </c>
      <c r="U5" s="81"/>
      <c r="V5" s="81">
        <f>IFERROR(IF(MONTH(T5+1)=$Z$2,T5+1,""),"")</f>
        <v>44937</v>
      </c>
      <c r="W5" s="81"/>
      <c r="X5" s="81">
        <f>IFERROR(IF(MONTH(V5+1)=$Z$2,V5+1,""),"")</f>
        <v>44938</v>
      </c>
      <c r="Y5" s="81"/>
      <c r="Z5" s="81">
        <f>IFERROR(IF(MONTH(X5+1)=$Z$2,X5+1,""),"")</f>
        <v>44939</v>
      </c>
      <c r="AA5" s="81"/>
      <c r="AB5" s="81">
        <f>IFERROR(IF(MONTH(Z5+1)=$Z$2,Z5+1,""),"")</f>
        <v>44940</v>
      </c>
      <c r="AC5" s="81"/>
      <c r="AD5" s="81">
        <f>IFERROR(IF(MONTH(AB5+1)=$Z$2,AB5+1,""),"")</f>
        <v>44941</v>
      </c>
      <c r="AE5" s="81"/>
      <c r="AF5" s="81">
        <f>IFERROR(IF(MONTH(AD5+1)=$Z$2,AD5+1,""),"")</f>
        <v>44942</v>
      </c>
      <c r="AG5" s="81"/>
      <c r="AH5" s="81">
        <f>IFERROR(IF(MONTH(AF5+1)=$Z$2,AF5+1,""),"")</f>
        <v>44943</v>
      </c>
      <c r="AI5" s="81"/>
      <c r="AJ5" s="81">
        <f>IFERROR(IF(MONTH(AH5+1)=$Z$2,AH5+1,""),"")</f>
        <v>44944</v>
      </c>
      <c r="AK5" s="81"/>
      <c r="AL5" s="81">
        <f>IFERROR(IF(MONTH(AJ5+1)=$Z$2,AJ5+1,""),"")</f>
        <v>44945</v>
      </c>
      <c r="AM5" s="81"/>
      <c r="AN5" s="81">
        <f>IFERROR(IF(MONTH(AL5+1)=$Z$2,AL5+1,""),"")</f>
        <v>44946</v>
      </c>
      <c r="AO5" s="81"/>
      <c r="AP5" s="81">
        <f>IFERROR(IF(MONTH(AN5+1)=$Z$2,AN5+1,""),"")</f>
        <v>44947</v>
      </c>
      <c r="AQ5" s="81"/>
      <c r="AR5" s="81">
        <f>IFERROR(IF(MONTH(AP5+1)=$Z$2,AP5+1,""),"")</f>
        <v>44948</v>
      </c>
      <c r="AS5" s="81"/>
      <c r="AT5" s="81">
        <f>IFERROR(IF(MONTH(AR5+1)=$Z$2,AR5+1,""),"")</f>
        <v>44949</v>
      </c>
      <c r="AU5" s="81"/>
      <c r="AV5" s="81">
        <f>IFERROR(IF(MONTH(AT5+1)=$Z$2,AT5+1,""),"")</f>
        <v>44950</v>
      </c>
      <c r="AW5" s="81"/>
      <c r="AX5" s="81">
        <f>IFERROR(IF(MONTH(AV5+1)=$Z$2,AV5+1,""),"")</f>
        <v>44951</v>
      </c>
      <c r="AY5" s="81"/>
      <c r="AZ5" s="81">
        <f>IFERROR(IF(MONTH(AX5+1)=$Z$2,AX5+1,""),"")</f>
        <v>44952</v>
      </c>
      <c r="BA5" s="81"/>
      <c r="BB5" s="81">
        <f>IFERROR(IF(MONTH(AZ5+1)=$Z$2,AZ5+1,""),"")</f>
        <v>44953</v>
      </c>
      <c r="BC5" s="81"/>
      <c r="BD5" s="81">
        <f>IFERROR(IF(MONTH(BB5+1)=$Z$2,BB5+1,""),"")</f>
        <v>44954</v>
      </c>
      <c r="BE5" s="81"/>
      <c r="BF5" s="81">
        <f>IFERROR(IF(MONTH(BD5+1)=$Z$2,BD5+1,""),"")</f>
        <v>44955</v>
      </c>
      <c r="BG5" s="81"/>
      <c r="BH5" s="81">
        <f>IFERROR(IF(MONTH(BF5+1)=$Z$2,BF5+1,""),"")</f>
        <v>44956</v>
      </c>
      <c r="BI5" s="81"/>
      <c r="BJ5" s="81">
        <f>IFERROR(IF(MONTH(BH5+1)=$Z$2,BH5+1,""),"")</f>
        <v>44957</v>
      </c>
      <c r="BK5" s="81"/>
    </row>
    <row r="6" spans="1:63" ht="15" hidden="1" customHeight="1">
      <c r="A6" s="30"/>
      <c r="B6" s="63">
        <f>B5</f>
        <v>44927</v>
      </c>
      <c r="C6" s="64">
        <f>B5</f>
        <v>44927</v>
      </c>
      <c r="D6" s="63">
        <f>D5</f>
        <v>44928</v>
      </c>
      <c r="E6" s="64">
        <f>D5</f>
        <v>44928</v>
      </c>
      <c r="F6" s="63">
        <f>F5</f>
        <v>44929</v>
      </c>
      <c r="G6" s="64">
        <f>F5</f>
        <v>44929</v>
      </c>
      <c r="H6" s="63">
        <f>H5</f>
        <v>44930</v>
      </c>
      <c r="I6" s="64">
        <f>H5</f>
        <v>44930</v>
      </c>
      <c r="J6" s="63">
        <f>J5</f>
        <v>44931</v>
      </c>
      <c r="K6" s="64">
        <f>J5</f>
        <v>44931</v>
      </c>
      <c r="L6" s="63">
        <f>L5</f>
        <v>44932</v>
      </c>
      <c r="M6" s="64">
        <f>L5</f>
        <v>44932</v>
      </c>
      <c r="N6" s="63">
        <f>N5</f>
        <v>44933</v>
      </c>
      <c r="O6" s="64">
        <f>N5</f>
        <v>44933</v>
      </c>
      <c r="P6" s="31">
        <f>P5</f>
        <v>44934</v>
      </c>
      <c r="Q6" s="31">
        <f>P5</f>
        <v>44934</v>
      </c>
      <c r="R6" s="31">
        <f>R5</f>
        <v>44935</v>
      </c>
      <c r="S6" s="31">
        <f>R5</f>
        <v>44935</v>
      </c>
      <c r="T6" s="31">
        <f>T5</f>
        <v>44936</v>
      </c>
      <c r="U6" s="31">
        <f>T5</f>
        <v>44936</v>
      </c>
      <c r="V6" s="31">
        <f>V5</f>
        <v>44937</v>
      </c>
      <c r="W6" s="31">
        <f>V5</f>
        <v>44937</v>
      </c>
      <c r="X6" s="31">
        <f>X5</f>
        <v>44938</v>
      </c>
      <c r="Y6" s="31">
        <f>X5</f>
        <v>44938</v>
      </c>
      <c r="Z6" s="31">
        <f>Z5</f>
        <v>44939</v>
      </c>
      <c r="AA6" s="31">
        <f>Z5</f>
        <v>44939</v>
      </c>
      <c r="AB6" s="31">
        <f>AB5</f>
        <v>44940</v>
      </c>
      <c r="AC6" s="31">
        <f>AB5</f>
        <v>44940</v>
      </c>
      <c r="AD6" s="31">
        <f>AD5</f>
        <v>44941</v>
      </c>
      <c r="AE6" s="31">
        <f>AD5</f>
        <v>44941</v>
      </c>
      <c r="AF6" s="31">
        <f>AF5</f>
        <v>44942</v>
      </c>
      <c r="AG6" s="31">
        <f>AF5</f>
        <v>44942</v>
      </c>
      <c r="AH6" s="31">
        <f>AH5</f>
        <v>44943</v>
      </c>
      <c r="AI6" s="31">
        <f>AH5</f>
        <v>44943</v>
      </c>
      <c r="AJ6" s="31">
        <f>AJ5</f>
        <v>44944</v>
      </c>
      <c r="AK6" s="31">
        <f>AJ5</f>
        <v>44944</v>
      </c>
      <c r="AL6" s="31">
        <f>AL5</f>
        <v>44945</v>
      </c>
      <c r="AM6" s="31">
        <f>AL5</f>
        <v>44945</v>
      </c>
      <c r="AN6" s="31">
        <f>AN5</f>
        <v>44946</v>
      </c>
      <c r="AO6" s="31">
        <f>AN5</f>
        <v>44946</v>
      </c>
      <c r="AP6" s="31">
        <f>AP5</f>
        <v>44947</v>
      </c>
      <c r="AQ6" s="31">
        <f>AP5</f>
        <v>44947</v>
      </c>
      <c r="AR6" s="31">
        <f>AR5</f>
        <v>44948</v>
      </c>
      <c r="AS6" s="31">
        <f>AR5</f>
        <v>44948</v>
      </c>
      <c r="AT6" s="31">
        <f>AT5</f>
        <v>44949</v>
      </c>
      <c r="AU6" s="31">
        <f>AT5</f>
        <v>44949</v>
      </c>
      <c r="AV6" s="31">
        <f>AV5</f>
        <v>44950</v>
      </c>
      <c r="AW6" s="31">
        <f>AV5</f>
        <v>44950</v>
      </c>
      <c r="AX6" s="31">
        <f>AX5</f>
        <v>44951</v>
      </c>
      <c r="AY6" s="31">
        <f>AX5</f>
        <v>44951</v>
      </c>
      <c r="AZ6" s="31">
        <f>AZ5</f>
        <v>44952</v>
      </c>
      <c r="BA6" s="31">
        <f>AZ5</f>
        <v>44952</v>
      </c>
      <c r="BB6" s="31">
        <f>BB5</f>
        <v>44953</v>
      </c>
      <c r="BC6" s="31">
        <f>BB5</f>
        <v>44953</v>
      </c>
      <c r="BD6" s="31">
        <f>BD5</f>
        <v>44954</v>
      </c>
      <c r="BE6" s="31">
        <f>BD5</f>
        <v>44954</v>
      </c>
      <c r="BF6" s="31">
        <f>BF5</f>
        <v>44955</v>
      </c>
      <c r="BG6" s="31">
        <f>BF5</f>
        <v>44955</v>
      </c>
      <c r="BH6" s="31">
        <f>BH5</f>
        <v>44956</v>
      </c>
      <c r="BI6" s="31">
        <f>BH5</f>
        <v>44956</v>
      </c>
      <c r="BJ6" s="31">
        <f>BJ5</f>
        <v>44957</v>
      </c>
      <c r="BK6" s="31">
        <f>BJ5</f>
        <v>44957</v>
      </c>
    </row>
    <row r="7" spans="1:63" ht="20.100000000000001" customHeight="1">
      <c r="A7" s="30" t="s">
        <v>4</v>
      </c>
      <c r="B7" s="82" t="str">
        <f>IFERROR(IF(WEEKDAY(B5,2)=7,"日",WEEKDAY(B5,2)),"")</f>
        <v>日</v>
      </c>
      <c r="C7" s="83"/>
      <c r="D7" s="82">
        <f>IFERROR(IF(WEEKDAY(D5,2)=7,"日",WEEKDAY(D5,2)),"")</f>
        <v>1</v>
      </c>
      <c r="E7" s="83"/>
      <c r="F7" s="82">
        <f>IFERROR(IF(WEEKDAY(F5,2)=7,"日",WEEKDAY(F5,2)),"")</f>
        <v>2</v>
      </c>
      <c r="G7" s="83"/>
      <c r="H7" s="82">
        <f>IFERROR(IF(WEEKDAY(H5,2)=7,"日",WEEKDAY(H5,2)),"")</f>
        <v>3</v>
      </c>
      <c r="I7" s="83"/>
      <c r="J7" s="82">
        <f>IFERROR(IF(WEEKDAY(J5,2)=7,"日",WEEKDAY(J5,2)),"")</f>
        <v>4</v>
      </c>
      <c r="K7" s="83"/>
      <c r="L7" s="82">
        <f>IFERROR(IF(WEEKDAY(L5,2)=7,"日",WEEKDAY(L5,2)),"")</f>
        <v>5</v>
      </c>
      <c r="M7" s="83"/>
      <c r="N7" s="82">
        <f>IFERROR(IF(WEEKDAY(N5,2)=7,"日",WEEKDAY(N5,2)),"")</f>
        <v>6</v>
      </c>
      <c r="O7" s="83"/>
      <c r="P7" s="84" t="str">
        <f>IFERROR(IF(WEEKDAY(P5,2)=7,"日",WEEKDAY(P5,2)),"")</f>
        <v>日</v>
      </c>
      <c r="Q7" s="85"/>
      <c r="R7" s="84">
        <f>IFERROR(IF(WEEKDAY(R5,2)=7,"日",WEEKDAY(R5,2)),"")</f>
        <v>1</v>
      </c>
      <c r="S7" s="85"/>
      <c r="T7" s="84">
        <f>IFERROR(IF(WEEKDAY(T5,2)=7,"日",WEEKDAY(T5,2)),"")</f>
        <v>2</v>
      </c>
      <c r="U7" s="85"/>
      <c r="V7" s="84">
        <f>IFERROR(IF(WEEKDAY(V5,2)=7,"日",WEEKDAY(V5,2)),"")</f>
        <v>3</v>
      </c>
      <c r="W7" s="85"/>
      <c r="X7" s="84">
        <f>IFERROR(IF(WEEKDAY(X5,2)=7,"日",WEEKDAY(X5,2)),"")</f>
        <v>4</v>
      </c>
      <c r="Y7" s="86"/>
      <c r="Z7" s="84">
        <f>IFERROR(IF(WEEKDAY(Z5,2)=7,"日",WEEKDAY(Z5,2)),"")</f>
        <v>5</v>
      </c>
      <c r="AA7" s="85"/>
      <c r="AB7" s="86">
        <f>IFERROR(IF(WEEKDAY(AB5,2)=7,"日",WEEKDAY(AB5,2)),"")</f>
        <v>6</v>
      </c>
      <c r="AC7" s="86"/>
      <c r="AD7" s="84" t="str">
        <f>IFERROR(IF(WEEKDAY(AD5,2)=7,"日",WEEKDAY(AD5,2)),"")</f>
        <v>日</v>
      </c>
      <c r="AE7" s="85"/>
      <c r="AF7" s="84">
        <f>IFERROR(IF(WEEKDAY(AF5,2)=7,"日",WEEKDAY(AF5,2)),"")</f>
        <v>1</v>
      </c>
      <c r="AG7" s="85"/>
      <c r="AH7" s="84">
        <f>IFERROR(IF(WEEKDAY(AH5,2)=7,"日",WEEKDAY(AH5,2)),"")</f>
        <v>2</v>
      </c>
      <c r="AI7" s="85"/>
      <c r="AJ7" s="84">
        <f>IFERROR(IF(WEEKDAY(AJ5,2)=7,"日",WEEKDAY(AJ5,2)),"")</f>
        <v>3</v>
      </c>
      <c r="AK7" s="85"/>
      <c r="AL7" s="84">
        <f>IFERROR(IF(WEEKDAY(AL5,2)=7,"日",WEEKDAY(AL5,2)),"")</f>
        <v>4</v>
      </c>
      <c r="AM7" s="85"/>
      <c r="AN7" s="84">
        <f>IFERROR(IF(WEEKDAY(AN5,2)=7,"日",WEEKDAY(AN5,2)),"")</f>
        <v>5</v>
      </c>
      <c r="AO7" s="85"/>
      <c r="AP7" s="84">
        <f>IFERROR(IF(WEEKDAY(AP5,2)=7,"日",WEEKDAY(AP5,2)),"")</f>
        <v>6</v>
      </c>
      <c r="AQ7" s="85"/>
      <c r="AR7" s="84" t="str">
        <f>IFERROR(IF(WEEKDAY(AR5,2)=7,"日",WEEKDAY(AR5,2)),"")</f>
        <v>日</v>
      </c>
      <c r="AS7" s="85"/>
      <c r="AT7" s="84">
        <f>IFERROR(IF(WEEKDAY(AT5,2)=7,"日",WEEKDAY(AT5,2)),"")</f>
        <v>1</v>
      </c>
      <c r="AU7" s="85"/>
      <c r="AV7" s="84">
        <f>IFERROR(IF(WEEKDAY(AV5,2)=7,"日",WEEKDAY(AV5,2)),"")</f>
        <v>2</v>
      </c>
      <c r="AW7" s="85"/>
      <c r="AX7" s="84">
        <f>IFERROR(IF(WEEKDAY(AX5,2)=7,"日",WEEKDAY(AX5,2)),"")</f>
        <v>3</v>
      </c>
      <c r="AY7" s="85"/>
      <c r="AZ7" s="84">
        <f>IFERROR(IF(WEEKDAY(AZ5,2)=7,"日",WEEKDAY(AZ5,2)),"")</f>
        <v>4</v>
      </c>
      <c r="BA7" s="85"/>
      <c r="BB7" s="84">
        <f>IFERROR(IF(WEEKDAY(BB5,2)=7,"日",WEEKDAY(BB5,2)),"")</f>
        <v>5</v>
      </c>
      <c r="BC7" s="85"/>
      <c r="BD7" s="84">
        <f>IFERROR(IF(WEEKDAY(BD5,2)=7,"日",WEEKDAY(BD5,2)),"")</f>
        <v>6</v>
      </c>
      <c r="BE7" s="85"/>
      <c r="BF7" s="84" t="str">
        <f>IFERROR(IF(WEEKDAY(BF5,2)=7,"日",WEEKDAY(BF5,2)),"")</f>
        <v>日</v>
      </c>
      <c r="BG7" s="85"/>
      <c r="BH7" s="84">
        <f>IFERROR(IF(WEEKDAY(BH5,2)=7,"日",WEEKDAY(BH5,2)),"")</f>
        <v>1</v>
      </c>
      <c r="BI7" s="85"/>
      <c r="BJ7" s="86">
        <f>IFERROR(IF(WEEKDAY(BJ5,2)=7,"日",WEEKDAY(BJ5,2)),"")</f>
        <v>2</v>
      </c>
      <c r="BK7" s="85"/>
    </row>
    <row r="8" spans="1:63">
      <c r="A8" s="32">
        <v>0.25</v>
      </c>
      <c r="B8" s="65"/>
      <c r="C8" s="66"/>
      <c r="D8" s="65"/>
      <c r="E8" s="66"/>
      <c r="F8" s="65"/>
      <c r="G8" s="66"/>
      <c r="H8" s="65"/>
      <c r="I8" s="66"/>
      <c r="J8" s="65" t="s">
        <v>10</v>
      </c>
      <c r="K8" s="66"/>
      <c r="L8" s="65" t="s">
        <v>10</v>
      </c>
      <c r="M8" s="66"/>
      <c r="N8" s="65" t="s">
        <v>10</v>
      </c>
      <c r="O8" s="66"/>
      <c r="P8" s="65" t="s">
        <v>10</v>
      </c>
      <c r="Q8" s="66"/>
      <c r="R8" s="65"/>
      <c r="S8" s="66"/>
      <c r="T8" s="65"/>
      <c r="U8" s="66"/>
      <c r="V8" s="65"/>
      <c r="W8" s="66"/>
      <c r="X8" s="65"/>
      <c r="Y8" s="30"/>
      <c r="Z8" s="65"/>
      <c r="AA8" s="66"/>
      <c r="AB8" s="30"/>
      <c r="AC8" s="30"/>
      <c r="AD8" s="65"/>
      <c r="AE8" s="66"/>
      <c r="AF8" s="65"/>
      <c r="AG8" s="66"/>
      <c r="AH8" s="65"/>
      <c r="AI8" s="66"/>
      <c r="AJ8" s="65"/>
      <c r="AK8" s="66"/>
      <c r="AL8" s="65"/>
      <c r="AM8" s="66"/>
      <c r="AN8" s="65"/>
      <c r="AO8" s="66"/>
      <c r="AP8" s="65"/>
      <c r="AQ8" s="66"/>
      <c r="AR8" s="65"/>
      <c r="AS8" s="66"/>
      <c r="AT8" s="65"/>
      <c r="AU8" s="66"/>
      <c r="AV8" s="65"/>
      <c r="AW8" s="66"/>
      <c r="AX8" s="65"/>
      <c r="AY8" s="66"/>
      <c r="AZ8" s="65"/>
      <c r="BA8" s="66"/>
      <c r="BB8" s="65"/>
      <c r="BC8" s="66"/>
      <c r="BD8" s="65"/>
      <c r="BE8" s="66"/>
      <c r="BF8" s="65"/>
      <c r="BG8" s="66"/>
      <c r="BH8" s="65"/>
      <c r="BI8" s="66"/>
      <c r="BJ8" s="30"/>
      <c r="BK8" s="66"/>
    </row>
    <row r="9" spans="1:63">
      <c r="A9" s="32">
        <v>0.26041666666666669</v>
      </c>
      <c r="B9" s="65"/>
      <c r="C9" s="66"/>
      <c r="D9" s="65"/>
      <c r="E9" s="66"/>
      <c r="F9" s="65"/>
      <c r="G9" s="66"/>
      <c r="H9" s="65"/>
      <c r="I9" s="66"/>
      <c r="J9" s="65" t="s">
        <v>10</v>
      </c>
      <c r="K9" s="66"/>
      <c r="L9" s="65" t="s">
        <v>10</v>
      </c>
      <c r="M9" s="66"/>
      <c r="N9" s="65" t="s">
        <v>10</v>
      </c>
      <c r="O9" s="66"/>
      <c r="P9" s="65" t="s">
        <v>10</v>
      </c>
      <c r="Q9" s="66"/>
      <c r="R9" s="65"/>
      <c r="S9" s="66"/>
      <c r="T9" s="65"/>
      <c r="U9" s="66"/>
      <c r="V9" s="65"/>
      <c r="W9" s="66"/>
      <c r="X9" s="65"/>
      <c r="Y9" s="30"/>
      <c r="Z9" s="65"/>
      <c r="AA9" s="66"/>
      <c r="AB9" s="30"/>
      <c r="AC9" s="30"/>
      <c r="AD9" s="65"/>
      <c r="AE9" s="66"/>
      <c r="AF9" s="65"/>
      <c r="AG9" s="66"/>
      <c r="AH9" s="65"/>
      <c r="AI9" s="66"/>
      <c r="AJ9" s="65"/>
      <c r="AK9" s="66"/>
      <c r="AL9" s="65"/>
      <c r="AM9" s="66"/>
      <c r="AN9" s="65"/>
      <c r="AO9" s="66"/>
      <c r="AP9" s="65"/>
      <c r="AQ9" s="66"/>
      <c r="AR9" s="65"/>
      <c r="AS9" s="66"/>
      <c r="AT9" s="65"/>
      <c r="AU9" s="66"/>
      <c r="AV9" s="65"/>
      <c r="AW9" s="66"/>
      <c r="AX9" s="65"/>
      <c r="AY9" s="66"/>
      <c r="AZ9" s="65"/>
      <c r="BA9" s="66"/>
      <c r="BB9" s="65"/>
      <c r="BC9" s="66"/>
      <c r="BD9" s="65"/>
      <c r="BE9" s="66"/>
      <c r="BF9" s="65"/>
      <c r="BG9" s="66"/>
      <c r="BH9" s="65"/>
      <c r="BI9" s="66"/>
      <c r="BJ9" s="30"/>
      <c r="BK9" s="66"/>
    </row>
    <row r="10" spans="1:63">
      <c r="A10" s="32">
        <v>0.27083333333333298</v>
      </c>
      <c r="B10" s="65"/>
      <c r="C10" s="66"/>
      <c r="D10" s="65"/>
      <c r="E10" s="66"/>
      <c r="F10" s="65"/>
      <c r="G10" s="66"/>
      <c r="H10" s="65"/>
      <c r="I10" s="66"/>
      <c r="J10" s="65" t="s">
        <v>10</v>
      </c>
      <c r="K10" s="66"/>
      <c r="L10" s="65" t="s">
        <v>10</v>
      </c>
      <c r="M10" s="66"/>
      <c r="N10" s="65" t="s">
        <v>10</v>
      </c>
      <c r="O10" s="66"/>
      <c r="P10" s="65" t="s">
        <v>10</v>
      </c>
      <c r="Q10" s="66"/>
      <c r="R10" s="65"/>
      <c r="S10" s="66"/>
      <c r="T10" s="65"/>
      <c r="U10" s="66"/>
      <c r="V10" s="65"/>
      <c r="W10" s="66" t="s">
        <v>11</v>
      </c>
      <c r="X10" s="65"/>
      <c r="Y10" s="30"/>
      <c r="Z10" s="65"/>
      <c r="AA10" s="66"/>
      <c r="AB10" s="30"/>
      <c r="AC10" s="30"/>
      <c r="AD10" s="65"/>
      <c r="AE10" s="66"/>
      <c r="AF10" s="65"/>
      <c r="AG10" s="66"/>
      <c r="AH10" s="65"/>
      <c r="AI10" s="66"/>
      <c r="AJ10" s="65"/>
      <c r="AK10" s="66"/>
      <c r="AL10" s="65"/>
      <c r="AM10" s="66"/>
      <c r="AN10" s="65"/>
      <c r="AO10" s="66"/>
      <c r="AP10" s="65"/>
      <c r="AQ10" s="66"/>
      <c r="AR10" s="65"/>
      <c r="AS10" s="66"/>
      <c r="AT10" s="65"/>
      <c r="AU10" s="66"/>
      <c r="AV10" s="65"/>
      <c r="AW10" s="66"/>
      <c r="AX10" s="65"/>
      <c r="AY10" s="66"/>
      <c r="AZ10" s="65"/>
      <c r="BA10" s="66"/>
      <c r="BB10" s="65"/>
      <c r="BC10" s="66"/>
      <c r="BD10" s="65"/>
      <c r="BE10" s="66"/>
      <c r="BF10" s="65"/>
      <c r="BG10" s="66"/>
      <c r="BH10" s="65"/>
      <c r="BI10" s="66"/>
      <c r="BJ10" s="30"/>
      <c r="BK10" s="66"/>
    </row>
    <row r="11" spans="1:63">
      <c r="A11" s="32">
        <v>0.28125</v>
      </c>
      <c r="B11" s="65"/>
      <c r="C11" s="66"/>
      <c r="D11" s="65"/>
      <c r="E11" s="66"/>
      <c r="F11" s="65"/>
      <c r="G11" s="66"/>
      <c r="H11" s="65"/>
      <c r="I11" s="66"/>
      <c r="J11" s="65" t="s">
        <v>10</v>
      </c>
      <c r="K11" s="66"/>
      <c r="L11" s="65" t="s">
        <v>10</v>
      </c>
      <c r="M11" s="66"/>
      <c r="N11" s="65" t="s">
        <v>10</v>
      </c>
      <c r="O11" s="66"/>
      <c r="P11" s="65" t="s">
        <v>10</v>
      </c>
      <c r="Q11" s="66"/>
      <c r="R11" s="65"/>
      <c r="S11" s="66"/>
      <c r="T11" s="65"/>
      <c r="U11" s="66"/>
      <c r="V11" s="65"/>
      <c r="W11" s="66" t="s">
        <v>11</v>
      </c>
      <c r="X11" s="65"/>
      <c r="Y11" s="30"/>
      <c r="Z11" s="65"/>
      <c r="AA11" s="66" t="s">
        <v>7</v>
      </c>
      <c r="AB11" s="30"/>
      <c r="AC11" s="30"/>
      <c r="AD11" s="65"/>
      <c r="AE11" s="66"/>
      <c r="AF11" s="65"/>
      <c r="AG11" s="66"/>
      <c r="AH11" s="65"/>
      <c r="AI11" s="66"/>
      <c r="AJ11" s="65"/>
      <c r="AK11" s="66"/>
      <c r="AL11" s="65"/>
      <c r="AM11" s="66"/>
      <c r="AN11" s="65"/>
      <c r="AO11" s="66"/>
      <c r="AP11" s="65"/>
      <c r="AQ11" s="66"/>
      <c r="AR11" s="65"/>
      <c r="AS11" s="66"/>
      <c r="AT11" s="65"/>
      <c r="AU11" s="66"/>
      <c r="AV11" s="65"/>
      <c r="AW11" s="66"/>
      <c r="AX11" s="65"/>
      <c r="AY11" s="66"/>
      <c r="AZ11" s="65"/>
      <c r="BA11" s="66"/>
      <c r="BB11" s="65"/>
      <c r="BC11" s="66"/>
      <c r="BD11" s="65"/>
      <c r="BE11" s="66"/>
      <c r="BF11" s="65"/>
      <c r="BG11" s="66"/>
      <c r="BH11" s="65"/>
      <c r="BI11" s="66"/>
      <c r="BJ11" s="30"/>
      <c r="BK11" s="66"/>
    </row>
    <row r="12" spans="1:63">
      <c r="A12" s="32">
        <v>0.29166666666666702</v>
      </c>
      <c r="B12" s="65"/>
      <c r="C12" s="66"/>
      <c r="D12" s="65"/>
      <c r="E12" s="66"/>
      <c r="F12" s="65"/>
      <c r="G12" s="66"/>
      <c r="H12" s="65"/>
      <c r="I12" s="66"/>
      <c r="J12" s="65" t="s">
        <v>10</v>
      </c>
      <c r="K12" s="66"/>
      <c r="L12" s="65" t="s">
        <v>10</v>
      </c>
      <c r="M12" s="66"/>
      <c r="N12" s="65" t="s">
        <v>10</v>
      </c>
      <c r="O12" s="66"/>
      <c r="P12" s="65" t="s">
        <v>10</v>
      </c>
      <c r="Q12" s="66"/>
      <c r="R12" s="65"/>
      <c r="S12" s="66" t="s">
        <v>9</v>
      </c>
      <c r="T12" s="65"/>
      <c r="U12" s="66"/>
      <c r="V12" s="65"/>
      <c r="W12" s="66" t="s">
        <v>11</v>
      </c>
      <c r="X12" s="65"/>
      <c r="Y12" s="30"/>
      <c r="Z12" s="65"/>
      <c r="AA12" s="66" t="s">
        <v>7</v>
      </c>
      <c r="AB12" s="30"/>
      <c r="AC12" s="30"/>
      <c r="AD12" s="65"/>
      <c r="AE12" s="66"/>
      <c r="AF12" s="65"/>
      <c r="AG12" s="66"/>
      <c r="AH12" s="65"/>
      <c r="AI12" s="66"/>
      <c r="AJ12" s="65"/>
      <c r="AK12" s="66"/>
      <c r="AL12" s="65"/>
      <c r="AM12" s="66"/>
      <c r="AN12" s="65"/>
      <c r="AO12" s="66"/>
      <c r="AP12" s="65"/>
      <c r="AQ12" s="66"/>
      <c r="AR12" s="65"/>
      <c r="AS12" s="66"/>
      <c r="AT12" s="65"/>
      <c r="AU12" s="66"/>
      <c r="AV12" s="65"/>
      <c r="AW12" s="66"/>
      <c r="AX12" s="65"/>
      <c r="AY12" s="66"/>
      <c r="AZ12" s="65"/>
      <c r="BA12" s="66"/>
      <c r="BB12" s="65"/>
      <c r="BC12" s="66"/>
      <c r="BD12" s="65"/>
      <c r="BE12" s="66"/>
      <c r="BF12" s="65"/>
      <c r="BG12" s="66"/>
      <c r="BH12" s="65"/>
      <c r="BI12" s="66"/>
      <c r="BJ12" s="30"/>
      <c r="BK12" s="66"/>
    </row>
    <row r="13" spans="1:63">
      <c r="A13" s="32">
        <v>0.30208333333333298</v>
      </c>
      <c r="B13" s="65"/>
      <c r="C13" s="66"/>
      <c r="D13" s="65"/>
      <c r="E13" s="66"/>
      <c r="F13" s="65"/>
      <c r="G13" s="66"/>
      <c r="H13" s="65"/>
      <c r="I13" s="66"/>
      <c r="J13" s="65" t="s">
        <v>10</v>
      </c>
      <c r="K13" s="66"/>
      <c r="L13" s="65" t="s">
        <v>10</v>
      </c>
      <c r="M13" s="66"/>
      <c r="N13" s="65" t="s">
        <v>10</v>
      </c>
      <c r="O13" s="66"/>
      <c r="P13" s="65" t="s">
        <v>10</v>
      </c>
      <c r="Q13" s="66"/>
      <c r="R13" s="65"/>
      <c r="S13" s="66" t="s">
        <v>9</v>
      </c>
      <c r="T13" s="65"/>
      <c r="U13" s="66"/>
      <c r="V13" s="65"/>
      <c r="W13" s="66" t="s">
        <v>11</v>
      </c>
      <c r="X13" s="30"/>
      <c r="Y13" s="30"/>
      <c r="Z13" s="65"/>
      <c r="AA13" s="66" t="s">
        <v>7</v>
      </c>
      <c r="AB13" s="30"/>
      <c r="AC13" s="30"/>
      <c r="AD13" s="65" t="s">
        <v>8</v>
      </c>
      <c r="AE13" s="66"/>
      <c r="AF13" s="65"/>
      <c r="AG13" s="66"/>
      <c r="AH13" s="65"/>
      <c r="AI13" s="66"/>
      <c r="AJ13" s="65"/>
      <c r="AK13" s="66"/>
      <c r="AL13" s="65"/>
      <c r="AM13" s="66"/>
      <c r="AN13" s="65"/>
      <c r="AO13" s="66"/>
      <c r="AP13" s="65"/>
      <c r="AQ13" s="66"/>
      <c r="AR13" s="65"/>
      <c r="AS13" s="66"/>
      <c r="AT13" s="65"/>
      <c r="AU13" s="66"/>
      <c r="AV13" s="65"/>
      <c r="AW13" s="66"/>
      <c r="AX13" s="65"/>
      <c r="AY13" s="66"/>
      <c r="AZ13" s="65"/>
      <c r="BA13" s="66"/>
      <c r="BB13" s="65"/>
      <c r="BC13" s="66"/>
      <c r="BD13" s="65"/>
      <c r="BE13" s="66"/>
      <c r="BF13" s="65"/>
      <c r="BG13" s="66"/>
      <c r="BH13" s="65"/>
      <c r="BI13" s="66"/>
      <c r="BJ13" s="30"/>
      <c r="BK13" s="66"/>
    </row>
    <row r="14" spans="1:63">
      <c r="A14" s="32">
        <v>0.3125</v>
      </c>
      <c r="B14" s="65"/>
      <c r="C14" s="66"/>
      <c r="D14" s="65"/>
      <c r="E14" s="66"/>
      <c r="F14" s="65"/>
      <c r="G14" s="66"/>
      <c r="H14" s="65"/>
      <c r="I14" s="66"/>
      <c r="J14" s="65" t="s">
        <v>10</v>
      </c>
      <c r="K14" s="66"/>
      <c r="L14" s="65" t="s">
        <v>10</v>
      </c>
      <c r="M14" s="66"/>
      <c r="N14" s="65" t="s">
        <v>10</v>
      </c>
      <c r="O14" s="66"/>
      <c r="P14" s="65" t="s">
        <v>10</v>
      </c>
      <c r="Q14" s="66"/>
      <c r="R14" s="65"/>
      <c r="S14" s="66" t="s">
        <v>9</v>
      </c>
      <c r="T14" s="65"/>
      <c r="U14" s="66"/>
      <c r="V14" s="65"/>
      <c r="W14" s="66" t="s">
        <v>11</v>
      </c>
      <c r="X14" s="65"/>
      <c r="Y14" s="66"/>
      <c r="Z14" s="30"/>
      <c r="AA14" s="66" t="s">
        <v>7</v>
      </c>
      <c r="AB14" s="30"/>
      <c r="AC14" s="30"/>
      <c r="AD14" s="65" t="s">
        <v>8</v>
      </c>
      <c r="AE14" s="66"/>
      <c r="AF14" s="65"/>
      <c r="AG14" s="66"/>
      <c r="AH14" s="65"/>
      <c r="AI14" s="66"/>
      <c r="AJ14" s="65"/>
      <c r="AK14" s="66"/>
      <c r="AL14" s="65"/>
      <c r="AM14" s="66"/>
      <c r="AN14" s="65"/>
      <c r="AO14" s="66"/>
      <c r="AP14" s="65"/>
      <c r="AQ14" s="66"/>
      <c r="AR14" s="65"/>
      <c r="AS14" s="66"/>
      <c r="AT14" s="65"/>
      <c r="AU14" s="66"/>
      <c r="AV14" s="65"/>
      <c r="AW14" s="66"/>
      <c r="AX14" s="65"/>
      <c r="AY14" s="66"/>
      <c r="AZ14" s="65"/>
      <c r="BA14" s="66"/>
      <c r="BB14" s="65"/>
      <c r="BC14" s="66"/>
      <c r="BD14" s="65"/>
      <c r="BE14" s="66"/>
      <c r="BF14" s="65"/>
      <c r="BG14" s="66"/>
      <c r="BH14" s="65"/>
      <c r="BI14" s="66"/>
      <c r="BJ14" s="30"/>
      <c r="BK14" s="66"/>
    </row>
    <row r="15" spans="1:63">
      <c r="A15" s="32">
        <v>0.32291666666666702</v>
      </c>
      <c r="B15" s="65"/>
      <c r="C15" s="66"/>
      <c r="D15" s="65"/>
      <c r="E15" s="66"/>
      <c r="F15" s="65"/>
      <c r="G15" s="66"/>
      <c r="H15" s="65"/>
      <c r="I15" s="66"/>
      <c r="J15" s="65" t="s">
        <v>10</v>
      </c>
      <c r="K15" s="66"/>
      <c r="L15" s="65" t="s">
        <v>10</v>
      </c>
      <c r="M15" s="66"/>
      <c r="N15" s="65" t="s">
        <v>10</v>
      </c>
      <c r="O15" s="66"/>
      <c r="P15" s="65" t="s">
        <v>10</v>
      </c>
      <c r="Q15" s="66"/>
      <c r="R15" s="65"/>
      <c r="S15" s="66" t="s">
        <v>9</v>
      </c>
      <c r="T15" s="65"/>
      <c r="U15" s="66"/>
      <c r="V15" s="65"/>
      <c r="W15" s="66" t="s">
        <v>11</v>
      </c>
      <c r="X15" s="65"/>
      <c r="Y15" s="66"/>
      <c r="Z15" s="65"/>
      <c r="AA15" s="66" t="s">
        <v>7</v>
      </c>
      <c r="AB15" s="30"/>
      <c r="AC15" s="30"/>
      <c r="AD15" s="65" t="s">
        <v>8</v>
      </c>
      <c r="AE15" s="66"/>
      <c r="AF15" s="65"/>
      <c r="AG15" s="66"/>
      <c r="AH15" s="65"/>
      <c r="AI15" s="66"/>
      <c r="AJ15" s="65"/>
      <c r="AK15" s="66"/>
      <c r="AL15" s="65"/>
      <c r="AM15" s="66"/>
      <c r="AN15" s="65"/>
      <c r="AO15" s="66"/>
      <c r="AP15" s="65"/>
      <c r="AQ15" s="66"/>
      <c r="AR15" s="65"/>
      <c r="AS15" s="66"/>
      <c r="AT15" s="65"/>
      <c r="AU15" s="66"/>
      <c r="AV15" s="65"/>
      <c r="AW15" s="66"/>
      <c r="AX15" s="65"/>
      <c r="AY15" s="66"/>
      <c r="AZ15" s="65"/>
      <c r="BA15" s="66"/>
      <c r="BB15" s="65"/>
      <c r="BC15" s="66"/>
      <c r="BD15" s="65"/>
      <c r="BE15" s="66"/>
      <c r="BF15" s="65"/>
      <c r="BG15" s="66"/>
      <c r="BH15" s="65"/>
      <c r="BI15" s="66"/>
      <c r="BJ15" s="30"/>
      <c r="BK15" s="66"/>
    </row>
    <row r="16" spans="1:63">
      <c r="A16" s="32">
        <v>0.33333333333333298</v>
      </c>
      <c r="B16" s="65"/>
      <c r="C16" s="66"/>
      <c r="D16" s="65"/>
      <c r="E16" s="66"/>
      <c r="F16" s="65"/>
      <c r="G16" s="66"/>
      <c r="H16" s="65"/>
      <c r="I16" s="66"/>
      <c r="J16" s="65" t="s">
        <v>10</v>
      </c>
      <c r="K16" s="66"/>
      <c r="L16" s="65" t="s">
        <v>10</v>
      </c>
      <c r="M16" s="66" t="s">
        <v>9</v>
      </c>
      <c r="N16" s="65" t="s">
        <v>10</v>
      </c>
      <c r="O16" s="66"/>
      <c r="P16" s="65" t="s">
        <v>10</v>
      </c>
      <c r="Q16" s="66"/>
      <c r="R16" s="30"/>
      <c r="S16" s="66" t="s">
        <v>9</v>
      </c>
      <c r="T16" s="65"/>
      <c r="U16" s="66"/>
      <c r="V16" s="65"/>
      <c r="W16" s="66" t="s">
        <v>11</v>
      </c>
      <c r="X16" s="65"/>
      <c r="Y16" s="66"/>
      <c r="Z16" s="65"/>
      <c r="AA16" s="66" t="s">
        <v>7</v>
      </c>
      <c r="AB16" s="30"/>
      <c r="AC16" s="30"/>
      <c r="AD16" s="65" t="s">
        <v>8</v>
      </c>
      <c r="AE16" s="66" t="s">
        <v>8</v>
      </c>
      <c r="AF16" s="65"/>
      <c r="AG16" s="66"/>
      <c r="AH16" s="65"/>
      <c r="AI16" s="66"/>
      <c r="AJ16" s="65"/>
      <c r="AK16" s="66"/>
      <c r="AL16" s="65"/>
      <c r="AM16" s="66"/>
      <c r="AN16" s="65"/>
      <c r="AO16" s="66"/>
      <c r="AP16" s="65"/>
      <c r="AQ16" s="66"/>
      <c r="AR16" s="65"/>
      <c r="AS16" s="66"/>
      <c r="AT16" s="65"/>
      <c r="AU16" s="66"/>
      <c r="AV16" s="65"/>
      <c r="AW16" s="66"/>
      <c r="AX16" s="65"/>
      <c r="AY16" s="66"/>
      <c r="AZ16" s="65"/>
      <c r="BA16" s="66"/>
      <c r="BB16" s="65"/>
      <c r="BC16" s="66"/>
      <c r="BD16" s="65"/>
      <c r="BE16" s="66"/>
      <c r="BF16" s="65"/>
      <c r="BG16" s="66"/>
      <c r="BH16" s="65"/>
      <c r="BI16" s="66"/>
      <c r="BJ16" s="30"/>
      <c r="BK16" s="66"/>
    </row>
    <row r="17" spans="1:63">
      <c r="A17" s="32">
        <v>0.34375</v>
      </c>
      <c r="B17" s="65"/>
      <c r="C17" s="66"/>
      <c r="D17" s="65"/>
      <c r="E17" s="66"/>
      <c r="F17" s="65"/>
      <c r="G17" s="66"/>
      <c r="H17" s="65"/>
      <c r="I17" s="66"/>
      <c r="J17" s="65" t="s">
        <v>10</v>
      </c>
      <c r="K17" s="66"/>
      <c r="L17" s="65" t="s">
        <v>10</v>
      </c>
      <c r="M17" s="66" t="s">
        <v>9</v>
      </c>
      <c r="N17" s="65" t="s">
        <v>10</v>
      </c>
      <c r="O17" s="66"/>
      <c r="P17" s="65" t="s">
        <v>10</v>
      </c>
      <c r="Q17" s="66"/>
      <c r="R17" s="65"/>
      <c r="S17" s="66" t="s">
        <v>9</v>
      </c>
      <c r="T17" s="65"/>
      <c r="U17" s="66"/>
      <c r="V17" s="65"/>
      <c r="W17" s="66" t="s">
        <v>11</v>
      </c>
      <c r="X17" s="65"/>
      <c r="Y17" s="66"/>
      <c r="Z17" s="65"/>
      <c r="AA17" s="66" t="s">
        <v>7</v>
      </c>
      <c r="AB17" s="30"/>
      <c r="AC17" s="30"/>
      <c r="AD17" s="65" t="s">
        <v>8</v>
      </c>
      <c r="AE17" s="66" t="s">
        <v>8</v>
      </c>
      <c r="AF17" s="65"/>
      <c r="AG17" s="66"/>
      <c r="AH17" s="65"/>
      <c r="AI17" s="66"/>
      <c r="AJ17" s="65"/>
      <c r="AK17" s="66"/>
      <c r="AL17" s="65"/>
      <c r="AM17" s="66"/>
      <c r="AN17" s="65"/>
      <c r="AO17" s="66"/>
      <c r="AP17" s="65"/>
      <c r="AQ17" s="66"/>
      <c r="AR17" s="65"/>
      <c r="AS17" s="66"/>
      <c r="AT17" s="65"/>
      <c r="AU17" s="66"/>
      <c r="AV17" s="65"/>
      <c r="AW17" s="66"/>
      <c r="AX17" s="65"/>
      <c r="AY17" s="66"/>
      <c r="AZ17" s="65"/>
      <c r="BA17" s="66"/>
      <c r="BB17" s="65"/>
      <c r="BC17" s="66"/>
      <c r="BD17" s="65"/>
      <c r="BE17" s="66"/>
      <c r="BF17" s="65"/>
      <c r="BG17" s="66"/>
      <c r="BH17" s="65"/>
      <c r="BI17" s="66"/>
      <c r="BJ17" s="30"/>
      <c r="BK17" s="66"/>
    </row>
    <row r="18" spans="1:63">
      <c r="A18" s="32">
        <v>0.35416666666666702</v>
      </c>
      <c r="B18" s="65"/>
      <c r="C18" s="66"/>
      <c r="D18" s="65"/>
      <c r="E18" s="66"/>
      <c r="F18" s="65"/>
      <c r="G18" s="66"/>
      <c r="H18" s="65"/>
      <c r="I18" s="66"/>
      <c r="J18" s="65" t="s">
        <v>10</v>
      </c>
      <c r="K18" s="66"/>
      <c r="L18" s="65" t="s">
        <v>10</v>
      </c>
      <c r="M18" s="66" t="s">
        <v>9</v>
      </c>
      <c r="N18" s="65" t="s">
        <v>10</v>
      </c>
      <c r="O18" s="66"/>
      <c r="P18" s="65" t="s">
        <v>10</v>
      </c>
      <c r="Q18" s="66"/>
      <c r="R18" s="65"/>
      <c r="S18" s="66" t="s">
        <v>9</v>
      </c>
      <c r="T18" s="65"/>
      <c r="U18" s="66"/>
      <c r="V18" s="65"/>
      <c r="W18" s="66" t="s">
        <v>11</v>
      </c>
      <c r="X18" s="65"/>
      <c r="Y18" s="66"/>
      <c r="Z18" s="65"/>
      <c r="AA18" s="66"/>
      <c r="AB18" s="30"/>
      <c r="AC18" s="30"/>
      <c r="AD18" s="65" t="s">
        <v>8</v>
      </c>
      <c r="AE18" s="66" t="s">
        <v>8</v>
      </c>
      <c r="AF18" s="65"/>
      <c r="AG18" s="66"/>
      <c r="AH18" s="65"/>
      <c r="AI18" s="66"/>
      <c r="AJ18" s="65"/>
      <c r="AK18" s="66"/>
      <c r="AL18" s="65"/>
      <c r="AM18" s="66"/>
      <c r="AN18" s="65"/>
      <c r="AO18" s="66"/>
      <c r="AP18" s="65"/>
      <c r="AQ18" s="66"/>
      <c r="AR18" s="65"/>
      <c r="AS18" s="66"/>
      <c r="AT18" s="65"/>
      <c r="AU18" s="66"/>
      <c r="AV18" s="65"/>
      <c r="AW18" s="66"/>
      <c r="AX18" s="65"/>
      <c r="AY18" s="66"/>
      <c r="AZ18" s="65"/>
      <c r="BA18" s="66"/>
      <c r="BB18" s="65"/>
      <c r="BC18" s="66"/>
      <c r="BD18" s="65"/>
      <c r="BE18" s="66"/>
      <c r="BF18" s="65"/>
      <c r="BG18" s="66"/>
      <c r="BH18" s="65"/>
      <c r="BI18" s="66"/>
      <c r="BJ18" s="30"/>
      <c r="BK18" s="66"/>
    </row>
    <row r="19" spans="1:63">
      <c r="A19" s="32">
        <v>0.36458333333333398</v>
      </c>
      <c r="B19" s="65"/>
      <c r="C19" s="66"/>
      <c r="D19" s="65"/>
      <c r="E19" s="66"/>
      <c r="F19" s="65"/>
      <c r="G19" s="66"/>
      <c r="H19" s="65"/>
      <c r="I19" s="66"/>
      <c r="J19" s="65" t="s">
        <v>10</v>
      </c>
      <c r="K19" s="66"/>
      <c r="L19" s="65" t="s">
        <v>10</v>
      </c>
      <c r="M19" s="66" t="s">
        <v>9</v>
      </c>
      <c r="N19" s="65" t="s">
        <v>10</v>
      </c>
      <c r="O19" s="66"/>
      <c r="P19" s="65" t="s">
        <v>10</v>
      </c>
      <c r="Q19" s="66"/>
      <c r="R19" s="65"/>
      <c r="S19" s="66" t="s">
        <v>9</v>
      </c>
      <c r="T19" s="65"/>
      <c r="U19" s="66"/>
      <c r="V19" s="65"/>
      <c r="W19" s="66" t="s">
        <v>11</v>
      </c>
      <c r="X19" s="65"/>
      <c r="Y19" s="66"/>
      <c r="Z19" s="65"/>
      <c r="AA19" s="66"/>
      <c r="AB19" s="30"/>
      <c r="AC19" s="30"/>
      <c r="AD19" s="65" t="s">
        <v>8</v>
      </c>
      <c r="AE19" s="66" t="s">
        <v>8</v>
      </c>
      <c r="AF19" s="65"/>
      <c r="AG19" s="66"/>
      <c r="AH19" s="65"/>
      <c r="AI19" s="66"/>
      <c r="AJ19" s="65"/>
      <c r="AK19" s="66"/>
      <c r="AL19" s="65"/>
      <c r="AM19" s="66"/>
      <c r="AN19" s="65"/>
      <c r="AO19" s="66"/>
      <c r="AP19" s="65"/>
      <c r="AQ19" s="66"/>
      <c r="AR19" s="65"/>
      <c r="AS19" s="66"/>
      <c r="AT19" s="65"/>
      <c r="AU19" s="66"/>
      <c r="AV19" s="65"/>
      <c r="AW19" s="66"/>
      <c r="AX19" s="65"/>
      <c r="AY19" s="66"/>
      <c r="AZ19" s="65"/>
      <c r="BA19" s="66"/>
      <c r="BB19" s="65"/>
      <c r="BC19" s="66"/>
      <c r="BD19" s="65"/>
      <c r="BE19" s="66"/>
      <c r="BF19" s="65"/>
      <c r="BG19" s="66"/>
      <c r="BH19" s="65"/>
      <c r="BI19" s="66"/>
      <c r="BJ19" s="30"/>
      <c r="BK19" s="66"/>
    </row>
    <row r="20" spans="1:63">
      <c r="A20" s="32">
        <v>0.375</v>
      </c>
      <c r="B20" s="65"/>
      <c r="C20" s="66"/>
      <c r="D20" s="65"/>
      <c r="E20" s="66"/>
      <c r="F20" s="65"/>
      <c r="G20" s="66"/>
      <c r="H20" s="65"/>
      <c r="I20" s="66"/>
      <c r="J20" s="65" t="s">
        <v>10</v>
      </c>
      <c r="K20" s="66"/>
      <c r="L20" s="65" t="s">
        <v>10</v>
      </c>
      <c r="M20" s="66" t="s">
        <v>9</v>
      </c>
      <c r="N20" s="65" t="s">
        <v>10</v>
      </c>
      <c r="O20" s="66"/>
      <c r="P20" s="65" t="s">
        <v>10</v>
      </c>
      <c r="Q20" s="66"/>
      <c r="R20" s="65"/>
      <c r="S20" s="66" t="s">
        <v>9</v>
      </c>
      <c r="T20" s="65"/>
      <c r="U20" s="66"/>
      <c r="V20" s="65"/>
      <c r="W20" s="66" t="s">
        <v>11</v>
      </c>
      <c r="X20" s="65"/>
      <c r="Y20" s="66"/>
      <c r="Z20" s="65"/>
      <c r="AA20" s="66"/>
      <c r="AB20" s="30"/>
      <c r="AC20" s="30"/>
      <c r="AD20" s="65" t="s">
        <v>8</v>
      </c>
      <c r="AE20" s="66" t="s">
        <v>8</v>
      </c>
      <c r="AF20" s="65"/>
      <c r="AG20" s="66"/>
      <c r="AH20" s="65"/>
      <c r="AI20" s="66"/>
      <c r="AJ20" s="65"/>
      <c r="AK20" s="66"/>
      <c r="AL20" s="65"/>
      <c r="AM20" s="66"/>
      <c r="AN20" s="65"/>
      <c r="AO20" s="66"/>
      <c r="AP20" s="65"/>
      <c r="AQ20" s="66"/>
      <c r="AR20" s="65"/>
      <c r="AS20" s="66"/>
      <c r="AT20" s="65"/>
      <c r="AU20" s="66"/>
      <c r="AV20" s="65"/>
      <c r="AW20" s="66"/>
      <c r="AX20" s="65"/>
      <c r="AY20" s="66"/>
      <c r="AZ20" s="65"/>
      <c r="BA20" s="66"/>
      <c r="BB20" s="65"/>
      <c r="BC20" s="66"/>
      <c r="BD20" s="65"/>
      <c r="BE20" s="66"/>
      <c r="BF20" s="65"/>
      <c r="BG20" s="66"/>
      <c r="BH20" s="65"/>
      <c r="BI20" s="66"/>
      <c r="BJ20" s="30"/>
      <c r="BK20" s="66"/>
    </row>
    <row r="21" spans="1:63">
      <c r="A21" s="32">
        <v>0.38541666666666702</v>
      </c>
      <c r="B21" s="65"/>
      <c r="C21" s="66"/>
      <c r="D21" s="65"/>
      <c r="E21" s="66"/>
      <c r="F21" s="65"/>
      <c r="G21" s="66"/>
      <c r="H21" s="65"/>
      <c r="I21" s="66"/>
      <c r="J21" s="65" t="s">
        <v>10</v>
      </c>
      <c r="K21" s="66"/>
      <c r="L21" s="65" t="s">
        <v>10</v>
      </c>
      <c r="M21" s="66" t="s">
        <v>9</v>
      </c>
      <c r="N21" s="65" t="s">
        <v>10</v>
      </c>
      <c r="O21" s="66"/>
      <c r="P21" s="65" t="s">
        <v>10</v>
      </c>
      <c r="Q21" s="66"/>
      <c r="R21" s="65"/>
      <c r="S21" s="66" t="s">
        <v>9</v>
      </c>
      <c r="T21" s="65"/>
      <c r="U21" s="66"/>
      <c r="V21" s="65"/>
      <c r="W21" s="66" t="s">
        <v>11</v>
      </c>
      <c r="X21" s="65"/>
      <c r="Y21" s="66"/>
      <c r="Z21" s="65"/>
      <c r="AA21" s="66"/>
      <c r="AB21" s="30"/>
      <c r="AC21" s="30"/>
      <c r="AD21" s="65" t="s">
        <v>8</v>
      </c>
      <c r="AE21" s="66" t="s">
        <v>8</v>
      </c>
      <c r="AF21" s="65"/>
      <c r="AG21" s="66"/>
      <c r="AH21" s="65"/>
      <c r="AI21" s="66"/>
      <c r="AJ21" s="65"/>
      <c r="AK21" s="66"/>
      <c r="AL21" s="65"/>
      <c r="AM21" s="66"/>
      <c r="AN21" s="65"/>
      <c r="AO21" s="66" t="s">
        <v>9</v>
      </c>
      <c r="AP21" s="65"/>
      <c r="AQ21" s="66"/>
      <c r="AR21" s="65"/>
      <c r="AS21" s="66"/>
      <c r="AT21" s="65"/>
      <c r="AU21" s="66"/>
      <c r="AV21" s="65"/>
      <c r="AW21" s="66"/>
      <c r="AX21" s="65"/>
      <c r="AY21" s="66"/>
      <c r="AZ21" s="65"/>
      <c r="BA21" s="66"/>
      <c r="BB21" s="65"/>
      <c r="BC21" s="66"/>
      <c r="BD21" s="65"/>
      <c r="BE21" s="66"/>
      <c r="BF21" s="65"/>
      <c r="BG21" s="66"/>
      <c r="BH21" s="65"/>
      <c r="BI21" s="66"/>
      <c r="BJ21" s="30"/>
      <c r="BK21" s="66"/>
    </row>
    <row r="22" spans="1:63">
      <c r="A22" s="32">
        <v>0.39583333333333398</v>
      </c>
      <c r="B22" s="65"/>
      <c r="C22" s="66"/>
      <c r="D22" s="65"/>
      <c r="E22" s="66"/>
      <c r="F22" s="65"/>
      <c r="G22" s="66"/>
      <c r="H22" s="65"/>
      <c r="I22" s="66"/>
      <c r="J22" s="65" t="s">
        <v>10</v>
      </c>
      <c r="K22" s="66"/>
      <c r="L22" s="65" t="s">
        <v>10</v>
      </c>
      <c r="M22" s="66" t="s">
        <v>9</v>
      </c>
      <c r="N22" s="65" t="s">
        <v>10</v>
      </c>
      <c r="O22" s="66"/>
      <c r="P22" s="65" t="s">
        <v>10</v>
      </c>
      <c r="Q22" s="66"/>
      <c r="R22" s="65"/>
      <c r="S22" s="66" t="s">
        <v>9</v>
      </c>
      <c r="T22" s="65"/>
      <c r="U22" s="66"/>
      <c r="V22" s="65"/>
      <c r="W22" s="66" t="s">
        <v>11</v>
      </c>
      <c r="X22" s="65"/>
      <c r="Y22" s="66"/>
      <c r="Z22" s="65"/>
      <c r="AA22" s="66"/>
      <c r="AB22" s="30"/>
      <c r="AC22" s="30"/>
      <c r="AD22" s="65" t="s">
        <v>8</v>
      </c>
      <c r="AE22" s="66" t="s">
        <v>8</v>
      </c>
      <c r="AF22" s="65"/>
      <c r="AG22" s="66"/>
      <c r="AH22" s="65"/>
      <c r="AI22" s="66"/>
      <c r="AJ22" s="65"/>
      <c r="AK22" s="66"/>
      <c r="AL22" s="65"/>
      <c r="AM22" s="66"/>
      <c r="AN22" s="65"/>
      <c r="AO22" s="66" t="s">
        <v>9</v>
      </c>
      <c r="AP22" s="65"/>
      <c r="AQ22" s="66"/>
      <c r="AR22" s="65"/>
      <c r="AS22" s="66"/>
      <c r="AT22" s="65"/>
      <c r="AU22" s="66"/>
      <c r="AV22" s="65"/>
      <c r="AW22" s="66"/>
      <c r="AX22" s="65"/>
      <c r="AY22" s="66"/>
      <c r="AZ22" s="65"/>
      <c r="BA22" s="66"/>
      <c r="BB22" s="65"/>
      <c r="BC22" s="66"/>
      <c r="BD22" s="65"/>
      <c r="BE22" s="66"/>
      <c r="BF22" s="65"/>
      <c r="BG22" s="66"/>
      <c r="BH22" s="65"/>
      <c r="BI22" s="66"/>
      <c r="BJ22" s="30"/>
      <c r="BK22" s="66"/>
    </row>
    <row r="23" spans="1:63">
      <c r="A23" s="32">
        <v>0.40625</v>
      </c>
      <c r="B23" s="65"/>
      <c r="C23" s="66"/>
      <c r="D23" s="65"/>
      <c r="E23" s="66"/>
      <c r="F23" s="65"/>
      <c r="G23" s="66"/>
      <c r="H23" s="65"/>
      <c r="I23" s="66"/>
      <c r="J23" s="65" t="s">
        <v>10</v>
      </c>
      <c r="K23" s="66"/>
      <c r="L23" s="65" t="s">
        <v>10</v>
      </c>
      <c r="M23" s="66" t="s">
        <v>9</v>
      </c>
      <c r="N23" s="65" t="s">
        <v>10</v>
      </c>
      <c r="O23" s="66"/>
      <c r="P23" s="65" t="s">
        <v>10</v>
      </c>
      <c r="Q23" s="66"/>
      <c r="R23" s="65"/>
      <c r="S23" s="66" t="s">
        <v>9</v>
      </c>
      <c r="T23" s="65"/>
      <c r="U23" s="66"/>
      <c r="V23" s="65"/>
      <c r="W23" s="66" t="s">
        <v>11</v>
      </c>
      <c r="X23" s="65"/>
      <c r="Y23" s="66"/>
      <c r="Z23" s="65"/>
      <c r="AA23" s="66"/>
      <c r="AB23" s="65"/>
      <c r="AC23" s="30"/>
      <c r="AD23" s="65" t="s">
        <v>8</v>
      </c>
      <c r="AE23" s="66" t="s">
        <v>8</v>
      </c>
      <c r="AF23" s="65"/>
      <c r="AG23" s="66"/>
      <c r="AH23" s="65"/>
      <c r="AI23" s="66"/>
      <c r="AJ23" s="65"/>
      <c r="AK23" s="66"/>
      <c r="AL23" s="65"/>
      <c r="AM23" s="66"/>
      <c r="AN23" s="65"/>
      <c r="AO23" s="66" t="s">
        <v>9</v>
      </c>
      <c r="AP23" s="65"/>
      <c r="AQ23" s="66"/>
      <c r="AR23" s="65"/>
      <c r="AS23" s="66"/>
      <c r="AT23" s="65"/>
      <c r="AU23" s="66"/>
      <c r="AV23" s="65"/>
      <c r="AW23" s="66"/>
      <c r="AX23" s="65"/>
      <c r="AY23" s="66"/>
      <c r="AZ23" s="65"/>
      <c r="BA23" s="66"/>
      <c r="BB23" s="65"/>
      <c r="BC23" s="66"/>
      <c r="BD23" s="65"/>
      <c r="BE23" s="66"/>
      <c r="BF23" s="65"/>
      <c r="BG23" s="66"/>
      <c r="BH23" s="65"/>
      <c r="BI23" s="66"/>
      <c r="BJ23" s="30"/>
      <c r="BK23" s="66"/>
    </row>
    <row r="24" spans="1:63">
      <c r="A24" s="32">
        <v>0.41666666666666702</v>
      </c>
      <c r="B24" s="65"/>
      <c r="C24" s="66"/>
      <c r="D24" s="65"/>
      <c r="E24" s="66"/>
      <c r="F24" s="65"/>
      <c r="G24" s="66"/>
      <c r="H24" s="65"/>
      <c r="I24" s="66"/>
      <c r="J24" s="65" t="s">
        <v>10</v>
      </c>
      <c r="K24" s="66"/>
      <c r="L24" s="65" t="s">
        <v>10</v>
      </c>
      <c r="M24" s="66" t="s">
        <v>9</v>
      </c>
      <c r="N24" s="65" t="s">
        <v>10</v>
      </c>
      <c r="O24" s="66"/>
      <c r="P24" s="65" t="s">
        <v>10</v>
      </c>
      <c r="Q24" s="66"/>
      <c r="R24" s="65"/>
      <c r="S24" s="66" t="s">
        <v>9</v>
      </c>
      <c r="T24" s="65"/>
      <c r="U24" s="66"/>
      <c r="V24" s="65"/>
      <c r="W24" s="66" t="s">
        <v>11</v>
      </c>
      <c r="X24" s="65"/>
      <c r="Y24" s="66"/>
      <c r="Z24" s="65"/>
      <c r="AA24" s="66"/>
      <c r="AB24" s="65"/>
      <c r="AC24" s="30"/>
      <c r="AD24" s="65" t="s">
        <v>8</v>
      </c>
      <c r="AE24" s="66" t="s">
        <v>8</v>
      </c>
      <c r="AF24" s="65"/>
      <c r="AG24" s="66"/>
      <c r="AH24" s="65"/>
      <c r="AI24" s="66"/>
      <c r="AJ24" s="65"/>
      <c r="AK24" s="66"/>
      <c r="AL24" s="65"/>
      <c r="AM24" s="66"/>
      <c r="AN24" s="65"/>
      <c r="AO24" s="66" t="s">
        <v>9</v>
      </c>
      <c r="AP24" s="65"/>
      <c r="AQ24" s="66"/>
      <c r="AR24" s="65"/>
      <c r="AS24" s="66"/>
      <c r="AT24" s="65"/>
      <c r="AU24" s="66"/>
      <c r="AV24" s="65"/>
      <c r="AW24" s="66"/>
      <c r="AX24" s="65"/>
      <c r="AY24" s="66"/>
      <c r="AZ24" s="65"/>
      <c r="BA24" s="66"/>
      <c r="BB24" s="65"/>
      <c r="BC24" s="66"/>
      <c r="BD24" s="65"/>
      <c r="BE24" s="66"/>
      <c r="BF24" s="65"/>
      <c r="BG24" s="66"/>
      <c r="BH24" s="65"/>
      <c r="BI24" s="66"/>
      <c r="BJ24" s="30"/>
      <c r="BK24" s="66"/>
    </row>
    <row r="25" spans="1:63">
      <c r="A25" s="32">
        <v>0.42708333333333398</v>
      </c>
      <c r="B25" s="65"/>
      <c r="C25" s="66"/>
      <c r="D25" s="65"/>
      <c r="E25" s="66"/>
      <c r="F25" s="65"/>
      <c r="G25" s="66"/>
      <c r="H25" s="65"/>
      <c r="I25" s="66"/>
      <c r="J25" s="65" t="s">
        <v>10</v>
      </c>
      <c r="K25" s="66"/>
      <c r="L25" s="65" t="s">
        <v>10</v>
      </c>
      <c r="M25" s="66" t="s">
        <v>9</v>
      </c>
      <c r="N25" s="65" t="s">
        <v>10</v>
      </c>
      <c r="O25" s="66"/>
      <c r="P25" s="65" t="s">
        <v>10</v>
      </c>
      <c r="Q25" s="66"/>
      <c r="R25" s="65"/>
      <c r="S25" s="66" t="s">
        <v>9</v>
      </c>
      <c r="T25" s="65"/>
      <c r="U25" s="66"/>
      <c r="V25" s="65"/>
      <c r="W25" s="66" t="s">
        <v>11</v>
      </c>
      <c r="X25" s="65"/>
      <c r="Y25" s="66"/>
      <c r="Z25" s="65"/>
      <c r="AA25" s="66"/>
      <c r="AB25" s="65"/>
      <c r="AC25" s="30"/>
      <c r="AD25" s="65" t="s">
        <v>8</v>
      </c>
      <c r="AE25" s="66" t="s">
        <v>8</v>
      </c>
      <c r="AF25" s="65"/>
      <c r="AG25" s="66"/>
      <c r="AH25" s="65"/>
      <c r="AI25" s="66"/>
      <c r="AJ25" s="65"/>
      <c r="AK25" s="66"/>
      <c r="AL25" s="65"/>
      <c r="AM25" s="66"/>
      <c r="AN25" s="65" t="s">
        <v>9</v>
      </c>
      <c r="AO25" s="66" t="s">
        <v>9</v>
      </c>
      <c r="AP25" s="65"/>
      <c r="AQ25" s="66"/>
      <c r="AR25" s="65"/>
      <c r="AS25" s="66"/>
      <c r="AT25" s="65"/>
      <c r="AU25" s="66"/>
      <c r="AV25" s="65"/>
      <c r="AW25" s="66"/>
      <c r="AX25" s="65"/>
      <c r="AY25" s="66"/>
      <c r="AZ25" s="65"/>
      <c r="BA25" s="66"/>
      <c r="BB25" s="65"/>
      <c r="BC25" s="66"/>
      <c r="BD25" s="65"/>
      <c r="BE25" s="66"/>
      <c r="BF25" s="65"/>
      <c r="BG25" s="66"/>
      <c r="BH25" s="65"/>
      <c r="BI25" s="66"/>
      <c r="BJ25" s="30"/>
      <c r="BK25" s="66"/>
    </row>
    <row r="26" spans="1:63">
      <c r="A26" s="32">
        <v>0.4375</v>
      </c>
      <c r="B26" s="65"/>
      <c r="C26" s="66"/>
      <c r="D26" s="65"/>
      <c r="E26" s="66"/>
      <c r="F26" s="65"/>
      <c r="G26" s="66"/>
      <c r="H26" s="65"/>
      <c r="I26" s="66"/>
      <c r="J26" s="65" t="s">
        <v>10</v>
      </c>
      <c r="K26" s="66"/>
      <c r="L26" s="65" t="s">
        <v>10</v>
      </c>
      <c r="M26" s="66" t="s">
        <v>9</v>
      </c>
      <c r="N26" s="65" t="s">
        <v>10</v>
      </c>
      <c r="O26" s="66"/>
      <c r="P26" s="65" t="s">
        <v>10</v>
      </c>
      <c r="Q26" s="66"/>
      <c r="R26" s="65"/>
      <c r="S26" s="66" t="s">
        <v>9</v>
      </c>
      <c r="T26" s="65"/>
      <c r="U26" s="66"/>
      <c r="V26" s="65"/>
      <c r="W26" s="66" t="s">
        <v>11</v>
      </c>
      <c r="X26" s="65"/>
      <c r="Y26" s="66"/>
      <c r="Z26" s="65"/>
      <c r="AA26" s="66"/>
      <c r="AB26" s="65"/>
      <c r="AC26" s="30"/>
      <c r="AD26" s="65" t="s">
        <v>8</v>
      </c>
      <c r="AE26" s="66" t="s">
        <v>8</v>
      </c>
      <c r="AF26" s="65"/>
      <c r="AG26" s="66"/>
      <c r="AH26" s="65"/>
      <c r="AI26" s="66"/>
      <c r="AJ26" s="65"/>
      <c r="AK26" s="66"/>
      <c r="AL26" s="65"/>
      <c r="AM26" s="66"/>
      <c r="AN26" s="65" t="s">
        <v>9</v>
      </c>
      <c r="AO26" s="66" t="s">
        <v>9</v>
      </c>
      <c r="AP26" s="65"/>
      <c r="AQ26" s="66"/>
      <c r="AR26" s="65"/>
      <c r="AS26" s="66"/>
      <c r="AT26" s="65"/>
      <c r="AU26" s="66"/>
      <c r="AV26" s="65"/>
      <c r="AW26" s="66"/>
      <c r="AX26" s="65"/>
      <c r="AY26" s="66"/>
      <c r="AZ26" s="65"/>
      <c r="BA26" s="66"/>
      <c r="BB26" s="65"/>
      <c r="BC26" s="66"/>
      <c r="BD26" s="65"/>
      <c r="BE26" s="66"/>
      <c r="BF26" s="65"/>
      <c r="BG26" s="66"/>
      <c r="BH26" s="65"/>
      <c r="BI26" s="66"/>
      <c r="BJ26" s="30"/>
      <c r="BK26" s="66"/>
    </row>
    <row r="27" spans="1:63">
      <c r="A27" s="32">
        <v>0.44791666666666702</v>
      </c>
      <c r="B27" s="65"/>
      <c r="C27" s="66"/>
      <c r="D27" s="65"/>
      <c r="E27" s="66"/>
      <c r="F27" s="65"/>
      <c r="G27" s="66"/>
      <c r="H27" s="65"/>
      <c r="I27" s="66"/>
      <c r="J27" s="65" t="s">
        <v>10</v>
      </c>
      <c r="K27" s="66"/>
      <c r="L27" s="65" t="s">
        <v>10</v>
      </c>
      <c r="M27" s="66" t="s">
        <v>9</v>
      </c>
      <c r="N27" s="65" t="s">
        <v>10</v>
      </c>
      <c r="O27" s="66"/>
      <c r="P27" s="65" t="s">
        <v>10</v>
      </c>
      <c r="Q27" s="66"/>
      <c r="R27" s="65"/>
      <c r="S27" s="66" t="s">
        <v>9</v>
      </c>
      <c r="T27" s="65"/>
      <c r="U27" s="66"/>
      <c r="V27" s="65"/>
      <c r="W27" s="66"/>
      <c r="X27" s="65"/>
      <c r="Y27" s="66"/>
      <c r="Z27" s="65"/>
      <c r="AA27" s="66"/>
      <c r="AB27" s="65"/>
      <c r="AC27" s="30"/>
      <c r="AD27" s="65" t="s">
        <v>8</v>
      </c>
      <c r="AE27" s="66" t="s">
        <v>8</v>
      </c>
      <c r="AF27" s="65"/>
      <c r="AG27" s="66"/>
      <c r="AH27" s="65"/>
      <c r="AI27" s="66"/>
      <c r="AJ27" s="65"/>
      <c r="AK27" s="66"/>
      <c r="AL27" s="65"/>
      <c r="AM27" s="66"/>
      <c r="AN27" s="65" t="s">
        <v>9</v>
      </c>
      <c r="AO27" s="66" t="s">
        <v>9</v>
      </c>
      <c r="AP27" s="65"/>
      <c r="AQ27" s="66"/>
      <c r="AR27" s="65"/>
      <c r="AS27" s="66"/>
      <c r="AT27" s="65"/>
      <c r="AU27" s="66"/>
      <c r="AV27" s="65"/>
      <c r="AW27" s="66"/>
      <c r="AX27" s="65"/>
      <c r="AY27" s="66"/>
      <c r="AZ27" s="65"/>
      <c r="BA27" s="66"/>
      <c r="BB27" s="65"/>
      <c r="BC27" s="66"/>
      <c r="BD27" s="65"/>
      <c r="BE27" s="66"/>
      <c r="BF27" s="65"/>
      <c r="BG27" s="66"/>
      <c r="BH27" s="65"/>
      <c r="BI27" s="66"/>
      <c r="BJ27" s="30"/>
      <c r="BK27" s="66"/>
    </row>
    <row r="28" spans="1:63">
      <c r="A28" s="32">
        <v>0.45833333333333398</v>
      </c>
      <c r="B28" s="65"/>
      <c r="C28" s="66"/>
      <c r="D28" s="65"/>
      <c r="E28" s="66"/>
      <c r="F28" s="65"/>
      <c r="G28" s="66"/>
      <c r="H28" s="65"/>
      <c r="I28" s="66"/>
      <c r="J28" s="65" t="s">
        <v>10</v>
      </c>
      <c r="K28" s="66"/>
      <c r="L28" s="65" t="s">
        <v>10</v>
      </c>
      <c r="M28" s="66" t="s">
        <v>9</v>
      </c>
      <c r="N28" s="65" t="s">
        <v>10</v>
      </c>
      <c r="O28" s="66"/>
      <c r="P28" s="65" t="s">
        <v>10</v>
      </c>
      <c r="Q28" s="66"/>
      <c r="R28" s="65"/>
      <c r="S28" s="66" t="s">
        <v>9</v>
      </c>
      <c r="T28" s="65"/>
      <c r="U28" s="66"/>
      <c r="V28" s="65"/>
      <c r="W28" s="66"/>
      <c r="X28" s="65"/>
      <c r="Y28" s="66"/>
      <c r="Z28" s="65"/>
      <c r="AA28" s="66"/>
      <c r="AB28" s="65"/>
      <c r="AC28" s="30"/>
      <c r="AD28" s="65" t="s">
        <v>8</v>
      </c>
      <c r="AE28" s="66" t="s">
        <v>8</v>
      </c>
      <c r="AF28" s="65"/>
      <c r="AG28" s="66"/>
      <c r="AH28" s="65"/>
      <c r="AI28" s="66"/>
      <c r="AJ28" s="65"/>
      <c r="AK28" s="66"/>
      <c r="AL28" s="65"/>
      <c r="AM28" s="66"/>
      <c r="AN28" s="65" t="s">
        <v>9</v>
      </c>
      <c r="AO28" s="66" t="s">
        <v>9</v>
      </c>
      <c r="AP28" s="65"/>
      <c r="AQ28" s="66"/>
      <c r="AR28" s="65"/>
      <c r="AS28" s="66"/>
      <c r="AT28" s="65"/>
      <c r="AU28" s="66"/>
      <c r="AV28" s="65"/>
      <c r="AW28" s="66"/>
      <c r="AX28" s="65"/>
      <c r="AY28" s="66"/>
      <c r="AZ28" s="65"/>
      <c r="BA28" s="66"/>
      <c r="BB28" s="65"/>
      <c r="BC28" s="66"/>
      <c r="BD28" s="65"/>
      <c r="BE28" s="66"/>
      <c r="BF28" s="65"/>
      <c r="BG28" s="66"/>
      <c r="BH28" s="65"/>
      <c r="BI28" s="66"/>
      <c r="BJ28" s="30"/>
      <c r="BK28" s="66"/>
    </row>
    <row r="29" spans="1:63">
      <c r="A29" s="32">
        <v>0.46875</v>
      </c>
      <c r="B29" s="65"/>
      <c r="C29" s="66"/>
      <c r="D29" s="65"/>
      <c r="E29" s="66"/>
      <c r="F29" s="65"/>
      <c r="G29" s="66"/>
      <c r="H29" s="65"/>
      <c r="I29" s="66"/>
      <c r="J29" s="65" t="s">
        <v>10</v>
      </c>
      <c r="K29" s="66"/>
      <c r="L29" s="65" t="s">
        <v>10</v>
      </c>
      <c r="M29" s="66" t="s">
        <v>9</v>
      </c>
      <c r="N29" s="65" t="s">
        <v>10</v>
      </c>
      <c r="O29" s="66"/>
      <c r="P29" s="65" t="s">
        <v>10</v>
      </c>
      <c r="Q29" s="66"/>
      <c r="R29" s="65"/>
      <c r="S29" s="66"/>
      <c r="T29" s="65"/>
      <c r="U29" s="66"/>
      <c r="V29" s="65"/>
      <c r="W29" s="66"/>
      <c r="X29" s="65"/>
      <c r="Y29" s="66"/>
      <c r="Z29" s="65"/>
      <c r="AA29" s="66"/>
      <c r="AB29" s="65"/>
      <c r="AC29" s="30"/>
      <c r="AD29" s="65" t="s">
        <v>8</v>
      </c>
      <c r="AE29" s="66" t="s">
        <v>8</v>
      </c>
      <c r="AF29" s="65"/>
      <c r="AG29" s="66"/>
      <c r="AH29" s="65"/>
      <c r="AI29" s="66"/>
      <c r="AJ29" s="65"/>
      <c r="AK29" s="66"/>
      <c r="AL29" s="65"/>
      <c r="AM29" s="66"/>
      <c r="AN29" s="65" t="s">
        <v>9</v>
      </c>
      <c r="AO29" s="66" t="s">
        <v>9</v>
      </c>
      <c r="AP29" s="65"/>
      <c r="AQ29" s="66"/>
      <c r="AR29" s="65"/>
      <c r="AS29" s="66"/>
      <c r="AT29" s="65"/>
      <c r="AU29" s="66"/>
      <c r="AV29" s="65"/>
      <c r="AW29" s="66"/>
      <c r="AX29" s="65"/>
      <c r="AY29" s="66"/>
      <c r="AZ29" s="65"/>
      <c r="BA29" s="66"/>
      <c r="BB29" s="65"/>
      <c r="BC29" s="66"/>
      <c r="BD29" s="65"/>
      <c r="BE29" s="66"/>
      <c r="BF29" s="65"/>
      <c r="BG29" s="66"/>
      <c r="BH29" s="65"/>
      <c r="BI29" s="66"/>
      <c r="BJ29" s="30"/>
      <c r="BK29" s="66"/>
    </row>
    <row r="30" spans="1:63">
      <c r="A30" s="32">
        <v>0.47916666666666702</v>
      </c>
      <c r="B30" s="65"/>
      <c r="C30" s="66"/>
      <c r="D30" s="65"/>
      <c r="E30" s="66"/>
      <c r="F30" s="65"/>
      <c r="G30" s="66"/>
      <c r="H30" s="65"/>
      <c r="I30" s="66"/>
      <c r="J30" s="65" t="s">
        <v>10</v>
      </c>
      <c r="K30" s="66"/>
      <c r="L30" s="65" t="s">
        <v>10</v>
      </c>
      <c r="M30" s="66" t="s">
        <v>9</v>
      </c>
      <c r="N30" s="65" t="s">
        <v>10</v>
      </c>
      <c r="O30" s="66"/>
      <c r="P30" s="65" t="s">
        <v>10</v>
      </c>
      <c r="Q30" s="66"/>
      <c r="R30" s="65"/>
      <c r="S30" s="66"/>
      <c r="T30" s="65"/>
      <c r="U30" s="66"/>
      <c r="V30" s="65"/>
      <c r="W30" s="66"/>
      <c r="X30" s="65"/>
      <c r="Y30" s="66"/>
      <c r="Z30" s="65"/>
      <c r="AA30" s="66"/>
      <c r="AB30" s="65"/>
      <c r="AC30" s="30"/>
      <c r="AD30" s="65" t="s">
        <v>8</v>
      </c>
      <c r="AE30" s="66" t="s">
        <v>8</v>
      </c>
      <c r="AF30" s="65"/>
      <c r="AG30" s="66"/>
      <c r="AH30" s="65"/>
      <c r="AI30" s="66"/>
      <c r="AJ30" s="65"/>
      <c r="AK30" s="66"/>
      <c r="AL30" s="65"/>
      <c r="AM30" s="66"/>
      <c r="AN30" s="65" t="s">
        <v>9</v>
      </c>
      <c r="AO30" s="66" t="s">
        <v>9</v>
      </c>
      <c r="AP30" s="65"/>
      <c r="AQ30" s="66"/>
      <c r="AR30" s="65"/>
      <c r="AS30" s="66"/>
      <c r="AT30" s="65"/>
      <c r="AU30" s="66"/>
      <c r="AV30" s="65"/>
      <c r="AW30" s="66"/>
      <c r="AX30" s="65"/>
      <c r="AY30" s="66"/>
      <c r="AZ30" s="65"/>
      <c r="BA30" s="66"/>
      <c r="BB30" s="65"/>
      <c r="BC30" s="66"/>
      <c r="BD30" s="65"/>
      <c r="BE30" s="66"/>
      <c r="BF30" s="65"/>
      <c r="BG30" s="66"/>
      <c r="BH30" s="65"/>
      <c r="BI30" s="66"/>
      <c r="BJ30" s="30"/>
      <c r="BK30" s="66"/>
    </row>
    <row r="31" spans="1:63">
      <c r="A31" s="32">
        <v>0.48958333333333398</v>
      </c>
      <c r="B31" s="65"/>
      <c r="C31" s="66"/>
      <c r="D31" s="65"/>
      <c r="E31" s="66"/>
      <c r="F31" s="65"/>
      <c r="G31" s="66"/>
      <c r="H31" s="65"/>
      <c r="I31" s="66"/>
      <c r="J31" s="65" t="s">
        <v>10</v>
      </c>
      <c r="K31" s="66"/>
      <c r="L31" s="65" t="s">
        <v>10</v>
      </c>
      <c r="M31" s="66" t="s">
        <v>9</v>
      </c>
      <c r="N31" s="65" t="s">
        <v>10</v>
      </c>
      <c r="O31" s="66"/>
      <c r="P31" s="65" t="s">
        <v>10</v>
      </c>
      <c r="Q31" s="66"/>
      <c r="R31" s="65"/>
      <c r="S31" s="66"/>
      <c r="T31" s="65"/>
      <c r="U31" s="66"/>
      <c r="V31" s="65"/>
      <c r="W31" s="66"/>
      <c r="X31" s="65"/>
      <c r="Y31" s="66"/>
      <c r="Z31" s="65"/>
      <c r="AA31" s="66"/>
      <c r="AB31" s="65"/>
      <c r="AC31" s="30"/>
      <c r="AD31" s="65" t="s">
        <v>8</v>
      </c>
      <c r="AE31" s="66" t="s">
        <v>8</v>
      </c>
      <c r="AF31" s="65"/>
      <c r="AG31" s="66"/>
      <c r="AH31" s="65"/>
      <c r="AI31" s="66"/>
      <c r="AJ31" s="65"/>
      <c r="AK31" s="66"/>
      <c r="AL31" s="65"/>
      <c r="AM31" s="66"/>
      <c r="AN31" s="65" t="s">
        <v>9</v>
      </c>
      <c r="AO31" s="66" t="s">
        <v>9</v>
      </c>
      <c r="AP31" s="65"/>
      <c r="AQ31" s="66"/>
      <c r="AR31" s="65"/>
      <c r="AS31" s="66"/>
      <c r="AT31" s="65"/>
      <c r="AU31" s="66"/>
      <c r="AV31" s="65"/>
      <c r="AW31" s="66"/>
      <c r="AX31" s="65"/>
      <c r="AY31" s="66"/>
      <c r="AZ31" s="65"/>
      <c r="BA31" s="66"/>
      <c r="BB31" s="65"/>
      <c r="BC31" s="66"/>
      <c r="BD31" s="65"/>
      <c r="BE31" s="66"/>
      <c r="BF31" s="65"/>
      <c r="BG31" s="66"/>
      <c r="BH31" s="65"/>
      <c r="BI31" s="66"/>
      <c r="BJ31" s="30"/>
      <c r="BK31" s="66"/>
    </row>
    <row r="32" spans="1:63">
      <c r="A32" s="32">
        <v>0.5</v>
      </c>
      <c r="B32" s="65"/>
      <c r="C32" s="66"/>
      <c r="D32" s="65"/>
      <c r="E32" s="66"/>
      <c r="F32" s="65"/>
      <c r="G32" s="66"/>
      <c r="H32" s="65"/>
      <c r="I32" s="66"/>
      <c r="J32" s="65" t="s">
        <v>11</v>
      </c>
      <c r="K32" s="66"/>
      <c r="L32" s="65" t="s">
        <v>10</v>
      </c>
      <c r="M32" s="66" t="s">
        <v>9</v>
      </c>
      <c r="N32" s="65" t="s">
        <v>10</v>
      </c>
      <c r="O32" s="66"/>
      <c r="P32" s="65" t="s">
        <v>10</v>
      </c>
      <c r="Q32" s="66"/>
      <c r="R32" s="65"/>
      <c r="S32" s="66"/>
      <c r="T32" s="65"/>
      <c r="U32" s="66"/>
      <c r="V32" s="65"/>
      <c r="W32" s="66"/>
      <c r="X32" s="65"/>
      <c r="Y32" s="66"/>
      <c r="Z32" s="65"/>
      <c r="AA32" s="66"/>
      <c r="AB32" s="65"/>
      <c r="AC32" s="30"/>
      <c r="AD32" s="65" t="s">
        <v>8</v>
      </c>
      <c r="AE32" s="66" t="s">
        <v>8</v>
      </c>
      <c r="AF32" s="65"/>
      <c r="AG32" s="66"/>
      <c r="AH32" s="65"/>
      <c r="AI32" s="66"/>
      <c r="AJ32" s="65"/>
      <c r="AK32" s="66"/>
      <c r="AL32" s="65"/>
      <c r="AM32" s="66"/>
      <c r="AN32" s="65" t="s">
        <v>9</v>
      </c>
      <c r="AO32" s="66" t="s">
        <v>9</v>
      </c>
      <c r="AP32" s="65"/>
      <c r="AQ32" s="66"/>
      <c r="AR32" s="65"/>
      <c r="AS32" s="66"/>
      <c r="AT32" s="65"/>
      <c r="AU32" s="66"/>
      <c r="AV32" s="65"/>
      <c r="AW32" s="66"/>
      <c r="AX32" s="65"/>
      <c r="AY32" s="66"/>
      <c r="AZ32" s="65"/>
      <c r="BA32" s="66"/>
      <c r="BB32" s="65"/>
      <c r="BC32" s="66"/>
      <c r="BD32" s="65"/>
      <c r="BE32" s="66"/>
      <c r="BF32" s="65"/>
      <c r="BG32" s="66"/>
      <c r="BH32" s="65"/>
      <c r="BI32" s="66"/>
      <c r="BJ32" s="30"/>
      <c r="BK32" s="66"/>
    </row>
    <row r="33" spans="1:63">
      <c r="A33" s="33">
        <v>0.51041666666666663</v>
      </c>
      <c r="B33" s="65"/>
      <c r="C33" s="66"/>
      <c r="D33" s="65"/>
      <c r="E33" s="66"/>
      <c r="F33" s="65"/>
      <c r="G33" s="66"/>
      <c r="H33" s="65"/>
      <c r="I33" s="66"/>
      <c r="J33" s="65" t="s">
        <v>11</v>
      </c>
      <c r="K33" s="66"/>
      <c r="L33" s="65" t="s">
        <v>10</v>
      </c>
      <c r="M33" s="66" t="s">
        <v>9</v>
      </c>
      <c r="N33" s="65" t="s">
        <v>10</v>
      </c>
      <c r="O33" s="66"/>
      <c r="P33" s="65" t="s">
        <v>10</v>
      </c>
      <c r="Q33" s="66"/>
      <c r="R33" s="65"/>
      <c r="S33" s="66"/>
      <c r="T33" s="65"/>
      <c r="U33" s="66"/>
      <c r="V33" s="65"/>
      <c r="W33" s="66"/>
      <c r="X33" s="65"/>
      <c r="Y33" s="66"/>
      <c r="Z33" s="65"/>
      <c r="AA33" s="66"/>
      <c r="AB33" s="65"/>
      <c r="AC33" s="30"/>
      <c r="AD33" s="65" t="s">
        <v>8</v>
      </c>
      <c r="AE33" s="66" t="s">
        <v>8</v>
      </c>
      <c r="AF33" s="65"/>
      <c r="AG33" s="66"/>
      <c r="AH33" s="65"/>
      <c r="AI33" s="66"/>
      <c r="AJ33" s="65"/>
      <c r="AK33" s="66"/>
      <c r="AL33" s="65"/>
      <c r="AM33" s="66"/>
      <c r="AN33" s="65" t="s">
        <v>9</v>
      </c>
      <c r="AO33" s="66" t="s">
        <v>9</v>
      </c>
      <c r="AP33" s="65"/>
      <c r="AQ33" s="66"/>
      <c r="AR33" s="65"/>
      <c r="AS33" s="66"/>
      <c r="AT33" s="65"/>
      <c r="AU33" s="66"/>
      <c r="AV33" s="65"/>
      <c r="AW33" s="66"/>
      <c r="AX33" s="65"/>
      <c r="AY33" s="66"/>
      <c r="AZ33" s="65"/>
      <c r="BA33" s="66"/>
      <c r="BB33" s="65"/>
      <c r="BC33" s="66"/>
      <c r="BD33" s="65"/>
      <c r="BE33" s="66"/>
      <c r="BF33" s="65"/>
      <c r="BG33" s="66"/>
      <c r="BH33" s="65"/>
      <c r="BI33" s="66"/>
      <c r="BJ33" s="30"/>
      <c r="BK33" s="66"/>
    </row>
    <row r="34" spans="1:63">
      <c r="A34" s="32">
        <v>0.52083333333333304</v>
      </c>
      <c r="B34" s="65"/>
      <c r="C34" s="66"/>
      <c r="D34" s="65"/>
      <c r="E34" s="66"/>
      <c r="F34" s="65"/>
      <c r="G34" s="66"/>
      <c r="H34" s="65"/>
      <c r="I34" s="66"/>
      <c r="J34" s="65" t="s">
        <v>11</v>
      </c>
      <c r="K34" s="66"/>
      <c r="L34" s="65" t="s">
        <v>10</v>
      </c>
      <c r="M34" s="66" t="s">
        <v>9</v>
      </c>
      <c r="N34" s="65" t="s">
        <v>10</v>
      </c>
      <c r="O34" s="66"/>
      <c r="P34" s="65" t="s">
        <v>10</v>
      </c>
      <c r="Q34" s="66"/>
      <c r="R34" s="65"/>
      <c r="S34" s="66"/>
      <c r="T34" s="65"/>
      <c r="U34" s="66"/>
      <c r="V34" s="65"/>
      <c r="W34" s="66"/>
      <c r="X34" s="65"/>
      <c r="Y34" s="66"/>
      <c r="Z34" s="65"/>
      <c r="AA34" s="66"/>
      <c r="AB34" s="65"/>
      <c r="AC34" s="30"/>
      <c r="AD34" s="65" t="s">
        <v>8</v>
      </c>
      <c r="AE34" s="66" t="s">
        <v>8</v>
      </c>
      <c r="AF34" s="65"/>
      <c r="AG34" s="66"/>
      <c r="AH34" s="65"/>
      <c r="AI34" s="66"/>
      <c r="AJ34" s="65"/>
      <c r="AK34" s="66"/>
      <c r="AL34" s="65"/>
      <c r="AM34" s="66"/>
      <c r="AN34" s="65" t="s">
        <v>9</v>
      </c>
      <c r="AO34" s="66" t="s">
        <v>9</v>
      </c>
      <c r="AP34" s="65"/>
      <c r="AQ34" s="66"/>
      <c r="AR34" s="65"/>
      <c r="AS34" s="66"/>
      <c r="AT34" s="65"/>
      <c r="AU34" s="66"/>
      <c r="AV34" s="65"/>
      <c r="AW34" s="66"/>
      <c r="AX34" s="65"/>
      <c r="AY34" s="66"/>
      <c r="AZ34" s="65"/>
      <c r="BA34" s="66"/>
      <c r="BB34" s="65"/>
      <c r="BC34" s="66"/>
      <c r="BD34" s="65"/>
      <c r="BE34" s="66"/>
      <c r="BF34" s="65"/>
      <c r="BG34" s="66"/>
      <c r="BH34" s="65"/>
      <c r="BI34" s="66"/>
      <c r="BJ34" s="30"/>
      <c r="BK34" s="66"/>
    </row>
    <row r="35" spans="1:63">
      <c r="A35" s="33">
        <v>0.53125</v>
      </c>
      <c r="B35" s="65"/>
      <c r="C35" s="66"/>
      <c r="D35" s="65"/>
      <c r="E35" s="66"/>
      <c r="F35" s="65"/>
      <c r="G35" s="66"/>
      <c r="H35" s="65"/>
      <c r="I35" s="66"/>
      <c r="J35" s="65" t="s">
        <v>11</v>
      </c>
      <c r="K35" s="66"/>
      <c r="L35" s="65" t="s">
        <v>10</v>
      </c>
      <c r="M35" s="66" t="s">
        <v>9</v>
      </c>
      <c r="N35" s="65" t="s">
        <v>10</v>
      </c>
      <c r="O35" s="66"/>
      <c r="P35" s="65" t="s">
        <v>10</v>
      </c>
      <c r="Q35" s="66"/>
      <c r="R35" s="65"/>
      <c r="S35" s="66"/>
      <c r="T35" s="65"/>
      <c r="U35" s="66"/>
      <c r="V35" s="65"/>
      <c r="W35" s="66"/>
      <c r="X35" s="65"/>
      <c r="Y35" s="66"/>
      <c r="Z35" s="65"/>
      <c r="AA35" s="66"/>
      <c r="AB35" s="65"/>
      <c r="AC35" s="30"/>
      <c r="AD35" s="65"/>
      <c r="AE35" s="66" t="s">
        <v>8</v>
      </c>
      <c r="AF35" s="65"/>
      <c r="AG35" s="66"/>
      <c r="AH35" s="65"/>
      <c r="AI35" s="66"/>
      <c r="AJ35" s="65"/>
      <c r="AK35" s="66"/>
      <c r="AL35" s="65"/>
      <c r="AM35" s="66"/>
      <c r="AN35" s="65" t="s">
        <v>9</v>
      </c>
      <c r="AO35" s="66" t="s">
        <v>9</v>
      </c>
      <c r="AP35" s="65"/>
      <c r="AQ35" s="66"/>
      <c r="AR35" s="65"/>
      <c r="AS35" s="66"/>
      <c r="AT35" s="65"/>
      <c r="AU35" s="66"/>
      <c r="AV35" s="65"/>
      <c r="AW35" s="66"/>
      <c r="AX35" s="65"/>
      <c r="AY35" s="66"/>
      <c r="AZ35" s="65"/>
      <c r="BA35" s="66"/>
      <c r="BB35" s="65"/>
      <c r="BC35" s="66"/>
      <c r="BD35" s="65"/>
      <c r="BE35" s="66"/>
      <c r="BF35" s="65"/>
      <c r="BG35" s="66"/>
      <c r="BH35" s="65"/>
      <c r="BI35" s="66"/>
      <c r="BJ35" s="30"/>
      <c r="BK35" s="66"/>
    </row>
    <row r="36" spans="1:63">
      <c r="A36" s="32">
        <v>0.54166666666666696</v>
      </c>
      <c r="B36" s="65"/>
      <c r="C36" s="66"/>
      <c r="D36" s="65"/>
      <c r="E36" s="66"/>
      <c r="F36" s="65"/>
      <c r="G36" s="66"/>
      <c r="H36" s="65"/>
      <c r="I36" s="66"/>
      <c r="J36" s="65" t="s">
        <v>11</v>
      </c>
      <c r="K36" s="66"/>
      <c r="L36" s="65" t="s">
        <v>10</v>
      </c>
      <c r="M36" s="66"/>
      <c r="N36" s="65" t="s">
        <v>10</v>
      </c>
      <c r="O36" s="66"/>
      <c r="P36" s="65" t="s">
        <v>10</v>
      </c>
      <c r="Q36" s="66"/>
      <c r="R36" s="65"/>
      <c r="S36" s="66"/>
      <c r="T36" s="65"/>
      <c r="U36" s="66"/>
      <c r="V36" s="65"/>
      <c r="W36" s="66"/>
      <c r="X36" s="65"/>
      <c r="Y36" s="66"/>
      <c r="Z36" s="65"/>
      <c r="AA36" s="66"/>
      <c r="AB36" s="65"/>
      <c r="AC36" s="30"/>
      <c r="AD36" s="65"/>
      <c r="AE36" s="66" t="s">
        <v>8</v>
      </c>
      <c r="AF36" s="65"/>
      <c r="AG36" s="66"/>
      <c r="AH36" s="65"/>
      <c r="AI36" s="66"/>
      <c r="AJ36" s="65"/>
      <c r="AK36" s="66"/>
      <c r="AL36" s="65"/>
      <c r="AM36" s="66"/>
      <c r="AN36" s="65" t="s">
        <v>9</v>
      </c>
      <c r="AO36" s="66" t="s">
        <v>9</v>
      </c>
      <c r="AP36" s="65"/>
      <c r="AQ36" s="66"/>
      <c r="AR36" s="65"/>
      <c r="AS36" s="66"/>
      <c r="AT36" s="65"/>
      <c r="AU36" s="66"/>
      <c r="AV36" s="65"/>
      <c r="AW36" s="66"/>
      <c r="AX36" s="65"/>
      <c r="AY36" s="66"/>
      <c r="AZ36" s="65"/>
      <c r="BA36" s="66"/>
      <c r="BB36" s="65"/>
      <c r="BC36" s="66"/>
      <c r="BD36" s="65"/>
      <c r="BE36" s="66"/>
      <c r="BF36" s="65"/>
      <c r="BG36" s="66"/>
      <c r="BH36" s="65"/>
      <c r="BI36" s="66"/>
      <c r="BJ36" s="30"/>
      <c r="BK36" s="66"/>
    </row>
    <row r="37" spans="1:63">
      <c r="A37" s="33">
        <v>0.55208333333333304</v>
      </c>
      <c r="B37" s="65"/>
      <c r="C37" s="66"/>
      <c r="D37" s="65"/>
      <c r="E37" s="66"/>
      <c r="F37" s="65"/>
      <c r="G37" s="66"/>
      <c r="H37" s="65"/>
      <c r="I37" s="66"/>
      <c r="J37" s="65" t="s">
        <v>11</v>
      </c>
      <c r="K37" s="66"/>
      <c r="L37" s="65" t="s">
        <v>10</v>
      </c>
      <c r="M37" s="66"/>
      <c r="N37" s="65" t="s">
        <v>10</v>
      </c>
      <c r="O37" s="66"/>
      <c r="P37" s="65" t="s">
        <v>10</v>
      </c>
      <c r="Q37" s="66"/>
      <c r="R37" s="65"/>
      <c r="S37" s="66"/>
      <c r="T37" s="65"/>
      <c r="U37" s="66"/>
      <c r="V37" s="65"/>
      <c r="W37" s="66"/>
      <c r="X37" s="65"/>
      <c r="Y37" s="66"/>
      <c r="Z37" s="65"/>
      <c r="AA37" s="66"/>
      <c r="AB37" s="65"/>
      <c r="AC37" s="30"/>
      <c r="AD37" s="65"/>
      <c r="AE37" s="66" t="s">
        <v>8</v>
      </c>
      <c r="AF37" s="65"/>
      <c r="AG37" s="66"/>
      <c r="AH37" s="65"/>
      <c r="AI37" s="66"/>
      <c r="AJ37" s="65"/>
      <c r="AK37" s="66"/>
      <c r="AL37" s="65"/>
      <c r="AM37" s="66"/>
      <c r="AN37" s="65" t="s">
        <v>9</v>
      </c>
      <c r="AO37" s="66"/>
      <c r="AP37" s="65"/>
      <c r="AQ37" s="66"/>
      <c r="AR37" s="65"/>
      <c r="AS37" s="66"/>
      <c r="AT37" s="65"/>
      <c r="AU37" s="66"/>
      <c r="AV37" s="65"/>
      <c r="AW37" s="66"/>
      <c r="AX37" s="65"/>
      <c r="AY37" s="66"/>
      <c r="AZ37" s="65"/>
      <c r="BA37" s="66"/>
      <c r="BB37" s="65"/>
      <c r="BC37" s="66"/>
      <c r="BD37" s="65"/>
      <c r="BE37" s="66"/>
      <c r="BF37" s="65"/>
      <c r="BG37" s="66"/>
      <c r="BH37" s="65"/>
      <c r="BI37" s="66"/>
      <c r="BJ37" s="30"/>
      <c r="BK37" s="66"/>
    </row>
    <row r="38" spans="1:63">
      <c r="A38" s="32">
        <v>0.5625</v>
      </c>
      <c r="B38" s="65"/>
      <c r="C38" s="66"/>
      <c r="D38" s="65"/>
      <c r="E38" s="66"/>
      <c r="F38" s="65"/>
      <c r="G38" s="66"/>
      <c r="H38" s="65"/>
      <c r="I38" s="66"/>
      <c r="J38" s="65" t="s">
        <v>11</v>
      </c>
      <c r="K38" s="66"/>
      <c r="L38" s="65" t="s">
        <v>11</v>
      </c>
      <c r="M38" s="66"/>
      <c r="N38" s="65" t="s">
        <v>10</v>
      </c>
      <c r="O38" s="66"/>
      <c r="P38" s="65" t="s">
        <v>10</v>
      </c>
      <c r="Q38" s="66"/>
      <c r="R38" s="65"/>
      <c r="S38" s="66"/>
      <c r="T38" s="65"/>
      <c r="U38" s="66"/>
      <c r="V38" s="65"/>
      <c r="W38" s="66"/>
      <c r="X38" s="65"/>
      <c r="Y38" s="66"/>
      <c r="Z38" s="65"/>
      <c r="AA38" s="66"/>
      <c r="AB38" s="65"/>
      <c r="AC38" s="30"/>
      <c r="AD38" s="65"/>
      <c r="AE38" s="66"/>
      <c r="AF38" s="65"/>
      <c r="AG38" s="66"/>
      <c r="AH38" s="65"/>
      <c r="AI38" s="66"/>
      <c r="AJ38" s="65"/>
      <c r="AK38" s="66"/>
      <c r="AL38" s="65"/>
      <c r="AM38" s="66"/>
      <c r="AN38" s="65" t="s">
        <v>9</v>
      </c>
      <c r="AO38" s="66"/>
      <c r="AP38" s="65"/>
      <c r="AQ38" s="66"/>
      <c r="AR38" s="65"/>
      <c r="AS38" s="66"/>
      <c r="AT38" s="65"/>
      <c r="AU38" s="66"/>
      <c r="AV38" s="65"/>
      <c r="AW38" s="66"/>
      <c r="AX38" s="65"/>
      <c r="AY38" s="66"/>
      <c r="AZ38" s="65"/>
      <c r="BA38" s="66"/>
      <c r="BB38" s="65"/>
      <c r="BC38" s="66"/>
      <c r="BD38" s="65"/>
      <c r="BE38" s="66"/>
      <c r="BF38" s="65"/>
      <c r="BG38" s="66"/>
      <c r="BH38" s="65"/>
      <c r="BI38" s="66"/>
      <c r="BJ38" s="30"/>
      <c r="BK38" s="66"/>
    </row>
    <row r="39" spans="1:63">
      <c r="A39" s="33">
        <v>0.57291666666666596</v>
      </c>
      <c r="B39" s="65"/>
      <c r="C39" s="66"/>
      <c r="D39" s="65"/>
      <c r="E39" s="66"/>
      <c r="F39" s="65"/>
      <c r="G39" s="66"/>
      <c r="H39" s="65"/>
      <c r="I39" s="66"/>
      <c r="J39" s="65" t="s">
        <v>11</v>
      </c>
      <c r="K39" s="66"/>
      <c r="L39" s="65" t="s">
        <v>11</v>
      </c>
      <c r="M39" s="66"/>
      <c r="N39" s="65" t="s">
        <v>16</v>
      </c>
      <c r="O39" s="66"/>
      <c r="P39" s="65" t="s">
        <v>10</v>
      </c>
      <c r="Q39" s="66"/>
      <c r="R39" s="65"/>
      <c r="S39" s="66"/>
      <c r="T39" s="65"/>
      <c r="U39" s="66"/>
      <c r="V39" s="65"/>
      <c r="W39" s="66"/>
      <c r="X39" s="65"/>
      <c r="Y39" s="66"/>
      <c r="Z39" s="65"/>
      <c r="AA39" s="66"/>
      <c r="AB39" s="65"/>
      <c r="AC39" s="30"/>
      <c r="AD39" s="65"/>
      <c r="AE39" s="66"/>
      <c r="AF39" s="65"/>
      <c r="AG39" s="66"/>
      <c r="AH39" s="65"/>
      <c r="AI39" s="66"/>
      <c r="AJ39" s="65"/>
      <c r="AK39" s="66"/>
      <c r="AL39" s="65"/>
      <c r="AM39" s="66"/>
      <c r="AN39" s="65" t="s">
        <v>9</v>
      </c>
      <c r="AO39" s="66"/>
      <c r="AP39" s="65"/>
      <c r="AQ39" s="66"/>
      <c r="AR39" s="65"/>
      <c r="AS39" s="66"/>
      <c r="AT39" s="65"/>
      <c r="AU39" s="66"/>
      <c r="AV39" s="65"/>
      <c r="AW39" s="66"/>
      <c r="AX39" s="65"/>
      <c r="AY39" s="66"/>
      <c r="AZ39" s="65"/>
      <c r="BA39" s="66"/>
      <c r="BB39" s="65"/>
      <c r="BC39" s="66"/>
      <c r="BD39" s="65"/>
      <c r="BE39" s="66"/>
      <c r="BF39" s="65"/>
      <c r="BG39" s="66"/>
      <c r="BH39" s="65"/>
      <c r="BI39" s="66"/>
      <c r="BJ39" s="30"/>
      <c r="BK39" s="66"/>
    </row>
    <row r="40" spans="1:63">
      <c r="A40" s="32">
        <v>0.58333333333333304</v>
      </c>
      <c r="B40" s="65"/>
      <c r="C40" s="66"/>
      <c r="D40" s="65"/>
      <c r="E40" s="66"/>
      <c r="F40" s="65"/>
      <c r="G40" s="66"/>
      <c r="H40" s="65"/>
      <c r="I40" s="66"/>
      <c r="J40" s="65" t="s">
        <v>11</v>
      </c>
      <c r="K40" s="66"/>
      <c r="L40" s="65" t="s">
        <v>11</v>
      </c>
      <c r="M40" s="66"/>
      <c r="N40" s="65" t="s">
        <v>16</v>
      </c>
      <c r="O40" s="66"/>
      <c r="P40" s="65" t="s">
        <v>10</v>
      </c>
      <c r="Q40" s="66"/>
      <c r="R40" s="65"/>
      <c r="S40" s="66"/>
      <c r="T40" s="65"/>
      <c r="U40" s="66"/>
      <c r="V40" s="65"/>
      <c r="W40" s="66"/>
      <c r="X40" s="65"/>
      <c r="Y40" s="66"/>
      <c r="Z40" s="65"/>
      <c r="AA40" s="66"/>
      <c r="AB40" s="65"/>
      <c r="AC40" s="30"/>
      <c r="AD40" s="65"/>
      <c r="AE40" s="66"/>
      <c r="AF40" s="65"/>
      <c r="AG40" s="66"/>
      <c r="AH40" s="65"/>
      <c r="AI40" s="66"/>
      <c r="AJ40" s="65"/>
      <c r="AK40" s="66"/>
      <c r="AL40" s="65"/>
      <c r="AM40" s="66"/>
      <c r="AN40" s="65" t="s">
        <v>9</v>
      </c>
      <c r="AO40" s="66"/>
      <c r="AP40" s="65"/>
      <c r="AQ40" s="66"/>
      <c r="AR40" s="65"/>
      <c r="AS40" s="66"/>
      <c r="AT40" s="65"/>
      <c r="AU40" s="66"/>
      <c r="AV40" s="65"/>
      <c r="AW40" s="66"/>
      <c r="AX40" s="65"/>
      <c r="AY40" s="66"/>
      <c r="AZ40" s="65"/>
      <c r="BA40" s="66"/>
      <c r="BB40" s="65"/>
      <c r="BC40" s="66"/>
      <c r="BD40" s="65"/>
      <c r="BE40" s="66"/>
      <c r="BF40" s="65"/>
      <c r="BG40" s="66"/>
      <c r="BH40" s="65"/>
      <c r="BI40" s="66"/>
      <c r="BJ40" s="30"/>
      <c r="BK40" s="66"/>
    </row>
    <row r="41" spans="1:63">
      <c r="A41" s="33">
        <v>0.59375</v>
      </c>
      <c r="B41" s="65"/>
      <c r="C41" s="66"/>
      <c r="D41" s="65"/>
      <c r="E41" s="66"/>
      <c r="F41" s="65"/>
      <c r="G41" s="66"/>
      <c r="H41" s="65"/>
      <c r="I41" s="66"/>
      <c r="J41" s="65" t="s">
        <v>16</v>
      </c>
      <c r="K41" s="66"/>
      <c r="L41" s="65" t="s">
        <v>11</v>
      </c>
      <c r="M41" s="66"/>
      <c r="N41" s="65" t="s">
        <v>16</v>
      </c>
      <c r="O41" s="66"/>
      <c r="P41" s="65" t="s">
        <v>16</v>
      </c>
      <c r="Q41" s="66"/>
      <c r="R41" s="65"/>
      <c r="S41" s="66"/>
      <c r="T41" s="65"/>
      <c r="U41" s="66"/>
      <c r="V41" s="65"/>
      <c r="W41" s="66"/>
      <c r="X41" s="65"/>
      <c r="Y41" s="66"/>
      <c r="Z41" s="65"/>
      <c r="AA41" s="66"/>
      <c r="AB41" s="65"/>
      <c r="AC41" s="30"/>
      <c r="AD41" s="65"/>
      <c r="AE41" s="66"/>
      <c r="AF41" s="65"/>
      <c r="AG41" s="66"/>
      <c r="AH41" s="65"/>
      <c r="AI41" s="66"/>
      <c r="AJ41" s="65"/>
      <c r="AK41" s="66"/>
      <c r="AL41" s="65"/>
      <c r="AM41" s="66"/>
      <c r="AN41" s="65" t="s">
        <v>9</v>
      </c>
      <c r="AO41" s="66"/>
      <c r="AP41" s="65"/>
      <c r="AQ41" s="66"/>
      <c r="AR41" s="65"/>
      <c r="AS41" s="66"/>
      <c r="AT41" s="65"/>
      <c r="AU41" s="66"/>
      <c r="AV41" s="65"/>
      <c r="AW41" s="66"/>
      <c r="AX41" s="65"/>
      <c r="AY41" s="66"/>
      <c r="AZ41" s="65"/>
      <c r="BA41" s="66"/>
      <c r="BB41" s="65"/>
      <c r="BC41" s="66"/>
      <c r="BD41" s="65"/>
      <c r="BE41" s="66"/>
      <c r="BF41" s="65"/>
      <c r="BG41" s="66"/>
      <c r="BH41" s="65"/>
      <c r="BI41" s="66"/>
      <c r="BJ41" s="30"/>
      <c r="BK41" s="66"/>
    </row>
    <row r="42" spans="1:63">
      <c r="A42" s="32">
        <v>0.60416666666666596</v>
      </c>
      <c r="B42" s="65"/>
      <c r="C42" s="66"/>
      <c r="D42" s="65"/>
      <c r="E42" s="66"/>
      <c r="F42" s="65"/>
      <c r="G42" s="66"/>
      <c r="H42" s="65"/>
      <c r="I42" s="66"/>
      <c r="J42" s="65" t="s">
        <v>16</v>
      </c>
      <c r="K42" s="66"/>
      <c r="L42" s="65" t="s">
        <v>11</v>
      </c>
      <c r="M42" s="66"/>
      <c r="N42" s="65" t="s">
        <v>11</v>
      </c>
      <c r="O42" s="66"/>
      <c r="P42" s="65" t="s">
        <v>16</v>
      </c>
      <c r="Q42" s="66"/>
      <c r="R42" s="65"/>
      <c r="S42" s="66"/>
      <c r="T42" s="65"/>
      <c r="U42" s="66"/>
      <c r="V42" s="65"/>
      <c r="W42" s="66"/>
      <c r="X42" s="65"/>
      <c r="Y42" s="66"/>
      <c r="Z42" s="65"/>
      <c r="AA42" s="66"/>
      <c r="AB42" s="65"/>
      <c r="AC42" s="30"/>
      <c r="AD42" s="65"/>
      <c r="AE42" s="66"/>
      <c r="AF42" s="65"/>
      <c r="AG42" s="66"/>
      <c r="AH42" s="65"/>
      <c r="AI42" s="66"/>
      <c r="AJ42" s="65"/>
      <c r="AK42" s="66"/>
      <c r="AL42" s="65"/>
      <c r="AM42" s="66"/>
      <c r="AN42" s="65" t="s">
        <v>9</v>
      </c>
      <c r="AO42" s="66"/>
      <c r="AP42" s="65"/>
      <c r="AQ42" s="66"/>
      <c r="AR42" s="65"/>
      <c r="AS42" s="66"/>
      <c r="AT42" s="65"/>
      <c r="AU42" s="66"/>
      <c r="AV42" s="65"/>
      <c r="AW42" s="66"/>
      <c r="AX42" s="65"/>
      <c r="AY42" s="66"/>
      <c r="AZ42" s="65"/>
      <c r="BA42" s="66"/>
      <c r="BB42" s="65"/>
      <c r="BC42" s="66"/>
      <c r="BD42" s="65"/>
      <c r="BE42" s="66"/>
      <c r="BF42" s="65"/>
      <c r="BG42" s="66"/>
      <c r="BH42" s="65"/>
      <c r="BI42" s="66"/>
      <c r="BJ42" s="30"/>
      <c r="BK42" s="66"/>
    </row>
    <row r="43" spans="1:63">
      <c r="A43" s="33">
        <v>0.61458333333333304</v>
      </c>
      <c r="B43" s="65"/>
      <c r="C43" s="66"/>
      <c r="D43" s="65"/>
      <c r="E43" s="66"/>
      <c r="F43" s="65"/>
      <c r="G43" s="66"/>
      <c r="H43" s="65"/>
      <c r="I43" s="66"/>
      <c r="J43" s="65" t="s">
        <v>16</v>
      </c>
      <c r="K43" s="66"/>
      <c r="L43" s="65" t="s">
        <v>11</v>
      </c>
      <c r="M43" s="66"/>
      <c r="N43" s="65" t="s">
        <v>11</v>
      </c>
      <c r="O43" s="66"/>
      <c r="P43" s="65" t="s">
        <v>16</v>
      </c>
      <c r="Q43" s="66"/>
      <c r="R43" s="65"/>
      <c r="S43" s="66"/>
      <c r="T43" s="65"/>
      <c r="U43" s="66"/>
      <c r="V43" s="65"/>
      <c r="W43" s="66"/>
      <c r="X43" s="65"/>
      <c r="Y43" s="66"/>
      <c r="Z43" s="65"/>
      <c r="AA43" s="66"/>
      <c r="AB43" s="65"/>
      <c r="AC43" s="30"/>
      <c r="AD43" s="65"/>
      <c r="AE43" s="66"/>
      <c r="AF43" s="65"/>
      <c r="AG43" s="66"/>
      <c r="AH43" s="65"/>
      <c r="AI43" s="66"/>
      <c r="AJ43" s="65"/>
      <c r="AK43" s="66"/>
      <c r="AL43" s="65"/>
      <c r="AM43" s="66"/>
      <c r="AN43" s="65" t="s">
        <v>9</v>
      </c>
      <c r="AO43" s="66"/>
      <c r="AP43" s="65"/>
      <c r="AQ43" s="66"/>
      <c r="AR43" s="65"/>
      <c r="AS43" s="66"/>
      <c r="AT43" s="65"/>
      <c r="AU43" s="66"/>
      <c r="AV43" s="65"/>
      <c r="AW43" s="66"/>
      <c r="AX43" s="65"/>
      <c r="AY43" s="66"/>
      <c r="AZ43" s="65"/>
      <c r="BA43" s="66"/>
      <c r="BB43" s="65"/>
      <c r="BC43" s="66"/>
      <c r="BD43" s="65"/>
      <c r="BE43" s="66"/>
      <c r="BF43" s="65"/>
      <c r="BG43" s="66"/>
      <c r="BH43" s="65"/>
      <c r="BI43" s="66"/>
      <c r="BJ43" s="30"/>
      <c r="BK43" s="66"/>
    </row>
    <row r="44" spans="1:63">
      <c r="A44" s="32">
        <v>0.625</v>
      </c>
      <c r="B44" s="65"/>
      <c r="C44" s="66"/>
      <c r="D44" s="65"/>
      <c r="E44" s="66"/>
      <c r="F44" s="65"/>
      <c r="G44" s="66"/>
      <c r="H44" s="65"/>
      <c r="I44" s="66"/>
      <c r="J44" s="65" t="s">
        <v>7</v>
      </c>
      <c r="K44" s="66"/>
      <c r="L44" s="65"/>
      <c r="M44" s="66"/>
      <c r="N44" s="65" t="s">
        <v>11</v>
      </c>
      <c r="O44" s="66"/>
      <c r="P44" s="65" t="s">
        <v>16</v>
      </c>
      <c r="Q44" s="66"/>
      <c r="R44" s="65"/>
      <c r="S44" s="66"/>
      <c r="T44" s="65"/>
      <c r="U44" s="66"/>
      <c r="V44" s="65"/>
      <c r="W44" s="66"/>
      <c r="X44" s="65"/>
      <c r="Y44" s="66"/>
      <c r="Z44" s="65"/>
      <c r="AA44" s="66"/>
      <c r="AB44" s="65"/>
      <c r="AC44" s="30"/>
      <c r="AD44" s="65"/>
      <c r="AE44" s="66"/>
      <c r="AF44" s="65"/>
      <c r="AG44" s="66"/>
      <c r="AH44" s="65"/>
      <c r="AI44" s="66"/>
      <c r="AJ44" s="65"/>
      <c r="AK44" s="66"/>
      <c r="AL44" s="65"/>
      <c r="AM44" s="66"/>
      <c r="AN44" s="65" t="s">
        <v>9</v>
      </c>
      <c r="AO44" s="66"/>
      <c r="AP44" s="65"/>
      <c r="AQ44" s="66"/>
      <c r="AR44" s="65"/>
      <c r="AS44" s="66"/>
      <c r="AT44" s="65"/>
      <c r="AU44" s="66"/>
      <c r="AV44" s="65"/>
      <c r="AW44" s="66"/>
      <c r="AX44" s="65"/>
      <c r="AY44" s="66"/>
      <c r="AZ44" s="65"/>
      <c r="BA44" s="66"/>
      <c r="BB44" s="65"/>
      <c r="BC44" s="66"/>
      <c r="BD44" s="65"/>
      <c r="BE44" s="66"/>
      <c r="BF44" s="65"/>
      <c r="BG44" s="66"/>
      <c r="BH44" s="65"/>
      <c r="BI44" s="66"/>
      <c r="BJ44" s="30"/>
      <c r="BK44" s="66"/>
    </row>
    <row r="45" spans="1:63">
      <c r="A45" s="33">
        <v>0.63541666666666596</v>
      </c>
      <c r="B45" s="65"/>
      <c r="C45" s="66"/>
      <c r="D45" s="65"/>
      <c r="E45" s="66"/>
      <c r="F45" s="65"/>
      <c r="G45" s="66"/>
      <c r="H45" s="65"/>
      <c r="I45" s="66"/>
      <c r="J45" s="65" t="s">
        <v>7</v>
      </c>
      <c r="K45" s="66"/>
      <c r="L45" s="65" t="s">
        <v>11</v>
      </c>
      <c r="M45" s="66"/>
      <c r="N45" s="65" t="s">
        <v>11</v>
      </c>
      <c r="O45" s="66"/>
      <c r="P45" s="65" t="s">
        <v>16</v>
      </c>
      <c r="Q45" s="66"/>
      <c r="R45" s="65"/>
      <c r="S45" s="66"/>
      <c r="T45" s="65"/>
      <c r="U45" s="66"/>
      <c r="V45" s="65"/>
      <c r="W45" s="66"/>
      <c r="X45" s="65"/>
      <c r="Y45" s="66"/>
      <c r="Z45" s="65"/>
      <c r="AA45" s="66"/>
      <c r="AB45" s="65"/>
      <c r="AC45" s="30"/>
      <c r="AD45" s="65"/>
      <c r="AE45" s="66"/>
      <c r="AF45" s="65"/>
      <c r="AG45" s="66"/>
      <c r="AH45" s="65"/>
      <c r="AI45" s="66"/>
      <c r="AJ45" s="65"/>
      <c r="AK45" s="66"/>
      <c r="AL45" s="65"/>
      <c r="AM45" s="66"/>
      <c r="AN45" s="65" t="s">
        <v>9</v>
      </c>
      <c r="AO45" s="66"/>
      <c r="AP45" s="65"/>
      <c r="AQ45" s="66"/>
      <c r="AR45" s="65"/>
      <c r="AS45" s="66"/>
      <c r="AT45" s="65"/>
      <c r="AU45" s="66"/>
      <c r="AV45" s="65"/>
      <c r="AW45" s="66"/>
      <c r="AX45" s="65"/>
      <c r="AY45" s="66"/>
      <c r="AZ45" s="65"/>
      <c r="BA45" s="66"/>
      <c r="BB45" s="65"/>
      <c r="BC45" s="66"/>
      <c r="BD45" s="65"/>
      <c r="BE45" s="66"/>
      <c r="BF45" s="65"/>
      <c r="BG45" s="66"/>
      <c r="BH45" s="65"/>
      <c r="BI45" s="66"/>
      <c r="BJ45" s="30"/>
      <c r="BK45" s="66"/>
    </row>
    <row r="46" spans="1:63">
      <c r="A46" s="32">
        <v>0.64583333333333304</v>
      </c>
      <c r="B46" s="65"/>
      <c r="C46" s="66"/>
      <c r="D46" s="65"/>
      <c r="E46" s="66"/>
      <c r="F46" s="65"/>
      <c r="G46" s="66"/>
      <c r="H46" s="65"/>
      <c r="I46" s="66"/>
      <c r="J46" s="65" t="s">
        <v>7</v>
      </c>
      <c r="K46" s="66"/>
      <c r="L46" s="65" t="s">
        <v>11</v>
      </c>
      <c r="M46" s="66"/>
      <c r="N46" s="65" t="s">
        <v>11</v>
      </c>
      <c r="O46" s="66"/>
      <c r="P46" s="65" t="s">
        <v>16</v>
      </c>
      <c r="Q46" s="66"/>
      <c r="R46" s="65"/>
      <c r="S46" s="66"/>
      <c r="T46" s="65"/>
      <c r="U46" s="66"/>
      <c r="V46" s="65"/>
      <c r="W46" s="66"/>
      <c r="X46" s="65"/>
      <c r="Y46" s="66"/>
      <c r="Z46" s="65"/>
      <c r="AA46" s="66"/>
      <c r="AB46" s="65"/>
      <c r="AC46" s="30"/>
      <c r="AD46" s="65"/>
      <c r="AE46" s="66"/>
      <c r="AF46" s="65"/>
      <c r="AG46" s="66"/>
      <c r="AH46" s="65"/>
      <c r="AI46" s="66"/>
      <c r="AJ46" s="65"/>
      <c r="AK46" s="66"/>
      <c r="AL46" s="65"/>
      <c r="AM46" s="66"/>
      <c r="AN46" s="65" t="s">
        <v>9</v>
      </c>
      <c r="AO46" s="66"/>
      <c r="AP46" s="65"/>
      <c r="AQ46" s="66"/>
      <c r="AR46" s="65"/>
      <c r="AS46" s="66"/>
      <c r="AT46" s="65"/>
      <c r="AU46" s="66"/>
      <c r="AV46" s="65"/>
      <c r="AW46" s="66"/>
      <c r="AX46" s="65"/>
      <c r="AY46" s="66"/>
      <c r="AZ46" s="65"/>
      <c r="BA46" s="66"/>
      <c r="BB46" s="65"/>
      <c r="BC46" s="66"/>
      <c r="BD46" s="65"/>
      <c r="BE46" s="66"/>
      <c r="BF46" s="65"/>
      <c r="BG46" s="66"/>
      <c r="BH46" s="65"/>
      <c r="BI46" s="66"/>
      <c r="BJ46" s="30"/>
      <c r="BK46" s="66"/>
    </row>
    <row r="47" spans="1:63">
      <c r="A47" s="33">
        <v>0.656249999999999</v>
      </c>
      <c r="B47" s="65"/>
      <c r="C47" s="66"/>
      <c r="D47" s="65"/>
      <c r="E47" s="66"/>
      <c r="F47" s="65"/>
      <c r="G47" s="66"/>
      <c r="H47" s="65"/>
      <c r="I47" s="66"/>
      <c r="J47" s="65" t="s">
        <v>7</v>
      </c>
      <c r="K47" s="66"/>
      <c r="L47" s="65" t="s">
        <v>11</v>
      </c>
      <c r="M47" s="66"/>
      <c r="N47" s="65" t="s">
        <v>16</v>
      </c>
      <c r="O47" s="66"/>
      <c r="P47" s="65" t="s">
        <v>16</v>
      </c>
      <c r="Q47" s="66"/>
      <c r="R47" s="65"/>
      <c r="S47" s="66"/>
      <c r="T47" s="65"/>
      <c r="U47" s="66"/>
      <c r="V47" s="65"/>
      <c r="W47" s="66"/>
      <c r="X47" s="65"/>
      <c r="Y47" s="66"/>
      <c r="Z47" s="65"/>
      <c r="AA47" s="66"/>
      <c r="AB47" s="65"/>
      <c r="AC47" s="30"/>
      <c r="AD47" s="65"/>
      <c r="AE47" s="66"/>
      <c r="AF47" s="65"/>
      <c r="AG47" s="66"/>
      <c r="AH47" s="65"/>
      <c r="AI47" s="66"/>
      <c r="AJ47" s="65"/>
      <c r="AK47" s="66"/>
      <c r="AL47" s="65"/>
      <c r="AM47" s="66"/>
      <c r="AN47" s="65" t="s">
        <v>9</v>
      </c>
      <c r="AO47" s="66"/>
      <c r="AP47" s="65"/>
      <c r="AQ47" s="66"/>
      <c r="AR47" s="65"/>
      <c r="AS47" s="66"/>
      <c r="AT47" s="65"/>
      <c r="AU47" s="66"/>
      <c r="AV47" s="65"/>
      <c r="AW47" s="66"/>
      <c r="AX47" s="65"/>
      <c r="AY47" s="66"/>
      <c r="AZ47" s="65"/>
      <c r="BA47" s="66"/>
      <c r="BB47" s="65"/>
      <c r="BC47" s="66"/>
      <c r="BD47" s="65"/>
      <c r="BE47" s="66"/>
      <c r="BF47" s="65"/>
      <c r="BG47" s="66"/>
      <c r="BH47" s="65"/>
      <c r="BI47" s="66"/>
      <c r="BJ47" s="30"/>
      <c r="BK47" s="66"/>
    </row>
    <row r="48" spans="1:63">
      <c r="A48" s="32">
        <v>0.66666666666666596</v>
      </c>
      <c r="B48" s="65"/>
      <c r="C48" s="66"/>
      <c r="D48" s="65"/>
      <c r="E48" s="66"/>
      <c r="F48" s="65"/>
      <c r="G48" s="66"/>
      <c r="H48" s="65"/>
      <c r="I48" s="66"/>
      <c r="J48" s="65" t="s">
        <v>7</v>
      </c>
      <c r="K48" s="66"/>
      <c r="L48" s="65" t="s">
        <v>11</v>
      </c>
      <c r="M48" s="66"/>
      <c r="N48" s="65" t="s">
        <v>16</v>
      </c>
      <c r="O48" s="66"/>
      <c r="P48" s="65" t="s">
        <v>16</v>
      </c>
      <c r="Q48" s="66"/>
      <c r="R48" s="65"/>
      <c r="S48" s="66"/>
      <c r="T48" s="65"/>
      <c r="U48" s="66"/>
      <c r="V48" s="65"/>
      <c r="W48" s="66"/>
      <c r="X48" s="65"/>
      <c r="Y48" s="66"/>
      <c r="Z48" s="65"/>
      <c r="AA48" s="66"/>
      <c r="AB48" s="65"/>
      <c r="AC48" s="30"/>
      <c r="AD48" s="65"/>
      <c r="AE48" s="66"/>
      <c r="AF48" s="65"/>
      <c r="AG48" s="66"/>
      <c r="AH48" s="65"/>
      <c r="AI48" s="66"/>
      <c r="AJ48" s="65"/>
      <c r="AK48" s="66"/>
      <c r="AL48" s="65"/>
      <c r="AM48" s="66"/>
      <c r="AN48" s="65" t="s">
        <v>9</v>
      </c>
      <c r="AO48" s="66"/>
      <c r="AP48" s="65"/>
      <c r="AQ48" s="66"/>
      <c r="AR48" s="65"/>
      <c r="AS48" s="66"/>
      <c r="AT48" s="65"/>
      <c r="AU48" s="66"/>
      <c r="AV48" s="65"/>
      <c r="AW48" s="66"/>
      <c r="AX48" s="65"/>
      <c r="AY48" s="66"/>
      <c r="AZ48" s="65"/>
      <c r="BA48" s="66"/>
      <c r="BB48" s="65"/>
      <c r="BC48" s="66"/>
      <c r="BD48" s="65"/>
      <c r="BE48" s="66"/>
      <c r="BF48" s="65"/>
      <c r="BG48" s="66"/>
      <c r="BH48" s="65"/>
      <c r="BI48" s="66"/>
      <c r="BJ48" s="30"/>
      <c r="BK48" s="66"/>
    </row>
    <row r="49" spans="1:63">
      <c r="A49" s="33">
        <v>0.67708333333333304</v>
      </c>
      <c r="B49" s="65"/>
      <c r="C49" s="66"/>
      <c r="D49" s="65"/>
      <c r="E49" s="66"/>
      <c r="F49" s="65"/>
      <c r="G49" s="66"/>
      <c r="H49" s="65"/>
      <c r="I49" s="66"/>
      <c r="J49" s="65" t="s">
        <v>7</v>
      </c>
      <c r="K49" s="66"/>
      <c r="L49" s="65" t="s">
        <v>16</v>
      </c>
      <c r="M49" s="66"/>
      <c r="N49" s="65" t="s">
        <v>16</v>
      </c>
      <c r="O49" s="66"/>
      <c r="P49" s="65" t="s">
        <v>16</v>
      </c>
      <c r="Q49" s="66"/>
      <c r="R49" s="65"/>
      <c r="S49" s="66"/>
      <c r="T49" s="65"/>
      <c r="U49" s="66"/>
      <c r="V49" s="65"/>
      <c r="W49" s="66"/>
      <c r="X49" s="65"/>
      <c r="Y49" s="66"/>
      <c r="Z49" s="65"/>
      <c r="AA49" s="66"/>
      <c r="AB49" s="65"/>
      <c r="AC49" s="30"/>
      <c r="AD49" s="65"/>
      <c r="AE49" s="66"/>
      <c r="AF49" s="65"/>
      <c r="AG49" s="66"/>
      <c r="AH49" s="65"/>
      <c r="AI49" s="66"/>
      <c r="AJ49" s="65"/>
      <c r="AK49" s="66"/>
      <c r="AL49" s="65"/>
      <c r="AM49" s="66"/>
      <c r="AN49" s="65" t="s">
        <v>9</v>
      </c>
      <c r="AO49" s="66"/>
      <c r="AP49" s="65"/>
      <c r="AQ49" s="66"/>
      <c r="AR49" s="65"/>
      <c r="AS49" s="66"/>
      <c r="AT49" s="65"/>
      <c r="AU49" s="66"/>
      <c r="AV49" s="65"/>
      <c r="AW49" s="66"/>
      <c r="AX49" s="65"/>
      <c r="AY49" s="66"/>
      <c r="AZ49" s="65"/>
      <c r="BA49" s="66"/>
      <c r="BB49" s="65"/>
      <c r="BC49" s="66"/>
      <c r="BD49" s="65"/>
      <c r="BE49" s="66"/>
      <c r="BF49" s="65"/>
      <c r="BG49" s="66"/>
      <c r="BH49" s="65"/>
      <c r="BI49" s="66"/>
      <c r="BJ49" s="30"/>
      <c r="BK49" s="66"/>
    </row>
    <row r="50" spans="1:63">
      <c r="A50" s="32">
        <v>0.687499999999999</v>
      </c>
      <c r="B50" s="65"/>
      <c r="C50" s="66"/>
      <c r="D50" s="65"/>
      <c r="E50" s="66"/>
      <c r="F50" s="65"/>
      <c r="G50" s="66"/>
      <c r="H50" s="65"/>
      <c r="I50" s="66"/>
      <c r="J50" s="65" t="s">
        <v>7</v>
      </c>
      <c r="K50" s="66"/>
      <c r="L50" s="65" t="s">
        <v>16</v>
      </c>
      <c r="M50" s="66"/>
      <c r="N50" s="65" t="s">
        <v>16</v>
      </c>
      <c r="O50" s="66"/>
      <c r="P50" s="65" t="s">
        <v>9</v>
      </c>
      <c r="Q50" s="66"/>
      <c r="R50" s="65"/>
      <c r="S50" s="66"/>
      <c r="T50" s="65"/>
      <c r="U50" s="66"/>
      <c r="V50" s="65"/>
      <c r="W50" s="66"/>
      <c r="X50" s="65"/>
      <c r="Y50" s="66"/>
      <c r="Z50" s="65"/>
      <c r="AA50" s="66"/>
      <c r="AB50" s="65"/>
      <c r="AC50" s="30"/>
      <c r="AD50" s="65"/>
      <c r="AE50" s="66"/>
      <c r="AF50" s="65"/>
      <c r="AG50" s="66"/>
      <c r="AH50" s="65"/>
      <c r="AI50" s="66"/>
      <c r="AJ50" s="65"/>
      <c r="AK50" s="66"/>
      <c r="AL50" s="65"/>
      <c r="AM50" s="66"/>
      <c r="AN50" s="65" t="s">
        <v>9</v>
      </c>
      <c r="AO50" s="66"/>
      <c r="AP50" s="65"/>
      <c r="AQ50" s="66"/>
      <c r="AR50" s="65"/>
      <c r="AS50" s="66"/>
      <c r="AT50" s="65"/>
      <c r="AU50" s="66"/>
      <c r="AV50" s="65"/>
      <c r="AW50" s="66"/>
      <c r="AX50" s="65"/>
      <c r="AY50" s="66"/>
      <c r="AZ50" s="65"/>
      <c r="BA50" s="66"/>
      <c r="BB50" s="65"/>
      <c r="BC50" s="66"/>
      <c r="BD50" s="65"/>
      <c r="BE50" s="66"/>
      <c r="BF50" s="65"/>
      <c r="BG50" s="66"/>
      <c r="BH50" s="65"/>
      <c r="BI50" s="66"/>
      <c r="BJ50" s="30"/>
      <c r="BK50" s="66"/>
    </row>
    <row r="51" spans="1:63">
      <c r="A51" s="33">
        <v>0.69791666666666596</v>
      </c>
      <c r="B51" s="65"/>
      <c r="C51" s="66"/>
      <c r="D51" s="65"/>
      <c r="E51" s="66"/>
      <c r="F51" s="65"/>
      <c r="G51" s="66"/>
      <c r="H51" s="65"/>
      <c r="I51" s="66"/>
      <c r="J51" s="65" t="s">
        <v>7</v>
      </c>
      <c r="K51" s="66"/>
      <c r="L51" s="65" t="s">
        <v>16</v>
      </c>
      <c r="M51" s="66"/>
      <c r="N51" s="65" t="s">
        <v>16</v>
      </c>
      <c r="O51" s="66"/>
      <c r="P51" s="65" t="s">
        <v>9</v>
      </c>
      <c r="Q51" s="66"/>
      <c r="R51" s="65"/>
      <c r="S51" s="66"/>
      <c r="T51" s="65"/>
      <c r="U51" s="66"/>
      <c r="V51" s="65"/>
      <c r="W51" s="66"/>
      <c r="X51" s="65"/>
      <c r="Y51" s="66"/>
      <c r="Z51" s="65"/>
      <c r="AA51" s="66"/>
      <c r="AB51" s="65"/>
      <c r="AC51" s="30"/>
      <c r="AD51" s="65"/>
      <c r="AE51" s="66"/>
      <c r="AF51" s="65"/>
      <c r="AG51" s="66"/>
      <c r="AH51" s="65"/>
      <c r="AI51" s="66"/>
      <c r="AJ51" s="65"/>
      <c r="AK51" s="66"/>
      <c r="AL51" s="65"/>
      <c r="AM51" s="66"/>
      <c r="AN51" s="65" t="s">
        <v>9</v>
      </c>
      <c r="AO51" s="66"/>
      <c r="AP51" s="65"/>
      <c r="AQ51" s="66"/>
      <c r="AR51" s="65"/>
      <c r="AS51" s="66"/>
      <c r="AT51" s="65"/>
      <c r="AU51" s="66"/>
      <c r="AV51" s="65"/>
      <c r="AW51" s="66"/>
      <c r="AX51" s="65"/>
      <c r="AY51" s="66"/>
      <c r="AZ51" s="65"/>
      <c r="BA51" s="66"/>
      <c r="BB51" s="65"/>
      <c r="BC51" s="66"/>
      <c r="BD51" s="65"/>
      <c r="BE51" s="66"/>
      <c r="BF51" s="65"/>
      <c r="BG51" s="66"/>
      <c r="BH51" s="65"/>
      <c r="BI51" s="66"/>
      <c r="BJ51" s="30"/>
      <c r="BK51" s="66"/>
    </row>
    <row r="52" spans="1:63">
      <c r="A52" s="32">
        <v>0.70833333333333304</v>
      </c>
      <c r="B52" s="65"/>
      <c r="C52" s="66"/>
      <c r="D52" s="65"/>
      <c r="E52" s="66"/>
      <c r="F52" s="65"/>
      <c r="G52" s="66"/>
      <c r="H52" s="65"/>
      <c r="I52" s="66"/>
      <c r="J52" s="65" t="s">
        <v>7</v>
      </c>
      <c r="K52" s="66"/>
      <c r="L52" s="65" t="s">
        <v>16</v>
      </c>
      <c r="M52" s="66"/>
      <c r="N52" s="65" t="s">
        <v>16</v>
      </c>
      <c r="O52" s="66"/>
      <c r="P52" s="65" t="s">
        <v>16</v>
      </c>
      <c r="Q52" s="66"/>
      <c r="R52" s="65"/>
      <c r="S52" s="66"/>
      <c r="T52" s="65"/>
      <c r="U52" s="66"/>
      <c r="V52" s="65"/>
      <c r="W52" s="66"/>
      <c r="X52" s="65"/>
      <c r="Y52" s="66"/>
      <c r="Z52" s="65"/>
      <c r="AA52" s="66"/>
      <c r="AB52" s="65"/>
      <c r="AC52" s="30"/>
      <c r="AD52" s="65"/>
      <c r="AE52" s="66"/>
      <c r="AF52" s="65"/>
      <c r="AG52" s="66"/>
      <c r="AH52" s="65"/>
      <c r="AI52" s="66"/>
      <c r="AJ52" s="65"/>
      <c r="AK52" s="66"/>
      <c r="AL52" s="65"/>
      <c r="AM52" s="66"/>
      <c r="AN52" s="65" t="s">
        <v>9</v>
      </c>
      <c r="AO52" s="66"/>
      <c r="AP52" s="65"/>
      <c r="AQ52" s="66"/>
      <c r="AR52" s="65"/>
      <c r="AS52" s="66"/>
      <c r="AT52" s="65"/>
      <c r="AU52" s="66"/>
      <c r="AV52" s="65"/>
      <c r="AW52" s="66"/>
      <c r="AX52" s="65"/>
      <c r="AY52" s="66"/>
      <c r="AZ52" s="65"/>
      <c r="BA52" s="66"/>
      <c r="BB52" s="65"/>
      <c r="BC52" s="66"/>
      <c r="BD52" s="65"/>
      <c r="BE52" s="66"/>
      <c r="BF52" s="65"/>
      <c r="BG52" s="66"/>
      <c r="BH52" s="65"/>
      <c r="BI52" s="66"/>
      <c r="BJ52" s="30"/>
      <c r="BK52" s="66"/>
    </row>
    <row r="53" spans="1:63">
      <c r="A53" s="33">
        <v>0.718749999999999</v>
      </c>
      <c r="B53" s="65"/>
      <c r="C53" s="66"/>
      <c r="D53" s="65"/>
      <c r="E53" s="66"/>
      <c r="F53" s="65"/>
      <c r="G53" s="66"/>
      <c r="H53" s="65"/>
      <c r="I53" s="66"/>
      <c r="J53" s="65" t="s">
        <v>16</v>
      </c>
      <c r="K53" s="66"/>
      <c r="L53" s="65" t="s">
        <v>16</v>
      </c>
      <c r="M53" s="66"/>
      <c r="N53" s="65" t="s">
        <v>16</v>
      </c>
      <c r="O53" s="66"/>
      <c r="P53" s="65" t="s">
        <v>9</v>
      </c>
      <c r="Q53" s="66"/>
      <c r="R53" s="65"/>
      <c r="S53" s="66"/>
      <c r="T53" s="65"/>
      <c r="U53" s="66"/>
      <c r="V53" s="65"/>
      <c r="W53" s="66"/>
      <c r="X53" s="65"/>
      <c r="Y53" s="66"/>
      <c r="Z53" s="65"/>
      <c r="AA53" s="66"/>
      <c r="AB53" s="65"/>
      <c r="AC53" s="30"/>
      <c r="AD53" s="65"/>
      <c r="AE53" s="66"/>
      <c r="AF53" s="65"/>
      <c r="AG53" s="66"/>
      <c r="AH53" s="65"/>
      <c r="AI53" s="66"/>
      <c r="AJ53" s="65"/>
      <c r="AK53" s="66"/>
      <c r="AL53" s="65"/>
      <c r="AM53" s="66"/>
      <c r="AN53" s="65" t="s">
        <v>9</v>
      </c>
      <c r="AO53" s="66"/>
      <c r="AP53" s="65"/>
      <c r="AQ53" s="66"/>
      <c r="AR53" s="65"/>
      <c r="AS53" s="66"/>
      <c r="AT53" s="65"/>
      <c r="AU53" s="66"/>
      <c r="AV53" s="65"/>
      <c r="AW53" s="66"/>
      <c r="AX53" s="65"/>
      <c r="AY53" s="66"/>
      <c r="AZ53" s="65"/>
      <c r="BA53" s="66"/>
      <c r="BB53" s="65"/>
      <c r="BC53" s="66"/>
      <c r="BD53" s="65"/>
      <c r="BE53" s="66"/>
      <c r="BF53" s="65"/>
      <c r="BG53" s="66"/>
      <c r="BH53" s="65"/>
      <c r="BI53" s="66"/>
      <c r="BJ53" s="30"/>
      <c r="BK53" s="66"/>
    </row>
    <row r="54" spans="1:63">
      <c r="A54" s="32">
        <v>0.72916666666666596</v>
      </c>
      <c r="B54" s="65"/>
      <c r="C54" s="66"/>
      <c r="D54" s="65"/>
      <c r="E54" s="66"/>
      <c r="F54" s="65"/>
      <c r="G54" s="66"/>
      <c r="H54" s="65"/>
      <c r="I54" s="66"/>
      <c r="J54" s="65" t="s">
        <v>16</v>
      </c>
      <c r="K54" s="66"/>
      <c r="L54" s="65" t="s">
        <v>16</v>
      </c>
      <c r="M54" s="66"/>
      <c r="N54" s="65" t="s">
        <v>16</v>
      </c>
      <c r="O54" s="66"/>
      <c r="P54" s="65"/>
      <c r="Q54" s="66"/>
      <c r="R54" s="65"/>
      <c r="S54" s="66"/>
      <c r="T54" s="65"/>
      <c r="U54" s="66"/>
      <c r="V54" s="65"/>
      <c r="W54" s="66"/>
      <c r="X54" s="65"/>
      <c r="Y54" s="66"/>
      <c r="Z54" s="65"/>
      <c r="AA54" s="66"/>
      <c r="AB54" s="65"/>
      <c r="AC54" s="30"/>
      <c r="AD54" s="65"/>
      <c r="AE54" s="66"/>
      <c r="AF54" s="65"/>
      <c r="AG54" s="66"/>
      <c r="AH54" s="65"/>
      <c r="AI54" s="66"/>
      <c r="AJ54" s="65"/>
      <c r="AK54" s="66"/>
      <c r="AL54" s="65"/>
      <c r="AM54" s="66"/>
      <c r="AN54" s="65" t="s">
        <v>9</v>
      </c>
      <c r="AO54" s="66"/>
      <c r="AP54" s="65"/>
      <c r="AQ54" s="66"/>
      <c r="AR54" s="65"/>
      <c r="AS54" s="66"/>
      <c r="AT54" s="65"/>
      <c r="AU54" s="66"/>
      <c r="AV54" s="65"/>
      <c r="AW54" s="66"/>
      <c r="AX54" s="65"/>
      <c r="AY54" s="66"/>
      <c r="AZ54" s="65"/>
      <c r="BA54" s="66"/>
      <c r="BB54" s="65"/>
      <c r="BC54" s="66"/>
      <c r="BD54" s="65"/>
      <c r="BE54" s="66"/>
      <c r="BF54" s="65"/>
      <c r="BG54" s="66"/>
      <c r="BH54" s="65"/>
      <c r="BI54" s="66"/>
      <c r="BJ54" s="30"/>
      <c r="BK54" s="66"/>
    </row>
    <row r="55" spans="1:63">
      <c r="A55" s="33">
        <v>0.73958333333333204</v>
      </c>
      <c r="B55" s="65"/>
      <c r="C55" s="66"/>
      <c r="D55" s="65"/>
      <c r="E55" s="66"/>
      <c r="F55" s="65"/>
      <c r="G55" s="66"/>
      <c r="H55" s="65"/>
      <c r="I55" s="66"/>
      <c r="J55" s="65" t="s">
        <v>16</v>
      </c>
      <c r="K55" s="66"/>
      <c r="L55" s="65" t="s">
        <v>16</v>
      </c>
      <c r="M55" s="66"/>
      <c r="N55" s="65" t="s">
        <v>16</v>
      </c>
      <c r="O55" s="66"/>
      <c r="P55" s="65"/>
      <c r="Q55" s="66"/>
      <c r="R55" s="30"/>
      <c r="S55" s="66"/>
      <c r="T55" s="65"/>
      <c r="U55" s="66"/>
      <c r="V55" s="65"/>
      <c r="W55" s="66"/>
      <c r="X55" s="65"/>
      <c r="Y55" s="66"/>
      <c r="Z55" s="65"/>
      <c r="AA55" s="66"/>
      <c r="AB55" s="65"/>
      <c r="AC55" s="30"/>
      <c r="AD55" s="65"/>
      <c r="AE55" s="66"/>
      <c r="AF55" s="65"/>
      <c r="AG55" s="66"/>
      <c r="AH55" s="65"/>
      <c r="AI55" s="66"/>
      <c r="AJ55" s="65"/>
      <c r="AK55" s="66"/>
      <c r="AL55" s="65"/>
      <c r="AM55" s="66"/>
      <c r="AN55" s="65" t="s">
        <v>9</v>
      </c>
      <c r="AO55" s="66"/>
      <c r="AP55" s="65"/>
      <c r="AQ55" s="66"/>
      <c r="AR55" s="65"/>
      <c r="AS55" s="66"/>
      <c r="AT55" s="65"/>
      <c r="AU55" s="66"/>
      <c r="AV55" s="65"/>
      <c r="AW55" s="66"/>
      <c r="AX55" s="65"/>
      <c r="AY55" s="66"/>
      <c r="AZ55" s="65"/>
      <c r="BA55" s="66"/>
      <c r="BB55" s="65"/>
      <c r="BC55" s="66"/>
      <c r="BD55" s="65"/>
      <c r="BE55" s="66"/>
      <c r="BF55" s="65"/>
      <c r="BG55" s="66"/>
      <c r="BH55" s="65"/>
      <c r="BI55" s="66"/>
      <c r="BJ55" s="30"/>
      <c r="BK55" s="66"/>
    </row>
    <row r="56" spans="1:63">
      <c r="A56" s="32">
        <v>0.75</v>
      </c>
      <c r="B56" s="65"/>
      <c r="C56" s="66"/>
      <c r="D56" s="65"/>
      <c r="E56" s="66"/>
      <c r="F56" s="65"/>
      <c r="G56" s="66"/>
      <c r="H56" s="65"/>
      <c r="I56" s="66"/>
      <c r="J56" s="65" t="s">
        <v>16</v>
      </c>
      <c r="K56" s="66"/>
      <c r="L56" s="65" t="s">
        <v>16</v>
      </c>
      <c r="M56" s="66"/>
      <c r="N56" s="65" t="s">
        <v>16</v>
      </c>
      <c r="O56" s="66"/>
      <c r="P56" s="65"/>
      <c r="Q56" s="66"/>
      <c r="R56" s="30"/>
      <c r="S56" s="66"/>
      <c r="T56" s="65"/>
      <c r="U56" s="66"/>
      <c r="V56" s="65"/>
      <c r="W56" s="66"/>
      <c r="X56" s="65"/>
      <c r="Y56" s="66"/>
      <c r="Z56" s="65"/>
      <c r="AA56" s="66"/>
      <c r="AB56" s="65"/>
      <c r="AC56" s="30"/>
      <c r="AD56" s="65"/>
      <c r="AE56" s="66"/>
      <c r="AF56" s="65"/>
      <c r="AG56" s="66"/>
      <c r="AH56" s="65"/>
      <c r="AI56" s="66"/>
      <c r="AJ56" s="65"/>
      <c r="AK56" s="66"/>
      <c r="AL56" s="65"/>
      <c r="AM56" s="66"/>
      <c r="AN56" s="65" t="s">
        <v>9</v>
      </c>
      <c r="AO56" s="66"/>
      <c r="AP56" s="65"/>
      <c r="AQ56" s="66"/>
      <c r="AR56" s="65"/>
      <c r="AS56" s="66"/>
      <c r="AT56" s="65"/>
      <c r="AU56" s="66"/>
      <c r="AV56" s="65"/>
      <c r="AW56" s="66"/>
      <c r="AX56" s="65"/>
      <c r="AY56" s="66"/>
      <c r="AZ56" s="65"/>
      <c r="BA56" s="66"/>
      <c r="BB56" s="65"/>
      <c r="BC56" s="66"/>
      <c r="BD56" s="65"/>
      <c r="BE56" s="66"/>
      <c r="BF56" s="65"/>
      <c r="BG56" s="66"/>
      <c r="BH56" s="65"/>
      <c r="BI56" s="66"/>
      <c r="BJ56" s="30"/>
      <c r="BK56" s="66"/>
    </row>
    <row r="57" spans="1:63">
      <c r="A57" s="33">
        <v>0.76041666666666663</v>
      </c>
      <c r="B57" s="65"/>
      <c r="C57" s="66"/>
      <c r="D57" s="65"/>
      <c r="E57" s="66"/>
      <c r="F57" s="65"/>
      <c r="G57" s="66"/>
      <c r="H57" s="65"/>
      <c r="I57" s="66"/>
      <c r="J57" s="65" t="s">
        <v>16</v>
      </c>
      <c r="K57" s="66"/>
      <c r="L57" s="65" t="s">
        <v>16</v>
      </c>
      <c r="M57" s="66"/>
      <c r="N57" s="65" t="s">
        <v>16</v>
      </c>
      <c r="O57" s="66"/>
      <c r="P57" s="65"/>
      <c r="Q57" s="66"/>
      <c r="R57" s="30"/>
      <c r="S57" s="66"/>
      <c r="T57" s="65"/>
      <c r="U57" s="66"/>
      <c r="V57" s="65"/>
      <c r="W57" s="66"/>
      <c r="X57" s="65"/>
      <c r="Y57" s="66"/>
      <c r="Z57" s="65"/>
      <c r="AA57" s="66"/>
      <c r="AB57" s="65"/>
      <c r="AC57" s="30"/>
      <c r="AD57" s="65"/>
      <c r="AE57" s="66"/>
      <c r="AF57" s="65"/>
      <c r="AG57" s="66"/>
      <c r="AH57" s="65"/>
      <c r="AI57" s="66"/>
      <c r="AJ57" s="65"/>
      <c r="AK57" s="66"/>
      <c r="AL57" s="65"/>
      <c r="AM57" s="66"/>
      <c r="AN57" s="65" t="s">
        <v>9</v>
      </c>
      <c r="AO57" s="66"/>
      <c r="AP57" s="65"/>
      <c r="AQ57" s="66"/>
      <c r="AR57" s="65"/>
      <c r="AS57" s="66"/>
      <c r="AT57" s="65"/>
      <c r="AU57" s="66"/>
      <c r="AV57" s="65"/>
      <c r="AW57" s="66"/>
      <c r="AX57" s="65"/>
      <c r="AY57" s="66"/>
      <c r="AZ57" s="65"/>
      <c r="BA57" s="66"/>
      <c r="BB57" s="65"/>
      <c r="BC57" s="66"/>
      <c r="BD57" s="65"/>
      <c r="BE57" s="66"/>
      <c r="BF57" s="65"/>
      <c r="BG57" s="66"/>
      <c r="BH57" s="65"/>
      <c r="BI57" s="66"/>
      <c r="BJ57" s="30"/>
      <c r="BK57" s="66"/>
    </row>
    <row r="58" spans="1:63">
      <c r="A58" s="32">
        <v>0.77083333333333304</v>
      </c>
      <c r="B58" s="65"/>
      <c r="C58" s="66"/>
      <c r="D58" s="65"/>
      <c r="E58" s="66"/>
      <c r="F58" s="65"/>
      <c r="G58" s="66"/>
      <c r="H58" s="65"/>
      <c r="I58" s="66"/>
      <c r="J58" s="65" t="s">
        <v>16</v>
      </c>
      <c r="K58" s="66"/>
      <c r="L58" s="65" t="s">
        <v>16</v>
      </c>
      <c r="M58" s="66"/>
      <c r="N58" s="65" t="s">
        <v>16</v>
      </c>
      <c r="O58" s="66"/>
      <c r="P58" s="65"/>
      <c r="Q58" s="66"/>
      <c r="R58" s="30"/>
      <c r="S58" s="66"/>
      <c r="T58" s="65"/>
      <c r="U58" s="66"/>
      <c r="V58" s="65"/>
      <c r="W58" s="66"/>
      <c r="X58" s="65"/>
      <c r="Y58" s="66"/>
      <c r="Z58" s="65"/>
      <c r="AA58" s="66"/>
      <c r="AB58" s="65"/>
      <c r="AC58" s="30"/>
      <c r="AD58" s="65"/>
      <c r="AE58" s="66"/>
      <c r="AF58" s="65"/>
      <c r="AG58" s="66"/>
      <c r="AH58" s="65"/>
      <c r="AI58" s="66"/>
      <c r="AJ58" s="65"/>
      <c r="AK58" s="66"/>
      <c r="AL58" s="65"/>
      <c r="AM58" s="66"/>
      <c r="AN58" s="65" t="s">
        <v>9</v>
      </c>
      <c r="AO58" s="66"/>
      <c r="AP58" s="65"/>
      <c r="AQ58" s="66"/>
      <c r="AR58" s="65"/>
      <c r="AS58" s="66"/>
      <c r="AT58" s="65"/>
      <c r="AU58" s="66"/>
      <c r="AV58" s="65"/>
      <c r="AW58" s="66"/>
      <c r="AX58" s="65"/>
      <c r="AY58" s="66"/>
      <c r="AZ58" s="65"/>
      <c r="BA58" s="66"/>
      <c r="BB58" s="65"/>
      <c r="BC58" s="66"/>
      <c r="BD58" s="65"/>
      <c r="BE58" s="66"/>
      <c r="BF58" s="65"/>
      <c r="BG58" s="66"/>
      <c r="BH58" s="65"/>
      <c r="BI58" s="66"/>
      <c r="BJ58" s="30"/>
      <c r="BK58" s="66"/>
    </row>
    <row r="59" spans="1:63">
      <c r="A59" s="33">
        <v>0.78125</v>
      </c>
      <c r="B59" s="65"/>
      <c r="C59" s="66"/>
      <c r="D59" s="65"/>
      <c r="E59" s="66"/>
      <c r="F59" s="65"/>
      <c r="G59" s="66"/>
      <c r="H59" s="65"/>
      <c r="I59" s="66"/>
      <c r="J59" s="65" t="s">
        <v>16</v>
      </c>
      <c r="K59" s="66"/>
      <c r="L59" s="65" t="s">
        <v>16</v>
      </c>
      <c r="M59" s="66"/>
      <c r="N59" s="65" t="s">
        <v>16</v>
      </c>
      <c r="O59" s="66"/>
      <c r="P59" s="65"/>
      <c r="Q59" s="66"/>
      <c r="R59" s="30"/>
      <c r="S59" s="66"/>
      <c r="T59" s="65"/>
      <c r="U59" s="66"/>
      <c r="V59" s="65"/>
      <c r="W59" s="66"/>
      <c r="X59" s="65"/>
      <c r="Y59" s="66"/>
      <c r="Z59" s="65"/>
      <c r="AA59" s="66"/>
      <c r="AB59" s="65"/>
      <c r="AC59" s="30"/>
      <c r="AD59" s="65"/>
      <c r="AE59" s="66"/>
      <c r="AF59" s="65"/>
      <c r="AG59" s="66"/>
      <c r="AH59" s="65"/>
      <c r="AI59" s="66"/>
      <c r="AJ59" s="65"/>
      <c r="AK59" s="66"/>
      <c r="AL59" s="65"/>
      <c r="AM59" s="66"/>
      <c r="AN59" s="65" t="s">
        <v>9</v>
      </c>
      <c r="AO59" s="66"/>
      <c r="AP59" s="65"/>
      <c r="AQ59" s="66"/>
      <c r="AR59" s="65"/>
      <c r="AS59" s="66"/>
      <c r="AT59" s="65"/>
      <c r="AU59" s="66"/>
      <c r="AV59" s="65"/>
      <c r="AW59" s="66"/>
      <c r="AX59" s="65"/>
      <c r="AY59" s="66"/>
      <c r="AZ59" s="65"/>
      <c r="BA59" s="66"/>
      <c r="BB59" s="65"/>
      <c r="BC59" s="66"/>
      <c r="BD59" s="65"/>
      <c r="BE59" s="66"/>
      <c r="BF59" s="65"/>
      <c r="BG59" s="66"/>
      <c r="BH59" s="65"/>
      <c r="BI59" s="66"/>
      <c r="BJ59" s="30"/>
      <c r="BK59" s="66"/>
    </row>
    <row r="60" spans="1:63">
      <c r="A60" s="32">
        <v>0.79166666666666696</v>
      </c>
      <c r="B60" s="65"/>
      <c r="C60" s="66"/>
      <c r="D60" s="65"/>
      <c r="E60" s="66"/>
      <c r="F60" s="65"/>
      <c r="G60" s="66"/>
      <c r="H60" s="65"/>
      <c r="I60" s="66"/>
      <c r="J60" s="65" t="s">
        <v>9</v>
      </c>
      <c r="K60" s="66"/>
      <c r="L60" s="65" t="s">
        <v>16</v>
      </c>
      <c r="M60" s="66"/>
      <c r="N60" s="65" t="s">
        <v>16</v>
      </c>
      <c r="O60" s="66"/>
      <c r="P60" s="65"/>
      <c r="Q60" s="66"/>
      <c r="R60" s="30"/>
      <c r="S60" s="66"/>
      <c r="T60" s="65"/>
      <c r="U60" s="66"/>
      <c r="V60" s="65"/>
      <c r="W60" s="66"/>
      <c r="X60" s="65"/>
      <c r="Y60" s="66"/>
      <c r="Z60" s="65"/>
      <c r="AA60" s="66"/>
      <c r="AB60" s="65"/>
      <c r="AC60" s="30"/>
      <c r="AD60" s="65"/>
      <c r="AE60" s="66"/>
      <c r="AF60" s="65"/>
      <c r="AG60" s="66"/>
      <c r="AH60" s="65"/>
      <c r="AI60" s="66"/>
      <c r="AJ60" s="65"/>
      <c r="AK60" s="66"/>
      <c r="AL60" s="65"/>
      <c r="AM60" s="66"/>
      <c r="AN60" s="65" t="s">
        <v>9</v>
      </c>
      <c r="AO60" s="66"/>
      <c r="AP60" s="65"/>
      <c r="AQ60" s="66"/>
      <c r="AR60" s="65"/>
      <c r="AS60" s="66"/>
      <c r="AT60" s="65"/>
      <c r="AU60" s="66"/>
      <c r="AV60" s="65"/>
      <c r="AW60" s="66"/>
      <c r="AX60" s="65"/>
      <c r="AY60" s="66"/>
      <c r="AZ60" s="65"/>
      <c r="BA60" s="66"/>
      <c r="BB60" s="65"/>
      <c r="BC60" s="66"/>
      <c r="BD60" s="65"/>
      <c r="BE60" s="66"/>
      <c r="BF60" s="65"/>
      <c r="BG60" s="66"/>
      <c r="BH60" s="65"/>
      <c r="BI60" s="66"/>
      <c r="BJ60" s="30"/>
      <c r="BK60" s="66"/>
    </row>
    <row r="61" spans="1:63">
      <c r="A61" s="33">
        <v>0.80208333333333304</v>
      </c>
      <c r="B61" s="65"/>
      <c r="C61" s="66"/>
      <c r="D61" s="65"/>
      <c r="E61" s="66"/>
      <c r="F61" s="65"/>
      <c r="G61" s="66"/>
      <c r="H61" s="65"/>
      <c r="I61" s="66"/>
      <c r="J61" s="65" t="s">
        <v>9</v>
      </c>
      <c r="K61" s="66"/>
      <c r="L61" s="65"/>
      <c r="M61" s="66"/>
      <c r="N61" s="30" t="s">
        <v>7</v>
      </c>
      <c r="O61" s="66"/>
      <c r="P61" s="65"/>
      <c r="Q61" s="66"/>
      <c r="R61" s="30"/>
      <c r="S61" s="66"/>
      <c r="T61" s="65"/>
      <c r="U61" s="66"/>
      <c r="V61" s="65"/>
      <c r="W61" s="66"/>
      <c r="X61" s="65"/>
      <c r="Y61" s="66"/>
      <c r="Z61" s="65"/>
      <c r="AA61" s="66"/>
      <c r="AB61" s="65"/>
      <c r="AC61" s="30"/>
      <c r="AD61" s="65"/>
      <c r="AE61" s="66"/>
      <c r="AF61" s="65"/>
      <c r="AG61" s="66"/>
      <c r="AH61" s="65"/>
      <c r="AI61" s="66"/>
      <c r="AJ61" s="65"/>
      <c r="AK61" s="66"/>
      <c r="AL61" s="65"/>
      <c r="AM61" s="66"/>
      <c r="AN61" s="65"/>
      <c r="AO61" s="66"/>
      <c r="AP61" s="65"/>
      <c r="AQ61" s="66"/>
      <c r="AR61" s="65"/>
      <c r="AS61" s="66"/>
      <c r="AT61" s="65"/>
      <c r="AU61" s="66"/>
      <c r="AV61" s="65"/>
      <c r="AW61" s="66"/>
      <c r="AX61" s="65"/>
      <c r="AY61" s="66"/>
      <c r="AZ61" s="65"/>
      <c r="BA61" s="66"/>
      <c r="BB61" s="65"/>
      <c r="BC61" s="66"/>
      <c r="BD61" s="65"/>
      <c r="BE61" s="66"/>
      <c r="BF61" s="65"/>
      <c r="BG61" s="66"/>
      <c r="BH61" s="65"/>
      <c r="BI61" s="66"/>
      <c r="BJ61" s="30"/>
      <c r="BK61" s="66"/>
    </row>
    <row r="62" spans="1:63">
      <c r="A62" s="32">
        <v>0.8125</v>
      </c>
      <c r="B62" s="65"/>
      <c r="C62" s="66"/>
      <c r="D62" s="65"/>
      <c r="E62" s="66"/>
      <c r="F62" s="65"/>
      <c r="G62" s="66"/>
      <c r="H62" s="65"/>
      <c r="I62" s="66"/>
      <c r="J62" s="65" t="s">
        <v>9</v>
      </c>
      <c r="K62" s="66"/>
      <c r="L62" s="65" t="s">
        <v>7</v>
      </c>
      <c r="M62" s="66"/>
      <c r="N62" s="30" t="s">
        <v>7</v>
      </c>
      <c r="O62" s="66"/>
      <c r="P62" s="65"/>
      <c r="Q62" s="66"/>
      <c r="R62" s="30"/>
      <c r="S62" s="66"/>
      <c r="T62" s="65"/>
      <c r="U62" s="66"/>
      <c r="V62" s="65"/>
      <c r="W62" s="66"/>
      <c r="X62" s="65"/>
      <c r="Y62" s="66"/>
      <c r="Z62" s="65"/>
      <c r="AA62" s="66"/>
      <c r="AB62" s="65"/>
      <c r="AC62" s="30"/>
      <c r="AD62" s="65"/>
      <c r="AE62" s="66"/>
      <c r="AF62" s="65"/>
      <c r="AG62" s="66"/>
      <c r="AH62" s="65"/>
      <c r="AI62" s="66"/>
      <c r="AJ62" s="65"/>
      <c r="AK62" s="66"/>
      <c r="AL62" s="65"/>
      <c r="AM62" s="66"/>
      <c r="AN62" s="65"/>
      <c r="AO62" s="66"/>
      <c r="AP62" s="65"/>
      <c r="AQ62" s="66"/>
      <c r="AR62" s="65"/>
      <c r="AS62" s="66"/>
      <c r="AT62" s="65"/>
      <c r="AU62" s="66"/>
      <c r="AV62" s="65"/>
      <c r="AW62" s="66"/>
      <c r="AX62" s="65"/>
      <c r="AY62" s="66"/>
      <c r="AZ62" s="65"/>
      <c r="BA62" s="66"/>
      <c r="BB62" s="65"/>
      <c r="BC62" s="66"/>
      <c r="BD62" s="65"/>
      <c r="BE62" s="66"/>
      <c r="BF62" s="65"/>
      <c r="BG62" s="66"/>
      <c r="BH62" s="65"/>
      <c r="BI62" s="66"/>
      <c r="BJ62" s="30"/>
      <c r="BK62" s="66"/>
    </row>
    <row r="63" spans="1:63">
      <c r="A63" s="33">
        <v>0.82291666666666596</v>
      </c>
      <c r="B63" s="65"/>
      <c r="C63" s="66"/>
      <c r="D63" s="65"/>
      <c r="E63" s="66"/>
      <c r="F63" s="65"/>
      <c r="G63" s="66"/>
      <c r="H63" s="65"/>
      <c r="I63" s="66"/>
      <c r="J63" s="65" t="s">
        <v>9</v>
      </c>
      <c r="K63" s="66"/>
      <c r="L63" s="65" t="s">
        <v>7</v>
      </c>
      <c r="M63" s="66"/>
      <c r="N63" s="30" t="s">
        <v>7</v>
      </c>
      <c r="O63" s="66"/>
      <c r="P63" s="65"/>
      <c r="Q63" s="66"/>
      <c r="R63" s="30"/>
      <c r="S63" s="66"/>
      <c r="T63" s="65"/>
      <c r="U63" s="66"/>
      <c r="V63" s="65"/>
      <c r="W63" s="66"/>
      <c r="X63" s="65"/>
      <c r="Y63" s="66"/>
      <c r="Z63" s="65"/>
      <c r="AA63" s="66"/>
      <c r="AB63" s="65"/>
      <c r="AC63" s="30"/>
      <c r="AD63" s="65"/>
      <c r="AE63" s="66"/>
      <c r="AF63" s="65"/>
      <c r="AG63" s="66"/>
      <c r="AH63" s="65"/>
      <c r="AI63" s="66"/>
      <c r="AJ63" s="65"/>
      <c r="AK63" s="66"/>
      <c r="AL63" s="65"/>
      <c r="AM63" s="66"/>
      <c r="AN63" s="65"/>
      <c r="AO63" s="66"/>
      <c r="AP63" s="65"/>
      <c r="AQ63" s="66"/>
      <c r="AR63" s="65"/>
      <c r="AS63" s="66"/>
      <c r="AT63" s="65"/>
      <c r="AU63" s="66"/>
      <c r="AV63" s="65"/>
      <c r="AW63" s="66"/>
      <c r="AX63" s="65"/>
      <c r="AY63" s="66"/>
      <c r="AZ63" s="65"/>
      <c r="BA63" s="66"/>
      <c r="BB63" s="65"/>
      <c r="BC63" s="66"/>
      <c r="BD63" s="65"/>
      <c r="BE63" s="66"/>
      <c r="BF63" s="65"/>
      <c r="BG63" s="66"/>
      <c r="BH63" s="65"/>
      <c r="BI63" s="66"/>
      <c r="BJ63" s="30"/>
      <c r="BK63" s="66"/>
    </row>
    <row r="64" spans="1:63">
      <c r="A64" s="32">
        <v>0.83333333333333304</v>
      </c>
      <c r="B64" s="65"/>
      <c r="C64" s="66"/>
      <c r="D64" s="65"/>
      <c r="E64" s="66"/>
      <c r="F64" s="65"/>
      <c r="G64" s="66"/>
      <c r="H64" s="65"/>
      <c r="I64" s="66"/>
      <c r="J64" s="65" t="s">
        <v>9</v>
      </c>
      <c r="K64" s="66"/>
      <c r="L64" s="65" t="s">
        <v>7</v>
      </c>
      <c r="M64" s="66"/>
      <c r="N64" s="30" t="s">
        <v>7</v>
      </c>
      <c r="O64" s="66"/>
      <c r="P64" s="65"/>
      <c r="Q64" s="66"/>
      <c r="R64" s="30"/>
      <c r="S64" s="66"/>
      <c r="T64" s="65"/>
      <c r="U64" s="66"/>
      <c r="V64" s="65"/>
      <c r="W64" s="66"/>
      <c r="X64" s="65"/>
      <c r="Y64" s="66"/>
      <c r="Z64" s="65"/>
      <c r="AA64" s="66"/>
      <c r="AB64" s="65"/>
      <c r="AC64" s="30"/>
      <c r="AD64" s="65"/>
      <c r="AE64" s="66"/>
      <c r="AF64" s="65"/>
      <c r="AG64" s="66"/>
      <c r="AH64" s="65"/>
      <c r="AI64" s="66"/>
      <c r="AJ64" s="65"/>
      <c r="AK64" s="66"/>
      <c r="AL64" s="65"/>
      <c r="AM64" s="66"/>
      <c r="AN64" s="65"/>
      <c r="AO64" s="66"/>
      <c r="AP64" s="65"/>
      <c r="AQ64" s="66"/>
      <c r="AR64" s="65"/>
      <c r="AS64" s="66"/>
      <c r="AT64" s="65"/>
      <c r="AU64" s="66"/>
      <c r="AV64" s="65"/>
      <c r="AW64" s="66"/>
      <c r="AX64" s="65"/>
      <c r="AY64" s="66"/>
      <c r="AZ64" s="65"/>
      <c r="BA64" s="66"/>
      <c r="BB64" s="65"/>
      <c r="BC64" s="66"/>
      <c r="BD64" s="65"/>
      <c r="BE64" s="66"/>
      <c r="BF64" s="65"/>
      <c r="BG64" s="66"/>
      <c r="BH64" s="65"/>
      <c r="BI64" s="66"/>
      <c r="BJ64" s="30"/>
      <c r="BK64" s="66"/>
    </row>
    <row r="65" spans="1:66">
      <c r="A65" s="33">
        <v>0.84375</v>
      </c>
      <c r="B65" s="65"/>
      <c r="C65" s="66"/>
      <c r="D65" s="65"/>
      <c r="E65" s="66"/>
      <c r="F65" s="65"/>
      <c r="G65" s="66"/>
      <c r="H65" s="65"/>
      <c r="I65" s="66"/>
      <c r="J65" s="65" t="s">
        <v>11</v>
      </c>
      <c r="K65" s="66"/>
      <c r="L65" s="65" t="s">
        <v>7</v>
      </c>
      <c r="M65" s="66"/>
      <c r="N65" s="30" t="s">
        <v>7</v>
      </c>
      <c r="O65" s="66"/>
      <c r="P65" s="65"/>
      <c r="Q65" s="66"/>
      <c r="R65" s="30"/>
      <c r="S65" s="66"/>
      <c r="T65" s="65"/>
      <c r="U65" s="66"/>
      <c r="V65" s="65"/>
      <c r="W65" s="66"/>
      <c r="X65" s="65"/>
      <c r="Y65" s="66"/>
      <c r="Z65" s="65"/>
      <c r="AA65" s="66"/>
      <c r="AB65" s="65"/>
      <c r="AC65" s="30"/>
      <c r="AD65" s="65"/>
      <c r="AE65" s="66"/>
      <c r="AF65" s="65"/>
      <c r="AG65" s="66"/>
      <c r="AH65" s="65"/>
      <c r="AI65" s="66"/>
      <c r="AJ65" s="65"/>
      <c r="AK65" s="66"/>
      <c r="AL65" s="65"/>
      <c r="AM65" s="66"/>
      <c r="AN65" s="65"/>
      <c r="AO65" s="66"/>
      <c r="AP65" s="65"/>
      <c r="AQ65" s="66"/>
      <c r="AR65" s="65"/>
      <c r="AS65" s="66"/>
      <c r="AT65" s="65"/>
      <c r="AU65" s="66"/>
      <c r="AV65" s="65"/>
      <c r="AW65" s="66"/>
      <c r="AX65" s="65"/>
      <c r="AY65" s="66"/>
      <c r="AZ65" s="65"/>
      <c r="BA65" s="66"/>
      <c r="BB65" s="65"/>
      <c r="BC65" s="66"/>
      <c r="BD65" s="65"/>
      <c r="BE65" s="66"/>
      <c r="BF65" s="65"/>
      <c r="BG65" s="66"/>
      <c r="BH65" s="65"/>
      <c r="BI65" s="66"/>
      <c r="BJ65" s="30"/>
      <c r="BK65" s="66"/>
    </row>
    <row r="66" spans="1:66">
      <c r="A66" s="32">
        <v>0.85416666666666596</v>
      </c>
      <c r="B66" s="65"/>
      <c r="C66" s="66"/>
      <c r="D66" s="65"/>
      <c r="E66" s="66"/>
      <c r="F66" s="65"/>
      <c r="G66" s="66"/>
      <c r="H66" s="65"/>
      <c r="I66" s="66"/>
      <c r="J66" s="65" t="s">
        <v>11</v>
      </c>
      <c r="K66" s="66"/>
      <c r="L66" s="65" t="s">
        <v>7</v>
      </c>
      <c r="M66" s="66"/>
      <c r="N66" s="30" t="s">
        <v>7</v>
      </c>
      <c r="O66" s="66"/>
      <c r="P66" s="65"/>
      <c r="Q66" s="66"/>
      <c r="R66" s="30"/>
      <c r="S66" s="66"/>
      <c r="T66" s="65"/>
      <c r="U66" s="66"/>
      <c r="V66" s="65"/>
      <c r="W66" s="66"/>
      <c r="X66" s="65"/>
      <c r="Y66" s="66"/>
      <c r="Z66" s="65"/>
      <c r="AA66" s="66"/>
      <c r="AB66" s="65"/>
      <c r="AC66" s="30"/>
      <c r="AD66" s="65"/>
      <c r="AE66" s="66"/>
      <c r="AF66" s="65"/>
      <c r="AG66" s="66"/>
      <c r="AH66" s="65"/>
      <c r="AI66" s="66"/>
      <c r="AJ66" s="65"/>
      <c r="AK66" s="66"/>
      <c r="AL66" s="65"/>
      <c r="AM66" s="66"/>
      <c r="AN66" s="65"/>
      <c r="AO66" s="66"/>
      <c r="AP66" s="65"/>
      <c r="AQ66" s="66"/>
      <c r="AR66" s="65"/>
      <c r="AS66" s="66"/>
      <c r="AT66" s="65"/>
      <c r="AU66" s="66"/>
      <c r="AV66" s="65"/>
      <c r="AW66" s="66"/>
      <c r="AX66" s="65"/>
      <c r="AY66" s="66"/>
      <c r="AZ66" s="65"/>
      <c r="BA66" s="66"/>
      <c r="BB66" s="65"/>
      <c r="BC66" s="66"/>
      <c r="BD66" s="65"/>
      <c r="BE66" s="66"/>
      <c r="BF66" s="65"/>
      <c r="BG66" s="66"/>
      <c r="BH66" s="65"/>
      <c r="BI66" s="66"/>
      <c r="BJ66" s="30"/>
      <c r="BK66" s="66"/>
    </row>
    <row r="67" spans="1:66">
      <c r="A67" s="33">
        <v>0.86458333333333304</v>
      </c>
      <c r="B67" s="65"/>
      <c r="C67" s="66"/>
      <c r="D67" s="65"/>
      <c r="E67" s="66"/>
      <c r="F67" s="65"/>
      <c r="G67" s="66"/>
      <c r="H67" s="65"/>
      <c r="I67" s="66"/>
      <c r="J67" s="65" t="s">
        <v>11</v>
      </c>
      <c r="K67" s="66"/>
      <c r="L67" s="65" t="s">
        <v>7</v>
      </c>
      <c r="M67" s="66"/>
      <c r="N67" s="30" t="s">
        <v>7</v>
      </c>
      <c r="O67" s="66"/>
      <c r="P67" s="65"/>
      <c r="Q67" s="66"/>
      <c r="R67" s="30"/>
      <c r="S67" s="66"/>
      <c r="T67" s="65"/>
      <c r="U67" s="66"/>
      <c r="V67" s="65"/>
      <c r="W67" s="66"/>
      <c r="X67" s="65"/>
      <c r="Y67" s="66"/>
      <c r="Z67" s="65"/>
      <c r="AA67" s="66"/>
      <c r="AB67" s="65"/>
      <c r="AC67" s="30"/>
      <c r="AD67" s="65"/>
      <c r="AE67" s="66"/>
      <c r="AF67" s="65"/>
      <c r="AG67" s="66"/>
      <c r="AH67" s="65"/>
      <c r="AI67" s="66"/>
      <c r="AJ67" s="65"/>
      <c r="AK67" s="66"/>
      <c r="AL67" s="65"/>
      <c r="AM67" s="66"/>
      <c r="AN67" s="65"/>
      <c r="AO67" s="66"/>
      <c r="AP67" s="65"/>
      <c r="AQ67" s="66"/>
      <c r="AR67" s="65"/>
      <c r="AS67" s="66"/>
      <c r="AT67" s="65"/>
      <c r="AU67" s="66"/>
      <c r="AV67" s="65"/>
      <c r="AW67" s="66"/>
      <c r="AX67" s="65"/>
      <c r="AY67" s="66"/>
      <c r="AZ67" s="65"/>
      <c r="BA67" s="66"/>
      <c r="BB67" s="65"/>
      <c r="BC67" s="66"/>
      <c r="BD67" s="65"/>
      <c r="BE67" s="66"/>
      <c r="BF67" s="65"/>
      <c r="BG67" s="66"/>
      <c r="BH67" s="65"/>
      <c r="BI67" s="66"/>
      <c r="BJ67" s="30"/>
      <c r="BK67" s="66"/>
    </row>
    <row r="68" spans="1:66">
      <c r="A68" s="32">
        <v>0.875</v>
      </c>
      <c r="B68" s="65"/>
      <c r="C68" s="66"/>
      <c r="D68" s="65"/>
      <c r="E68" s="66"/>
      <c r="F68" s="65"/>
      <c r="G68" s="66"/>
      <c r="H68" s="65"/>
      <c r="I68" s="66"/>
      <c r="J68" s="65" t="s">
        <v>11</v>
      </c>
      <c r="K68" s="66"/>
      <c r="L68" s="65" t="s">
        <v>7</v>
      </c>
      <c r="M68" s="66"/>
      <c r="N68" s="30" t="s">
        <v>7</v>
      </c>
      <c r="O68" s="66"/>
      <c r="P68" s="65"/>
      <c r="Q68" s="66"/>
      <c r="R68" s="30"/>
      <c r="S68" s="66"/>
      <c r="T68" s="65"/>
      <c r="U68" s="66"/>
      <c r="V68" s="65"/>
      <c r="W68" s="66"/>
      <c r="X68" s="65"/>
      <c r="Y68" s="66"/>
      <c r="Z68" s="65"/>
      <c r="AA68" s="66"/>
      <c r="AB68" s="65"/>
      <c r="AC68" s="30"/>
      <c r="AD68" s="65"/>
      <c r="AE68" s="66"/>
      <c r="AF68" s="65"/>
      <c r="AG68" s="66"/>
      <c r="AH68" s="65"/>
      <c r="AI68" s="66"/>
      <c r="AJ68" s="65"/>
      <c r="AK68" s="66"/>
      <c r="AL68" s="65"/>
      <c r="AM68" s="66"/>
      <c r="AN68" s="65"/>
      <c r="AO68" s="66"/>
      <c r="AP68" s="65"/>
      <c r="AQ68" s="66"/>
      <c r="AR68" s="65"/>
      <c r="AS68" s="66"/>
      <c r="AT68" s="65"/>
      <c r="AU68" s="66"/>
      <c r="AV68" s="65"/>
      <c r="AW68" s="66"/>
      <c r="AX68" s="65"/>
      <c r="AY68" s="66"/>
      <c r="AZ68" s="65"/>
      <c r="BA68" s="66"/>
      <c r="BB68" s="65"/>
      <c r="BC68" s="66"/>
      <c r="BD68" s="65"/>
      <c r="BE68" s="66"/>
      <c r="BF68" s="65"/>
      <c r="BG68" s="66"/>
      <c r="BH68" s="65"/>
      <c r="BI68" s="66"/>
      <c r="BJ68" s="30"/>
      <c r="BK68" s="66"/>
    </row>
    <row r="69" spans="1:66">
      <c r="A69" s="33">
        <v>0.88541666666666596</v>
      </c>
      <c r="B69" s="65"/>
      <c r="C69" s="66"/>
      <c r="D69" s="65"/>
      <c r="E69" s="66"/>
      <c r="F69" s="65"/>
      <c r="G69" s="66"/>
      <c r="H69" s="65"/>
      <c r="I69" s="66"/>
      <c r="J69" s="65" t="s">
        <v>11</v>
      </c>
      <c r="K69" s="66"/>
      <c r="L69" s="30" t="s">
        <v>16</v>
      </c>
      <c r="M69" s="66"/>
      <c r="N69" s="65" t="s">
        <v>11</v>
      </c>
      <c r="O69" s="66"/>
      <c r="P69" s="65"/>
      <c r="Q69" s="66"/>
      <c r="R69" s="30"/>
      <c r="S69" s="66"/>
      <c r="T69" s="65"/>
      <c r="U69" s="66"/>
      <c r="V69" s="65"/>
      <c r="W69" s="66"/>
      <c r="X69" s="65"/>
      <c r="Y69" s="66"/>
      <c r="Z69" s="65"/>
      <c r="AA69" s="66"/>
      <c r="AB69" s="65"/>
      <c r="AC69" s="30"/>
      <c r="AD69" s="65"/>
      <c r="AE69" s="66"/>
      <c r="AF69" s="65"/>
      <c r="AG69" s="66"/>
      <c r="AH69" s="65"/>
      <c r="AI69" s="66"/>
      <c r="AJ69" s="65"/>
      <c r="AK69" s="66"/>
      <c r="AL69" s="65"/>
      <c r="AM69" s="66"/>
      <c r="AN69" s="65"/>
      <c r="AO69" s="66"/>
      <c r="AP69" s="65"/>
      <c r="AQ69" s="66"/>
      <c r="AR69" s="65"/>
      <c r="AS69" s="66"/>
      <c r="AT69" s="65"/>
      <c r="AU69" s="66"/>
      <c r="AV69" s="65"/>
      <c r="AW69" s="66"/>
      <c r="AX69" s="65"/>
      <c r="AY69" s="66"/>
      <c r="AZ69" s="65"/>
      <c r="BA69" s="66"/>
      <c r="BB69" s="65"/>
      <c r="BC69" s="66"/>
      <c r="BD69" s="65"/>
      <c r="BE69" s="66"/>
      <c r="BF69" s="65"/>
      <c r="BG69" s="66"/>
      <c r="BH69" s="65"/>
      <c r="BI69" s="66"/>
      <c r="BJ69" s="30"/>
      <c r="BK69" s="66"/>
    </row>
    <row r="70" spans="1:66">
      <c r="A70" s="32">
        <v>0.89583333333333304</v>
      </c>
      <c r="B70" s="65"/>
      <c r="C70" s="66"/>
      <c r="D70" s="65"/>
      <c r="E70" s="66"/>
      <c r="F70" s="65"/>
      <c r="G70" s="66"/>
      <c r="H70" s="65"/>
      <c r="I70" s="66"/>
      <c r="J70" s="65" t="s">
        <v>11</v>
      </c>
      <c r="K70" s="66"/>
      <c r="L70" s="30" t="s">
        <v>11</v>
      </c>
      <c r="M70" s="66"/>
      <c r="N70" s="65" t="s">
        <v>11</v>
      </c>
      <c r="O70" s="66"/>
      <c r="P70" s="65"/>
      <c r="Q70" s="66"/>
      <c r="R70" s="30"/>
      <c r="S70" s="66"/>
      <c r="T70" s="65"/>
      <c r="U70" s="66"/>
      <c r="V70" s="65"/>
      <c r="W70" s="66"/>
      <c r="X70" s="65"/>
      <c r="Y70" s="66"/>
      <c r="Z70" s="65"/>
      <c r="AA70" s="66"/>
      <c r="AB70" s="65"/>
      <c r="AC70" s="30"/>
      <c r="AD70" s="65"/>
      <c r="AE70" s="66"/>
      <c r="AF70" s="65"/>
      <c r="AG70" s="66"/>
      <c r="AH70" s="65"/>
      <c r="AI70" s="66"/>
      <c r="AJ70" s="65"/>
      <c r="AK70" s="66"/>
      <c r="AL70" s="65"/>
      <c r="AM70" s="66"/>
      <c r="AN70" s="65"/>
      <c r="AO70" s="66"/>
      <c r="AP70" s="65"/>
      <c r="AQ70" s="66"/>
      <c r="AR70" s="65"/>
      <c r="AS70" s="66"/>
      <c r="AT70" s="65"/>
      <c r="AU70" s="66"/>
      <c r="AV70" s="65"/>
      <c r="AW70" s="66"/>
      <c r="AX70" s="65"/>
      <c r="AY70" s="66"/>
      <c r="AZ70" s="65"/>
      <c r="BA70" s="66"/>
      <c r="BB70" s="65"/>
      <c r="BC70" s="66"/>
      <c r="BD70" s="65"/>
      <c r="BE70" s="66"/>
      <c r="BF70" s="65"/>
      <c r="BG70" s="66"/>
      <c r="BH70" s="65"/>
      <c r="BI70" s="66"/>
      <c r="BJ70" s="30"/>
      <c r="BK70" s="66"/>
    </row>
    <row r="71" spans="1:66">
      <c r="A71" s="33">
        <v>0.906249999999999</v>
      </c>
      <c r="B71" s="65"/>
      <c r="C71" s="66"/>
      <c r="D71" s="65"/>
      <c r="E71" s="66"/>
      <c r="F71" s="65"/>
      <c r="G71" s="66"/>
      <c r="H71" s="65"/>
      <c r="I71" s="66"/>
      <c r="J71" s="65" t="s">
        <v>11</v>
      </c>
      <c r="K71" s="66"/>
      <c r="L71" s="30" t="s">
        <v>11</v>
      </c>
      <c r="M71" s="66"/>
      <c r="N71" s="65" t="s">
        <v>11</v>
      </c>
      <c r="O71" s="66"/>
      <c r="P71" s="65"/>
      <c r="Q71" s="66"/>
      <c r="R71" s="30"/>
      <c r="S71" s="66"/>
      <c r="T71" s="65"/>
      <c r="U71" s="66"/>
      <c r="V71" s="65"/>
      <c r="W71" s="66"/>
      <c r="X71" s="65"/>
      <c r="Y71" s="66"/>
      <c r="Z71" s="65"/>
      <c r="AA71" s="66"/>
      <c r="AB71" s="65"/>
      <c r="AC71" s="30"/>
      <c r="AD71" s="65"/>
      <c r="AE71" s="66"/>
      <c r="AF71" s="65"/>
      <c r="AG71" s="66"/>
      <c r="AH71" s="65"/>
      <c r="AI71" s="66"/>
      <c r="AJ71" s="65"/>
      <c r="AK71" s="66"/>
      <c r="AL71" s="65"/>
      <c r="AM71" s="66"/>
      <c r="AN71" s="65"/>
      <c r="AO71" s="66"/>
      <c r="AP71" s="65"/>
      <c r="AQ71" s="66"/>
      <c r="AR71" s="65"/>
      <c r="AS71" s="66"/>
      <c r="AT71" s="65"/>
      <c r="AU71" s="66"/>
      <c r="AV71" s="65"/>
      <c r="AW71" s="66"/>
      <c r="AX71" s="65"/>
      <c r="AY71" s="66"/>
      <c r="AZ71" s="65"/>
      <c r="BA71" s="66"/>
      <c r="BB71" s="65"/>
      <c r="BC71" s="66"/>
      <c r="BD71" s="65"/>
      <c r="BE71" s="66"/>
      <c r="BF71" s="65"/>
      <c r="BG71" s="66"/>
      <c r="BH71" s="65"/>
      <c r="BI71" s="66"/>
      <c r="BJ71" s="30"/>
      <c r="BK71" s="66"/>
    </row>
    <row r="72" spans="1:66">
      <c r="A72" s="32">
        <v>0.91666666666666596</v>
      </c>
      <c r="B72" s="65"/>
      <c r="C72" s="66"/>
      <c r="D72" s="65"/>
      <c r="E72" s="66"/>
      <c r="F72" s="65"/>
      <c r="G72" s="66"/>
      <c r="H72" s="65"/>
      <c r="I72" s="66"/>
      <c r="J72" s="65" t="s">
        <v>11</v>
      </c>
      <c r="K72" s="66"/>
      <c r="L72" s="30" t="s">
        <v>11</v>
      </c>
      <c r="M72" s="66"/>
      <c r="N72" s="65" t="s">
        <v>11</v>
      </c>
      <c r="O72" s="66"/>
      <c r="P72" s="65"/>
      <c r="Q72" s="66"/>
      <c r="R72" s="30"/>
      <c r="S72" s="66"/>
      <c r="T72" s="65"/>
      <c r="U72" s="66"/>
      <c r="V72" s="65"/>
      <c r="W72" s="66"/>
      <c r="X72" s="65"/>
      <c r="Y72" s="66"/>
      <c r="Z72" s="65"/>
      <c r="AA72" s="66"/>
      <c r="AB72" s="65"/>
      <c r="AC72" s="30"/>
      <c r="AD72" s="65"/>
      <c r="AE72" s="66"/>
      <c r="AF72" s="65"/>
      <c r="AG72" s="66"/>
      <c r="AH72" s="65"/>
      <c r="AI72" s="66"/>
      <c r="AJ72" s="65"/>
      <c r="AK72" s="66"/>
      <c r="AL72" s="65"/>
      <c r="AM72" s="66"/>
      <c r="AN72" s="65"/>
      <c r="AO72" s="66"/>
      <c r="AP72" s="65"/>
      <c r="AQ72" s="66"/>
      <c r="AR72" s="65"/>
      <c r="AS72" s="66"/>
      <c r="AT72" s="65"/>
      <c r="AU72" s="66"/>
      <c r="AV72" s="65"/>
      <c r="AW72" s="66"/>
      <c r="AX72" s="65"/>
      <c r="AY72" s="66"/>
      <c r="AZ72" s="65"/>
      <c r="BA72" s="66"/>
      <c r="BB72" s="65"/>
      <c r="BC72" s="66"/>
      <c r="BD72" s="65"/>
      <c r="BE72" s="66"/>
      <c r="BF72" s="65"/>
      <c r="BG72" s="66"/>
      <c r="BH72" s="65"/>
      <c r="BI72" s="66"/>
      <c r="BJ72" s="30"/>
      <c r="BK72" s="66"/>
    </row>
    <row r="73" spans="1:66">
      <c r="A73" s="33">
        <v>0.92708333333333304</v>
      </c>
      <c r="B73" s="65"/>
      <c r="C73" s="66"/>
      <c r="D73" s="65"/>
      <c r="E73" s="66"/>
      <c r="F73" s="65"/>
      <c r="G73" s="66"/>
      <c r="H73" s="65"/>
      <c r="I73" s="66"/>
      <c r="J73" s="65" t="s">
        <v>16</v>
      </c>
      <c r="K73" s="66"/>
      <c r="L73" s="30" t="s">
        <v>11</v>
      </c>
      <c r="M73" s="66"/>
      <c r="N73" s="65" t="s">
        <v>11</v>
      </c>
      <c r="O73" s="66"/>
      <c r="P73" s="65"/>
      <c r="Q73" s="66"/>
      <c r="R73" s="30"/>
      <c r="S73" s="66"/>
      <c r="T73" s="65"/>
      <c r="U73" s="66"/>
      <c r="V73" s="65"/>
      <c r="W73" s="66"/>
      <c r="X73" s="65"/>
      <c r="Y73" s="66"/>
      <c r="Z73" s="65"/>
      <c r="AA73" s="66"/>
      <c r="AB73" s="65"/>
      <c r="AC73" s="30"/>
      <c r="AD73" s="65"/>
      <c r="AE73" s="66"/>
      <c r="AF73" s="65"/>
      <c r="AG73" s="66"/>
      <c r="AH73" s="65"/>
      <c r="AI73" s="66"/>
      <c r="AJ73" s="65"/>
      <c r="AK73" s="66"/>
      <c r="AL73" s="65"/>
      <c r="AM73" s="66"/>
      <c r="AN73" s="65"/>
      <c r="AO73" s="66"/>
      <c r="AP73" s="65"/>
      <c r="AQ73" s="66"/>
      <c r="AR73" s="65"/>
      <c r="AS73" s="66"/>
      <c r="AT73" s="65"/>
      <c r="AU73" s="66"/>
      <c r="AV73" s="65"/>
      <c r="AW73" s="66"/>
      <c r="AX73" s="65"/>
      <c r="AY73" s="66"/>
      <c r="AZ73" s="65"/>
      <c r="BA73" s="66"/>
      <c r="BB73" s="65"/>
      <c r="BC73" s="66"/>
      <c r="BD73" s="65"/>
      <c r="BE73" s="66"/>
      <c r="BF73" s="65"/>
      <c r="BG73" s="66"/>
      <c r="BH73" s="65"/>
      <c r="BI73" s="66"/>
      <c r="BJ73" s="30"/>
      <c r="BK73" s="66"/>
    </row>
    <row r="74" spans="1:66">
      <c r="A74" s="32">
        <v>0.937499999999999</v>
      </c>
      <c r="B74" s="65"/>
      <c r="C74" s="66"/>
      <c r="D74" s="65"/>
      <c r="E74" s="66"/>
      <c r="F74" s="65"/>
      <c r="G74" s="66"/>
      <c r="H74" s="65"/>
      <c r="I74" s="66"/>
      <c r="J74" s="65" t="s">
        <v>16</v>
      </c>
      <c r="K74" s="66"/>
      <c r="L74" s="30" t="s">
        <v>11</v>
      </c>
      <c r="M74" s="66"/>
      <c r="N74" s="65" t="s">
        <v>11</v>
      </c>
      <c r="O74" s="66"/>
      <c r="P74" s="65"/>
      <c r="Q74" s="66"/>
      <c r="R74" s="65"/>
      <c r="S74" s="66"/>
      <c r="T74" s="65"/>
      <c r="U74" s="66"/>
      <c r="V74" s="65"/>
      <c r="W74" s="66"/>
      <c r="X74" s="65"/>
      <c r="Y74" s="66"/>
      <c r="Z74" s="65"/>
      <c r="AA74" s="66"/>
      <c r="AB74" s="65"/>
      <c r="AC74" s="30"/>
      <c r="AD74" s="65"/>
      <c r="AE74" s="66"/>
      <c r="AF74" s="65"/>
      <c r="AG74" s="66"/>
      <c r="AH74" s="65"/>
      <c r="AI74" s="66"/>
      <c r="AJ74" s="65"/>
      <c r="AK74" s="66"/>
      <c r="AL74" s="65"/>
      <c r="AM74" s="66"/>
      <c r="AN74" s="65"/>
      <c r="AO74" s="66"/>
      <c r="AP74" s="65"/>
      <c r="AQ74" s="66"/>
      <c r="AR74" s="65"/>
      <c r="AS74" s="66"/>
      <c r="AT74" s="65"/>
      <c r="AU74" s="66"/>
      <c r="AV74" s="65"/>
      <c r="AW74" s="66"/>
      <c r="AX74" s="65"/>
      <c r="AY74" s="66"/>
      <c r="AZ74" s="65"/>
      <c r="BA74" s="66"/>
      <c r="BB74" s="65"/>
      <c r="BC74" s="66"/>
      <c r="BD74" s="65"/>
      <c r="BE74" s="66"/>
      <c r="BF74" s="65"/>
      <c r="BG74" s="66"/>
      <c r="BH74" s="65"/>
      <c r="BI74" s="66"/>
      <c r="BJ74" s="30"/>
      <c r="BK74" s="66"/>
      <c r="BM74" s="34"/>
    </row>
    <row r="75" spans="1:66">
      <c r="A75" s="33">
        <v>0.94791666666666596</v>
      </c>
      <c r="B75" s="65"/>
      <c r="C75" s="66"/>
      <c r="D75" s="65"/>
      <c r="E75" s="66"/>
      <c r="F75" s="65"/>
      <c r="G75" s="66"/>
      <c r="H75" s="65"/>
      <c r="I75" s="66"/>
      <c r="J75" s="65" t="s">
        <v>16</v>
      </c>
      <c r="K75" s="66"/>
      <c r="L75" s="30" t="s">
        <v>11</v>
      </c>
      <c r="M75" s="66"/>
      <c r="N75" s="65" t="s">
        <v>11</v>
      </c>
      <c r="O75" s="66"/>
      <c r="P75" s="65"/>
      <c r="Q75" s="66"/>
      <c r="R75" s="65"/>
      <c r="S75" s="66"/>
      <c r="T75" s="65"/>
      <c r="U75" s="66"/>
      <c r="V75" s="65"/>
      <c r="W75" s="66"/>
      <c r="X75" s="65"/>
      <c r="Y75" s="66"/>
      <c r="Z75" s="65"/>
      <c r="AA75" s="66"/>
      <c r="AB75" s="65"/>
      <c r="AC75" s="30"/>
      <c r="AD75" s="65"/>
      <c r="AE75" s="66"/>
      <c r="AF75" s="65"/>
      <c r="AG75" s="66"/>
      <c r="AH75" s="65"/>
      <c r="AI75" s="66"/>
      <c r="AJ75" s="65"/>
      <c r="AK75" s="66"/>
      <c r="AL75" s="65"/>
      <c r="AM75" s="66"/>
      <c r="AN75" s="65"/>
      <c r="AO75" s="66"/>
      <c r="AP75" s="65"/>
      <c r="AQ75" s="66"/>
      <c r="AR75" s="65"/>
      <c r="AS75" s="66"/>
      <c r="AT75" s="65"/>
      <c r="AU75" s="66"/>
      <c r="AV75" s="65"/>
      <c r="AW75" s="66"/>
      <c r="AX75" s="65"/>
      <c r="AY75" s="66"/>
      <c r="AZ75" s="65"/>
      <c r="BA75" s="66"/>
      <c r="BB75" s="65"/>
      <c r="BC75" s="66"/>
      <c r="BD75" s="65"/>
      <c r="BE75" s="66"/>
      <c r="BF75" s="65"/>
      <c r="BG75" s="66"/>
      <c r="BH75" s="65"/>
      <c r="BI75" s="66"/>
      <c r="BJ75" s="30"/>
      <c r="BK75" s="66"/>
    </row>
    <row r="76" spans="1:66">
      <c r="A76" s="32">
        <v>0.95833333333333304</v>
      </c>
      <c r="B76" s="65"/>
      <c r="C76" s="66"/>
      <c r="D76" s="65"/>
      <c r="E76" s="66"/>
      <c r="F76" s="65"/>
      <c r="G76" s="66"/>
      <c r="H76" s="65"/>
      <c r="I76" s="66"/>
      <c r="J76" s="65" t="s">
        <v>16</v>
      </c>
      <c r="K76" s="66"/>
      <c r="L76" s="30" t="s">
        <v>11</v>
      </c>
      <c r="M76" s="66"/>
      <c r="N76" s="65" t="s">
        <v>11</v>
      </c>
      <c r="O76" s="66"/>
      <c r="P76" s="65"/>
      <c r="Q76" s="66"/>
      <c r="R76" s="65"/>
      <c r="S76" s="66"/>
      <c r="T76" s="65"/>
      <c r="U76" s="66"/>
      <c r="V76" s="65"/>
      <c r="W76" s="66"/>
      <c r="X76" s="65"/>
      <c r="Y76" s="66"/>
      <c r="Z76" s="65"/>
      <c r="AA76" s="66"/>
      <c r="AB76" s="65"/>
      <c r="AC76" s="30"/>
      <c r="AD76" s="65"/>
      <c r="AE76" s="66"/>
      <c r="AF76" s="65"/>
      <c r="AG76" s="66"/>
      <c r="AH76" s="65"/>
      <c r="AI76" s="66"/>
      <c r="AJ76" s="65"/>
      <c r="AK76" s="66"/>
      <c r="AL76" s="65"/>
      <c r="AM76" s="66"/>
      <c r="AN76" s="65"/>
      <c r="AO76" s="66"/>
      <c r="AP76" s="65"/>
      <c r="AQ76" s="66"/>
      <c r="AR76" s="65"/>
      <c r="AS76" s="66"/>
      <c r="AT76" s="65"/>
      <c r="AU76" s="66"/>
      <c r="AV76" s="65"/>
      <c r="AW76" s="66"/>
      <c r="AX76" s="65"/>
      <c r="AY76" s="66"/>
      <c r="AZ76" s="65"/>
      <c r="BA76" s="66"/>
      <c r="BB76" s="65"/>
      <c r="BC76" s="66"/>
      <c r="BD76" s="65"/>
      <c r="BE76" s="66"/>
      <c r="BF76" s="65"/>
      <c r="BG76" s="66"/>
      <c r="BH76" s="65"/>
      <c r="BI76" s="66"/>
      <c r="BJ76" s="30"/>
      <c r="BK76" s="66"/>
    </row>
    <row r="77" spans="1:66">
      <c r="A77" s="33">
        <v>0.968749999999999</v>
      </c>
      <c r="B77" s="65"/>
      <c r="C77" s="66"/>
      <c r="D77" s="65"/>
      <c r="E77" s="66"/>
      <c r="F77" s="65"/>
      <c r="G77" s="66"/>
      <c r="H77" s="65"/>
      <c r="I77" s="66"/>
      <c r="J77" s="65" t="s">
        <v>16</v>
      </c>
      <c r="K77" s="66"/>
      <c r="L77" s="30" t="s">
        <v>11</v>
      </c>
      <c r="M77" s="66"/>
      <c r="N77" s="65" t="s">
        <v>11</v>
      </c>
      <c r="O77" s="66"/>
      <c r="P77" s="65"/>
      <c r="Q77" s="66"/>
      <c r="R77" s="65"/>
      <c r="S77" s="66"/>
      <c r="T77" s="65"/>
      <c r="U77" s="66"/>
      <c r="V77" s="65"/>
      <c r="W77" s="66"/>
      <c r="X77" s="65"/>
      <c r="Y77" s="66"/>
      <c r="Z77" s="65"/>
      <c r="AA77" s="66"/>
      <c r="AB77" s="65"/>
      <c r="AC77" s="30"/>
      <c r="AD77" s="65"/>
      <c r="AE77" s="66"/>
      <c r="AF77" s="65"/>
      <c r="AG77" s="66"/>
      <c r="AH77" s="65"/>
      <c r="AI77" s="66"/>
      <c r="AJ77" s="65"/>
      <c r="AK77" s="66"/>
      <c r="AL77" s="65"/>
      <c r="AM77" s="66"/>
      <c r="AN77" s="65"/>
      <c r="AO77" s="66"/>
      <c r="AP77" s="65"/>
      <c r="AQ77" s="66"/>
      <c r="AR77" s="65"/>
      <c r="AS77" s="66"/>
      <c r="AT77" s="65"/>
      <c r="AU77" s="66"/>
      <c r="AV77" s="65"/>
      <c r="AW77" s="66"/>
      <c r="AX77" s="65"/>
      <c r="AY77" s="66"/>
      <c r="AZ77" s="65"/>
      <c r="BA77" s="66"/>
      <c r="BB77" s="65"/>
      <c r="BC77" s="66"/>
      <c r="BD77" s="65"/>
      <c r="BE77" s="66"/>
      <c r="BF77" s="65"/>
      <c r="BG77" s="66"/>
      <c r="BH77" s="65"/>
      <c r="BI77" s="66"/>
      <c r="BJ77" s="30"/>
      <c r="BK77" s="66"/>
    </row>
    <row r="78" spans="1:66">
      <c r="A78" s="32">
        <v>0.97916666666666596</v>
      </c>
      <c r="B78" s="65"/>
      <c r="C78" s="66"/>
      <c r="D78" s="65"/>
      <c r="E78" s="66"/>
      <c r="F78" s="65"/>
      <c r="G78" s="66"/>
      <c r="H78" s="65"/>
      <c r="I78" s="66"/>
      <c r="J78" s="65" t="s">
        <v>16</v>
      </c>
      <c r="K78" s="66"/>
      <c r="L78" s="30" t="s">
        <v>11</v>
      </c>
      <c r="M78" s="66"/>
      <c r="N78" s="65" t="s">
        <v>11</v>
      </c>
      <c r="O78" s="66"/>
      <c r="P78" s="65"/>
      <c r="Q78" s="66"/>
      <c r="R78" s="65"/>
      <c r="S78" s="66"/>
      <c r="T78" s="65"/>
      <c r="U78" s="66"/>
      <c r="V78" s="65"/>
      <c r="W78" s="66"/>
      <c r="X78" s="65"/>
      <c r="Y78" s="66"/>
      <c r="Z78" s="65"/>
      <c r="AA78" s="66"/>
      <c r="AB78" s="65"/>
      <c r="AC78" s="30"/>
      <c r="AD78" s="65"/>
      <c r="AE78" s="66"/>
      <c r="AF78" s="65"/>
      <c r="AG78" s="66"/>
      <c r="AH78" s="65"/>
      <c r="AI78" s="66"/>
      <c r="AJ78" s="65"/>
      <c r="AK78" s="66"/>
      <c r="AL78" s="65"/>
      <c r="AM78" s="66"/>
      <c r="AN78" s="65"/>
      <c r="AO78" s="66"/>
      <c r="AP78" s="65"/>
      <c r="AQ78" s="66"/>
      <c r="AR78" s="65"/>
      <c r="AS78" s="66"/>
      <c r="AT78" s="65"/>
      <c r="AU78" s="66"/>
      <c r="AV78" s="65"/>
      <c r="AW78" s="66"/>
      <c r="AX78" s="65"/>
      <c r="AY78" s="66"/>
      <c r="AZ78" s="65"/>
      <c r="BA78" s="66"/>
      <c r="BB78" s="65"/>
      <c r="BC78" s="66"/>
      <c r="BD78" s="65"/>
      <c r="BE78" s="66"/>
      <c r="BF78" s="65"/>
      <c r="BG78" s="66"/>
      <c r="BH78" s="65"/>
      <c r="BI78" s="66"/>
      <c r="BJ78" s="30"/>
      <c r="BK78" s="66"/>
    </row>
    <row r="79" spans="1:66">
      <c r="A79" s="33">
        <v>0.98958333333333204</v>
      </c>
      <c r="B79" s="65"/>
      <c r="C79" s="66"/>
      <c r="D79" s="65"/>
      <c r="E79" s="66"/>
      <c r="F79" s="65"/>
      <c r="G79" s="66"/>
      <c r="H79" s="65"/>
      <c r="I79" s="66"/>
      <c r="J79" s="65" t="s">
        <v>16</v>
      </c>
      <c r="K79" s="66"/>
      <c r="L79" s="30" t="s">
        <v>11</v>
      </c>
      <c r="M79" s="66"/>
      <c r="N79" s="65" t="s">
        <v>11</v>
      </c>
      <c r="O79" s="66"/>
      <c r="P79" s="65"/>
      <c r="Q79" s="66"/>
      <c r="R79" s="65"/>
      <c r="S79" s="66"/>
      <c r="T79" s="65"/>
      <c r="U79" s="66"/>
      <c r="V79" s="65"/>
      <c r="W79" s="66"/>
      <c r="X79" s="65"/>
      <c r="Y79" s="66"/>
      <c r="Z79" s="65"/>
      <c r="AA79" s="66"/>
      <c r="AB79" s="65"/>
      <c r="AC79" s="30"/>
      <c r="AD79" s="65"/>
      <c r="AE79" s="66"/>
      <c r="AF79" s="65"/>
      <c r="AG79" s="66"/>
      <c r="AH79" s="65"/>
      <c r="AI79" s="66"/>
      <c r="AJ79" s="65"/>
      <c r="AK79" s="66"/>
      <c r="AL79" s="65"/>
      <c r="AM79" s="66"/>
      <c r="AN79" s="65"/>
      <c r="AO79" s="66"/>
      <c r="AP79" s="65"/>
      <c r="AQ79" s="66"/>
      <c r="AR79" s="65"/>
      <c r="AS79" s="66"/>
      <c r="AT79" s="65"/>
      <c r="AU79" s="66"/>
      <c r="AV79" s="65"/>
      <c r="AW79" s="66"/>
      <c r="AX79" s="65"/>
      <c r="AY79" s="66"/>
      <c r="AZ79" s="65"/>
      <c r="BA79" s="66"/>
      <c r="BB79" s="65"/>
      <c r="BC79" s="66"/>
      <c r="BD79" s="65"/>
      <c r="BE79" s="66"/>
      <c r="BF79" s="65"/>
      <c r="BG79" s="66"/>
      <c r="BH79" s="65"/>
      <c r="BI79" s="66"/>
      <c r="BJ79" s="30"/>
      <c r="BK79" s="66"/>
      <c r="BN79" s="14">
        <f>DATE(W2,Z2,1)</f>
        <v>44927</v>
      </c>
    </row>
    <row r="80" spans="1:66" ht="15.75" thickBot="1">
      <c r="A80" s="32">
        <v>0.999999999999998</v>
      </c>
      <c r="B80" s="65"/>
      <c r="C80" s="66"/>
      <c r="D80" s="65"/>
      <c r="E80" s="66"/>
      <c r="F80" s="65"/>
      <c r="G80" s="66"/>
      <c r="H80" s="65"/>
      <c r="I80" s="66"/>
      <c r="J80" s="65" t="s">
        <v>16</v>
      </c>
      <c r="K80" s="66"/>
      <c r="L80" s="30" t="s">
        <v>11</v>
      </c>
      <c r="M80" s="66"/>
      <c r="N80" s="65" t="s">
        <v>11</v>
      </c>
      <c r="O80" s="66"/>
      <c r="P80" s="65"/>
      <c r="Q80" s="66"/>
      <c r="R80" s="65"/>
      <c r="S80" s="66"/>
      <c r="T80" s="65"/>
      <c r="U80" s="66"/>
      <c r="V80" s="65"/>
      <c r="W80" s="66"/>
      <c r="X80" s="65"/>
      <c r="Y80" s="66"/>
      <c r="Z80" s="65"/>
      <c r="AA80" s="66"/>
      <c r="AB80" s="65"/>
      <c r="AC80" s="30"/>
      <c r="AD80" s="65"/>
      <c r="AE80" s="66"/>
      <c r="AF80" s="65"/>
      <c r="AG80" s="66"/>
      <c r="AH80" s="65"/>
      <c r="AI80" s="66"/>
      <c r="AJ80" s="65"/>
      <c r="AK80" s="66"/>
      <c r="AL80" s="65"/>
      <c r="AM80" s="66"/>
      <c r="AN80" s="65"/>
      <c r="AO80" s="66"/>
      <c r="AP80" s="65"/>
      <c r="AQ80" s="66"/>
      <c r="AR80" s="65"/>
      <c r="AS80" s="66"/>
      <c r="AT80" s="65"/>
      <c r="AU80" s="66"/>
      <c r="AV80" s="65"/>
      <c r="AW80" s="66"/>
      <c r="AX80" s="65"/>
      <c r="AY80" s="66"/>
      <c r="AZ80" s="65"/>
      <c r="BA80" s="66"/>
      <c r="BB80" s="65"/>
      <c r="BC80" s="66"/>
      <c r="BD80" s="65"/>
      <c r="BE80" s="66"/>
      <c r="BF80" s="65"/>
      <c r="BG80" s="66"/>
      <c r="BH80" s="65"/>
      <c r="BI80" s="66"/>
      <c r="BJ80" s="30"/>
      <c r="BK80" s="66"/>
      <c r="BL80" s="49" t="s">
        <v>41</v>
      </c>
      <c r="BM80" s="50" t="s">
        <v>42</v>
      </c>
      <c r="BN80" s="5" t="s">
        <v>43</v>
      </c>
    </row>
    <row r="81" spans="1:66" ht="15.75">
      <c r="A81" s="38" t="s">
        <v>37</v>
      </c>
      <c r="B81" s="69" t="str">
        <f>IF(COUNTIF(B$5:B$80,"…")*15&gt;0,COUNTIF(B$5:B$80,"…")*15,"")</f>
        <v/>
      </c>
      <c r="C81" s="70" t="str">
        <f t="shared" ref="C81:BK81" si="0">IF(COUNTIF(C$5:C$80,"…")*15&gt;0,COUNTIF(C$5:C$80,"…")*15,"")</f>
        <v/>
      </c>
      <c r="D81" s="69" t="str">
        <f t="shared" si="0"/>
        <v/>
      </c>
      <c r="E81" s="70" t="str">
        <f t="shared" si="0"/>
        <v/>
      </c>
      <c r="F81" s="69" t="str">
        <f t="shared" si="0"/>
        <v/>
      </c>
      <c r="G81" s="70" t="str">
        <f t="shared" si="0"/>
        <v/>
      </c>
      <c r="H81" s="69" t="str">
        <f t="shared" si="0"/>
        <v/>
      </c>
      <c r="I81" s="70" t="str">
        <f t="shared" si="0"/>
        <v/>
      </c>
      <c r="J81" s="69">
        <f t="shared" si="0"/>
        <v>270</v>
      </c>
      <c r="K81" s="70" t="str">
        <f t="shared" si="0"/>
        <v/>
      </c>
      <c r="L81" s="69">
        <f t="shared" si="0"/>
        <v>195</v>
      </c>
      <c r="M81" s="70" t="str">
        <f t="shared" si="0"/>
        <v/>
      </c>
      <c r="N81" s="69">
        <f t="shared" si="0"/>
        <v>255</v>
      </c>
      <c r="O81" s="70" t="str">
        <f t="shared" si="0"/>
        <v/>
      </c>
      <c r="P81" s="69">
        <f t="shared" si="0"/>
        <v>150</v>
      </c>
      <c r="Q81" s="70" t="str">
        <f t="shared" si="0"/>
        <v/>
      </c>
      <c r="R81" s="69" t="str">
        <f t="shared" si="0"/>
        <v/>
      </c>
      <c r="S81" s="70" t="str">
        <f t="shared" si="0"/>
        <v/>
      </c>
      <c r="T81" s="69" t="str">
        <f>IF(COUNTIF(T$5:T$80,"…")*15&gt;0,COUNTIF(T$5:T$80,"…")*15,"")</f>
        <v/>
      </c>
      <c r="U81" s="70" t="str">
        <f t="shared" si="0"/>
        <v/>
      </c>
      <c r="V81" s="69" t="str">
        <f t="shared" si="0"/>
        <v/>
      </c>
      <c r="W81" s="70" t="str">
        <f t="shared" si="0"/>
        <v/>
      </c>
      <c r="X81" s="69" t="str">
        <f t="shared" si="0"/>
        <v/>
      </c>
      <c r="Y81" s="39" t="str">
        <f t="shared" si="0"/>
        <v/>
      </c>
      <c r="Z81" s="69" t="str">
        <f t="shared" si="0"/>
        <v/>
      </c>
      <c r="AA81" s="70" t="str">
        <f t="shared" si="0"/>
        <v/>
      </c>
      <c r="AB81" s="39" t="str">
        <f t="shared" si="0"/>
        <v/>
      </c>
      <c r="AC81" s="70" t="str">
        <f t="shared" si="0"/>
        <v/>
      </c>
      <c r="AD81" s="39" t="str">
        <f t="shared" si="0"/>
        <v/>
      </c>
      <c r="AE81" s="39" t="str">
        <f t="shared" si="0"/>
        <v/>
      </c>
      <c r="AF81" s="69" t="str">
        <f t="shared" si="0"/>
        <v/>
      </c>
      <c r="AG81" s="70" t="str">
        <f t="shared" si="0"/>
        <v/>
      </c>
      <c r="AH81" s="39" t="str">
        <f t="shared" si="0"/>
        <v/>
      </c>
      <c r="AI81" s="39" t="str">
        <f t="shared" si="0"/>
        <v/>
      </c>
      <c r="AJ81" s="69" t="str">
        <f t="shared" si="0"/>
        <v/>
      </c>
      <c r="AK81" s="70" t="str">
        <f t="shared" si="0"/>
        <v/>
      </c>
      <c r="AL81" s="39" t="str">
        <f t="shared" si="0"/>
        <v/>
      </c>
      <c r="AM81" s="39" t="str">
        <f t="shared" si="0"/>
        <v/>
      </c>
      <c r="AN81" s="69" t="str">
        <f t="shared" si="0"/>
        <v/>
      </c>
      <c r="AO81" s="70" t="str">
        <f t="shared" si="0"/>
        <v/>
      </c>
      <c r="AP81" s="39" t="str">
        <f t="shared" si="0"/>
        <v/>
      </c>
      <c r="AQ81" s="39" t="str">
        <f t="shared" si="0"/>
        <v/>
      </c>
      <c r="AR81" s="69" t="str">
        <f t="shared" si="0"/>
        <v/>
      </c>
      <c r="AS81" s="70" t="str">
        <f t="shared" si="0"/>
        <v/>
      </c>
      <c r="AT81" s="39" t="str">
        <f t="shared" si="0"/>
        <v/>
      </c>
      <c r="AU81" s="39" t="str">
        <f t="shared" si="0"/>
        <v/>
      </c>
      <c r="AV81" s="69" t="str">
        <f t="shared" si="0"/>
        <v/>
      </c>
      <c r="AW81" s="70" t="str">
        <f t="shared" si="0"/>
        <v/>
      </c>
      <c r="AX81" s="39" t="str">
        <f t="shared" si="0"/>
        <v/>
      </c>
      <c r="AY81" s="39" t="str">
        <f t="shared" si="0"/>
        <v/>
      </c>
      <c r="AZ81" s="69" t="str">
        <f t="shared" si="0"/>
        <v/>
      </c>
      <c r="BA81" s="70" t="str">
        <f t="shared" si="0"/>
        <v/>
      </c>
      <c r="BB81" s="39" t="str">
        <f t="shared" si="0"/>
        <v/>
      </c>
      <c r="BC81" s="39" t="str">
        <f t="shared" si="0"/>
        <v/>
      </c>
      <c r="BD81" s="69" t="str">
        <f t="shared" si="0"/>
        <v/>
      </c>
      <c r="BE81" s="70" t="str">
        <f t="shared" si="0"/>
        <v/>
      </c>
      <c r="BF81" s="39" t="str">
        <f t="shared" si="0"/>
        <v/>
      </c>
      <c r="BG81" s="39" t="str">
        <f t="shared" si="0"/>
        <v/>
      </c>
      <c r="BH81" s="69" t="str">
        <f t="shared" si="0"/>
        <v/>
      </c>
      <c r="BI81" s="70" t="str">
        <f t="shared" si="0"/>
        <v/>
      </c>
      <c r="BJ81" s="69" t="str">
        <f t="shared" si="0"/>
        <v/>
      </c>
      <c r="BK81" s="40" t="str">
        <f t="shared" si="0"/>
        <v/>
      </c>
      <c r="BL81" s="71">
        <f>SUM(B81:BK81)</f>
        <v>870</v>
      </c>
      <c r="BM81" s="51">
        <f>BL81/60</f>
        <v>14.5</v>
      </c>
      <c r="BN81" s="75">
        <f>BM81/(DAY(EOMONTH($BN$79,0))*24)</f>
        <v>1.9489247311827957E-2</v>
      </c>
    </row>
    <row r="82" spans="1:66" ht="15.75">
      <c r="A82" s="41" t="s">
        <v>32</v>
      </c>
      <c r="B82" s="67" t="str">
        <f>IF(COUNTIF(B$5:B$80,"🍙")*15&gt;0,COUNTIF(B$5:B$80,"🍙")*15,"")</f>
        <v/>
      </c>
      <c r="C82" s="68" t="str">
        <f t="shared" ref="C82:BK82" si="1">IF(COUNTIF(C$5:C$80,"🍙")*15&gt;0,COUNTIF(C$5:C$80,"🍙")*15,"")</f>
        <v/>
      </c>
      <c r="D82" s="67" t="str">
        <f t="shared" si="1"/>
        <v/>
      </c>
      <c r="E82" s="68" t="str">
        <f t="shared" si="1"/>
        <v/>
      </c>
      <c r="F82" s="67" t="str">
        <f t="shared" si="1"/>
        <v/>
      </c>
      <c r="G82" s="68" t="str">
        <f t="shared" si="1"/>
        <v/>
      </c>
      <c r="H82" s="67" t="str">
        <f t="shared" si="1"/>
        <v/>
      </c>
      <c r="I82" s="68" t="str">
        <f t="shared" si="1"/>
        <v/>
      </c>
      <c r="J82" s="67">
        <f t="shared" si="1"/>
        <v>135</v>
      </c>
      <c r="K82" s="68" t="str">
        <f t="shared" si="1"/>
        <v/>
      </c>
      <c r="L82" s="67">
        <f t="shared" si="1"/>
        <v>105</v>
      </c>
      <c r="M82" s="68" t="str">
        <f t="shared" si="1"/>
        <v/>
      </c>
      <c r="N82" s="67">
        <f t="shared" si="1"/>
        <v>120</v>
      </c>
      <c r="O82" s="68" t="str">
        <f t="shared" si="1"/>
        <v/>
      </c>
      <c r="P82" s="67" t="str">
        <f t="shared" si="1"/>
        <v/>
      </c>
      <c r="Q82" s="68" t="str">
        <f t="shared" si="1"/>
        <v/>
      </c>
      <c r="R82" s="67" t="str">
        <f t="shared" si="1"/>
        <v/>
      </c>
      <c r="S82" s="68" t="str">
        <f t="shared" si="1"/>
        <v/>
      </c>
      <c r="T82" s="67" t="str">
        <f>IF(COUNTIF(T$5:T$80,"🍙")*15&gt;0,COUNTIF(T$5:T$80,"🍙")*15,"")</f>
        <v/>
      </c>
      <c r="U82" s="68" t="str">
        <f t="shared" si="1"/>
        <v/>
      </c>
      <c r="V82" s="67" t="str">
        <f t="shared" si="1"/>
        <v/>
      </c>
      <c r="W82" s="68" t="str">
        <f t="shared" si="1"/>
        <v/>
      </c>
      <c r="X82" s="67" t="str">
        <f t="shared" si="1"/>
        <v/>
      </c>
      <c r="Y82" s="78" t="str">
        <f t="shared" si="1"/>
        <v/>
      </c>
      <c r="Z82" s="67" t="str">
        <f t="shared" si="1"/>
        <v/>
      </c>
      <c r="AA82" s="68">
        <f t="shared" si="1"/>
        <v>105</v>
      </c>
      <c r="AB82" s="78" t="str">
        <f t="shared" si="1"/>
        <v/>
      </c>
      <c r="AC82" s="68" t="str">
        <f t="shared" si="1"/>
        <v/>
      </c>
      <c r="AD82" s="78" t="str">
        <f t="shared" si="1"/>
        <v/>
      </c>
      <c r="AE82" s="78" t="str">
        <f t="shared" si="1"/>
        <v/>
      </c>
      <c r="AF82" s="67" t="str">
        <f t="shared" si="1"/>
        <v/>
      </c>
      <c r="AG82" s="68" t="str">
        <f t="shared" si="1"/>
        <v/>
      </c>
      <c r="AH82" s="78" t="str">
        <f t="shared" si="1"/>
        <v/>
      </c>
      <c r="AI82" s="78" t="str">
        <f t="shared" si="1"/>
        <v/>
      </c>
      <c r="AJ82" s="67" t="str">
        <f t="shared" si="1"/>
        <v/>
      </c>
      <c r="AK82" s="68" t="str">
        <f t="shared" si="1"/>
        <v/>
      </c>
      <c r="AL82" s="78" t="str">
        <f t="shared" si="1"/>
        <v/>
      </c>
      <c r="AM82" s="78" t="str">
        <f t="shared" si="1"/>
        <v/>
      </c>
      <c r="AN82" s="67" t="str">
        <f t="shared" si="1"/>
        <v/>
      </c>
      <c r="AO82" s="68" t="str">
        <f t="shared" si="1"/>
        <v/>
      </c>
      <c r="AP82" s="78" t="str">
        <f t="shared" si="1"/>
        <v/>
      </c>
      <c r="AQ82" s="78" t="str">
        <f t="shared" si="1"/>
        <v/>
      </c>
      <c r="AR82" s="67" t="str">
        <f t="shared" si="1"/>
        <v/>
      </c>
      <c r="AS82" s="68" t="str">
        <f t="shared" si="1"/>
        <v/>
      </c>
      <c r="AT82" s="78" t="str">
        <f t="shared" si="1"/>
        <v/>
      </c>
      <c r="AU82" s="78" t="str">
        <f t="shared" si="1"/>
        <v/>
      </c>
      <c r="AV82" s="67" t="str">
        <f t="shared" si="1"/>
        <v/>
      </c>
      <c r="AW82" s="68" t="str">
        <f t="shared" si="1"/>
        <v/>
      </c>
      <c r="AX82" s="78" t="str">
        <f t="shared" si="1"/>
        <v/>
      </c>
      <c r="AY82" s="78" t="str">
        <f t="shared" si="1"/>
        <v/>
      </c>
      <c r="AZ82" s="67" t="str">
        <f t="shared" si="1"/>
        <v/>
      </c>
      <c r="BA82" s="68" t="str">
        <f t="shared" si="1"/>
        <v/>
      </c>
      <c r="BB82" s="78" t="str">
        <f t="shared" si="1"/>
        <v/>
      </c>
      <c r="BC82" s="78" t="str">
        <f t="shared" si="1"/>
        <v/>
      </c>
      <c r="BD82" s="67" t="str">
        <f t="shared" si="1"/>
        <v/>
      </c>
      <c r="BE82" s="68" t="str">
        <f t="shared" si="1"/>
        <v/>
      </c>
      <c r="BF82" s="78" t="str">
        <f t="shared" si="1"/>
        <v/>
      </c>
      <c r="BG82" s="78" t="str">
        <f t="shared" si="1"/>
        <v/>
      </c>
      <c r="BH82" s="67" t="str">
        <f t="shared" si="1"/>
        <v/>
      </c>
      <c r="BI82" s="68" t="str">
        <f t="shared" si="1"/>
        <v/>
      </c>
      <c r="BJ82" s="67" t="str">
        <f t="shared" si="1"/>
        <v/>
      </c>
      <c r="BK82" s="42" t="str">
        <f t="shared" si="1"/>
        <v/>
      </c>
      <c r="BL82" s="36">
        <f t="shared" ref="BL82:BL86" si="2">SUM(B82:BK82)</f>
        <v>465</v>
      </c>
      <c r="BM82" s="35">
        <f t="shared" ref="BM82:BM86" si="3">BL82/60</f>
        <v>7.75</v>
      </c>
      <c r="BN82" s="76">
        <f t="shared" ref="BN82:BN86" si="4">BM82/(DAY(EOMONTH($BN$79,0))*24)</f>
        <v>1.0416666666666666E-2</v>
      </c>
    </row>
    <row r="83" spans="1:66" ht="15.75">
      <c r="A83" s="43" t="s">
        <v>33</v>
      </c>
      <c r="B83" s="67" t="str">
        <f>IF(COUNTIF(B$5:B$80,"📖")*15&gt;0,COUNTIF(B$5:B$80,"📖")*15,"")</f>
        <v/>
      </c>
      <c r="C83" s="68" t="str">
        <f t="shared" ref="C83:BK83" si="5">IF(COUNTIF(C$5:C$80,"📖")*15&gt;0,COUNTIF(C$5:C$80,"📖")*15,"")</f>
        <v/>
      </c>
      <c r="D83" s="67" t="str">
        <f t="shared" si="5"/>
        <v/>
      </c>
      <c r="E83" s="68" t="str">
        <f t="shared" si="5"/>
        <v/>
      </c>
      <c r="F83" s="67" t="str">
        <f t="shared" si="5"/>
        <v/>
      </c>
      <c r="G83" s="68" t="str">
        <f t="shared" si="5"/>
        <v/>
      </c>
      <c r="H83" s="67" t="str">
        <f t="shared" si="5"/>
        <v/>
      </c>
      <c r="I83" s="68" t="str">
        <f t="shared" si="5"/>
        <v/>
      </c>
      <c r="J83" s="67" t="str">
        <f t="shared" si="5"/>
        <v/>
      </c>
      <c r="K83" s="68" t="str">
        <f t="shared" si="5"/>
        <v/>
      </c>
      <c r="L83" s="67" t="str">
        <f t="shared" si="5"/>
        <v/>
      </c>
      <c r="M83" s="68" t="str">
        <f t="shared" si="5"/>
        <v/>
      </c>
      <c r="N83" s="67" t="str">
        <f t="shared" si="5"/>
        <v/>
      </c>
      <c r="O83" s="68" t="str">
        <f t="shared" si="5"/>
        <v/>
      </c>
      <c r="P83" s="67" t="str">
        <f t="shared" si="5"/>
        <v/>
      </c>
      <c r="Q83" s="68" t="str">
        <f t="shared" si="5"/>
        <v/>
      </c>
      <c r="R83" s="67" t="str">
        <f t="shared" si="5"/>
        <v/>
      </c>
      <c r="S83" s="68" t="str">
        <f t="shared" si="5"/>
        <v/>
      </c>
      <c r="T83" s="67" t="str">
        <f>IF(COUNTIF(T$5:T$80,"📖")*15&gt;0,COUNTIF(T$5:T$80,"📖")*15,"")</f>
        <v/>
      </c>
      <c r="U83" s="68" t="str">
        <f t="shared" si="5"/>
        <v/>
      </c>
      <c r="V83" s="67" t="str">
        <f t="shared" si="5"/>
        <v/>
      </c>
      <c r="W83" s="68" t="str">
        <f t="shared" si="5"/>
        <v/>
      </c>
      <c r="X83" s="67" t="str">
        <f t="shared" si="5"/>
        <v/>
      </c>
      <c r="Y83" s="78" t="str">
        <f t="shared" si="5"/>
        <v/>
      </c>
      <c r="Z83" s="67" t="str">
        <f t="shared" si="5"/>
        <v/>
      </c>
      <c r="AA83" s="68" t="str">
        <f t="shared" si="5"/>
        <v/>
      </c>
      <c r="AB83" s="78" t="str">
        <f t="shared" si="5"/>
        <v/>
      </c>
      <c r="AC83" s="68" t="str">
        <f t="shared" si="5"/>
        <v/>
      </c>
      <c r="AD83" s="78">
        <f t="shared" si="5"/>
        <v>330</v>
      </c>
      <c r="AE83" s="78">
        <f t="shared" si="5"/>
        <v>330</v>
      </c>
      <c r="AF83" s="67" t="str">
        <f t="shared" si="5"/>
        <v/>
      </c>
      <c r="AG83" s="68" t="str">
        <f t="shared" si="5"/>
        <v/>
      </c>
      <c r="AH83" s="78" t="str">
        <f t="shared" si="5"/>
        <v/>
      </c>
      <c r="AI83" s="78" t="str">
        <f t="shared" si="5"/>
        <v/>
      </c>
      <c r="AJ83" s="67" t="str">
        <f t="shared" si="5"/>
        <v/>
      </c>
      <c r="AK83" s="68" t="str">
        <f t="shared" si="5"/>
        <v/>
      </c>
      <c r="AL83" s="78" t="str">
        <f t="shared" si="5"/>
        <v/>
      </c>
      <c r="AM83" s="78" t="str">
        <f t="shared" si="5"/>
        <v/>
      </c>
      <c r="AN83" s="67" t="str">
        <f t="shared" si="5"/>
        <v/>
      </c>
      <c r="AO83" s="68" t="str">
        <f t="shared" si="5"/>
        <v/>
      </c>
      <c r="AP83" s="78" t="str">
        <f t="shared" si="5"/>
        <v/>
      </c>
      <c r="AQ83" s="78" t="str">
        <f t="shared" si="5"/>
        <v/>
      </c>
      <c r="AR83" s="67" t="str">
        <f t="shared" si="5"/>
        <v/>
      </c>
      <c r="AS83" s="68" t="str">
        <f t="shared" si="5"/>
        <v/>
      </c>
      <c r="AT83" s="78" t="str">
        <f t="shared" si="5"/>
        <v/>
      </c>
      <c r="AU83" s="78" t="str">
        <f t="shared" si="5"/>
        <v/>
      </c>
      <c r="AV83" s="67" t="str">
        <f t="shared" si="5"/>
        <v/>
      </c>
      <c r="AW83" s="68" t="str">
        <f t="shared" si="5"/>
        <v/>
      </c>
      <c r="AX83" s="78" t="str">
        <f t="shared" si="5"/>
        <v/>
      </c>
      <c r="AY83" s="78" t="str">
        <f t="shared" si="5"/>
        <v/>
      </c>
      <c r="AZ83" s="67" t="str">
        <f t="shared" si="5"/>
        <v/>
      </c>
      <c r="BA83" s="68" t="str">
        <f t="shared" si="5"/>
        <v/>
      </c>
      <c r="BB83" s="78" t="str">
        <f t="shared" si="5"/>
        <v/>
      </c>
      <c r="BC83" s="78" t="str">
        <f t="shared" si="5"/>
        <v/>
      </c>
      <c r="BD83" s="67" t="str">
        <f t="shared" si="5"/>
        <v/>
      </c>
      <c r="BE83" s="68" t="str">
        <f t="shared" si="5"/>
        <v/>
      </c>
      <c r="BF83" s="78" t="str">
        <f t="shared" si="5"/>
        <v/>
      </c>
      <c r="BG83" s="78" t="str">
        <f t="shared" si="5"/>
        <v/>
      </c>
      <c r="BH83" s="67" t="str">
        <f t="shared" si="5"/>
        <v/>
      </c>
      <c r="BI83" s="68" t="str">
        <f t="shared" si="5"/>
        <v/>
      </c>
      <c r="BJ83" s="67" t="str">
        <f t="shared" si="5"/>
        <v/>
      </c>
      <c r="BK83" s="42" t="str">
        <f t="shared" si="5"/>
        <v/>
      </c>
      <c r="BL83" s="36">
        <f t="shared" si="2"/>
        <v>660</v>
      </c>
      <c r="BM83" s="35">
        <f t="shared" si="3"/>
        <v>11</v>
      </c>
      <c r="BN83" s="76">
        <f t="shared" si="4"/>
        <v>1.4784946236559141E-2</v>
      </c>
    </row>
    <row r="84" spans="1:66" ht="15.75">
      <c r="A84" s="44" t="s">
        <v>34</v>
      </c>
      <c r="B84" s="67" t="str">
        <f>IF(COUNTIF(B$5:B$80,"⏳")*15&gt;0,COUNTIF(B$5:B$80,"⏳")*15,"")</f>
        <v/>
      </c>
      <c r="C84" s="68" t="str">
        <f t="shared" ref="C84:BK84" si="6">IF(COUNTIF(C$5:C$80,"⏳")*15&gt;0,COUNTIF(C$5:C$80,"⏳")*15,"")</f>
        <v/>
      </c>
      <c r="D84" s="67" t="str">
        <f t="shared" si="6"/>
        <v/>
      </c>
      <c r="E84" s="68" t="str">
        <f t="shared" si="6"/>
        <v/>
      </c>
      <c r="F84" s="67" t="str">
        <f t="shared" si="6"/>
        <v/>
      </c>
      <c r="G84" s="68" t="str">
        <f t="shared" si="6"/>
        <v/>
      </c>
      <c r="H84" s="67" t="str">
        <f t="shared" si="6"/>
        <v/>
      </c>
      <c r="I84" s="68" t="str">
        <f t="shared" si="6"/>
        <v/>
      </c>
      <c r="J84" s="67">
        <f t="shared" si="6"/>
        <v>75</v>
      </c>
      <c r="K84" s="68" t="str">
        <f t="shared" si="6"/>
        <v/>
      </c>
      <c r="L84" s="67" t="str">
        <f t="shared" si="6"/>
        <v/>
      </c>
      <c r="M84" s="68">
        <f t="shared" si="6"/>
        <v>300</v>
      </c>
      <c r="N84" s="67" t="str">
        <f t="shared" si="6"/>
        <v/>
      </c>
      <c r="O84" s="68" t="str">
        <f t="shared" si="6"/>
        <v/>
      </c>
      <c r="P84" s="67">
        <f t="shared" si="6"/>
        <v>45</v>
      </c>
      <c r="Q84" s="68" t="str">
        <f t="shared" si="6"/>
        <v/>
      </c>
      <c r="R84" s="67" t="str">
        <f t="shared" si="6"/>
        <v/>
      </c>
      <c r="S84" s="68">
        <f t="shared" si="6"/>
        <v>255</v>
      </c>
      <c r="T84" s="67" t="str">
        <f>IF(COUNTIF(T$5:T$80,"⏳")*15&gt;0,COUNTIF(T$5:T$80,"⏳")*15,"")</f>
        <v/>
      </c>
      <c r="U84" s="68" t="str">
        <f t="shared" si="6"/>
        <v/>
      </c>
      <c r="V84" s="67" t="str">
        <f t="shared" si="6"/>
        <v/>
      </c>
      <c r="W84" s="68" t="str">
        <f t="shared" si="6"/>
        <v/>
      </c>
      <c r="X84" s="67" t="str">
        <f t="shared" si="6"/>
        <v/>
      </c>
      <c r="Y84" s="78" t="str">
        <f t="shared" si="6"/>
        <v/>
      </c>
      <c r="Z84" s="67" t="str">
        <f t="shared" si="6"/>
        <v/>
      </c>
      <c r="AA84" s="68" t="str">
        <f t="shared" si="6"/>
        <v/>
      </c>
      <c r="AB84" s="78" t="str">
        <f t="shared" si="6"/>
        <v/>
      </c>
      <c r="AC84" s="68" t="str">
        <f t="shared" si="6"/>
        <v/>
      </c>
      <c r="AD84" s="78" t="str">
        <f t="shared" si="6"/>
        <v/>
      </c>
      <c r="AE84" s="78" t="str">
        <f t="shared" si="6"/>
        <v/>
      </c>
      <c r="AF84" s="67" t="str">
        <f t="shared" si="6"/>
        <v/>
      </c>
      <c r="AG84" s="68" t="str">
        <f t="shared" si="6"/>
        <v/>
      </c>
      <c r="AH84" s="78" t="str">
        <f t="shared" si="6"/>
        <v/>
      </c>
      <c r="AI84" s="78" t="str">
        <f t="shared" si="6"/>
        <v/>
      </c>
      <c r="AJ84" s="67" t="str">
        <f t="shared" si="6"/>
        <v/>
      </c>
      <c r="AK84" s="68" t="str">
        <f t="shared" si="6"/>
        <v/>
      </c>
      <c r="AL84" s="78" t="str">
        <f t="shared" si="6"/>
        <v/>
      </c>
      <c r="AM84" s="78" t="str">
        <f t="shared" si="6"/>
        <v/>
      </c>
      <c r="AN84" s="67">
        <f t="shared" si="6"/>
        <v>540</v>
      </c>
      <c r="AO84" s="68">
        <f t="shared" si="6"/>
        <v>240</v>
      </c>
      <c r="AP84" s="78" t="str">
        <f t="shared" si="6"/>
        <v/>
      </c>
      <c r="AQ84" s="78" t="str">
        <f t="shared" si="6"/>
        <v/>
      </c>
      <c r="AR84" s="67" t="str">
        <f t="shared" si="6"/>
        <v/>
      </c>
      <c r="AS84" s="68" t="str">
        <f t="shared" si="6"/>
        <v/>
      </c>
      <c r="AT84" s="78" t="str">
        <f t="shared" si="6"/>
        <v/>
      </c>
      <c r="AU84" s="78" t="str">
        <f t="shared" si="6"/>
        <v/>
      </c>
      <c r="AV84" s="67" t="str">
        <f t="shared" si="6"/>
        <v/>
      </c>
      <c r="AW84" s="68" t="str">
        <f t="shared" si="6"/>
        <v/>
      </c>
      <c r="AX84" s="78" t="str">
        <f t="shared" si="6"/>
        <v/>
      </c>
      <c r="AY84" s="78" t="str">
        <f t="shared" si="6"/>
        <v/>
      </c>
      <c r="AZ84" s="67" t="str">
        <f t="shared" si="6"/>
        <v/>
      </c>
      <c r="BA84" s="68" t="str">
        <f t="shared" si="6"/>
        <v/>
      </c>
      <c r="BB84" s="78" t="str">
        <f t="shared" si="6"/>
        <v/>
      </c>
      <c r="BC84" s="78" t="str">
        <f t="shared" si="6"/>
        <v/>
      </c>
      <c r="BD84" s="67" t="str">
        <f t="shared" si="6"/>
        <v/>
      </c>
      <c r="BE84" s="68" t="str">
        <f t="shared" si="6"/>
        <v/>
      </c>
      <c r="BF84" s="78" t="str">
        <f t="shared" si="6"/>
        <v/>
      </c>
      <c r="BG84" s="78" t="str">
        <f t="shared" si="6"/>
        <v/>
      </c>
      <c r="BH84" s="67" t="str">
        <f t="shared" si="6"/>
        <v/>
      </c>
      <c r="BI84" s="68" t="str">
        <f t="shared" si="6"/>
        <v/>
      </c>
      <c r="BJ84" s="67" t="str">
        <f t="shared" si="6"/>
        <v/>
      </c>
      <c r="BK84" s="42" t="str">
        <f t="shared" si="6"/>
        <v/>
      </c>
      <c r="BL84" s="36">
        <f t="shared" si="2"/>
        <v>1455</v>
      </c>
      <c r="BM84" s="35">
        <f t="shared" si="3"/>
        <v>24.25</v>
      </c>
      <c r="BN84" s="76">
        <f t="shared" si="4"/>
        <v>3.2594086021505375E-2</v>
      </c>
    </row>
    <row r="85" spans="1:66" ht="15.75">
      <c r="A85" s="45" t="s">
        <v>35</v>
      </c>
      <c r="B85" s="67" t="str">
        <f>IF(COUNTIF(B$5:B$80,"🤦‍♀️")*15&gt;0,COUNTIF(B$5:B$80,"🤦‍♀️")*15,"")</f>
        <v/>
      </c>
      <c r="C85" s="68" t="str">
        <f t="shared" ref="C85:BK85" si="7">IF(COUNTIF(C$5:C$80,"🤦‍♀️")*15&gt;0,COUNTIF(C$5:C$80,"🤦‍♀️")*15,"")</f>
        <v/>
      </c>
      <c r="D85" s="67" t="str">
        <f t="shared" si="7"/>
        <v/>
      </c>
      <c r="E85" s="68" t="str">
        <f t="shared" si="7"/>
        <v/>
      </c>
      <c r="F85" s="67" t="str">
        <f t="shared" si="7"/>
        <v/>
      </c>
      <c r="G85" s="68" t="str">
        <f t="shared" si="7"/>
        <v/>
      </c>
      <c r="H85" s="67" t="str">
        <f t="shared" si="7"/>
        <v/>
      </c>
      <c r="I85" s="68" t="str">
        <f t="shared" si="7"/>
        <v/>
      </c>
      <c r="J85" s="67">
        <f t="shared" si="7"/>
        <v>360</v>
      </c>
      <c r="K85" s="68" t="str">
        <f t="shared" si="7"/>
        <v/>
      </c>
      <c r="L85" s="67">
        <f t="shared" si="7"/>
        <v>450</v>
      </c>
      <c r="M85" s="68" t="str">
        <f t="shared" si="7"/>
        <v/>
      </c>
      <c r="N85" s="67">
        <f t="shared" si="7"/>
        <v>465</v>
      </c>
      <c r="O85" s="68" t="str">
        <f t="shared" si="7"/>
        <v/>
      </c>
      <c r="P85" s="67">
        <f t="shared" si="7"/>
        <v>495</v>
      </c>
      <c r="Q85" s="68" t="str">
        <f t="shared" si="7"/>
        <v/>
      </c>
      <c r="R85" s="67" t="str">
        <f t="shared" si="7"/>
        <v/>
      </c>
      <c r="S85" s="68" t="str">
        <f t="shared" si="7"/>
        <v/>
      </c>
      <c r="T85" s="67" t="str">
        <f>IF(COUNTIF(T$5:T$80,"🤦‍♀️")*15&gt;0,COUNTIF(T$5:T$80,"🤦‍♀️")*15,"")</f>
        <v/>
      </c>
      <c r="U85" s="68" t="str">
        <f t="shared" si="7"/>
        <v/>
      </c>
      <c r="V85" s="67" t="str">
        <f t="shared" si="7"/>
        <v/>
      </c>
      <c r="W85" s="68" t="str">
        <f t="shared" si="7"/>
        <v/>
      </c>
      <c r="X85" s="67" t="str">
        <f t="shared" si="7"/>
        <v/>
      </c>
      <c r="Y85" s="78" t="str">
        <f t="shared" si="7"/>
        <v/>
      </c>
      <c r="Z85" s="67" t="str">
        <f t="shared" si="7"/>
        <v/>
      </c>
      <c r="AA85" s="68" t="str">
        <f t="shared" si="7"/>
        <v/>
      </c>
      <c r="AB85" s="78" t="str">
        <f t="shared" si="7"/>
        <v/>
      </c>
      <c r="AC85" s="68" t="str">
        <f t="shared" si="7"/>
        <v/>
      </c>
      <c r="AD85" s="78" t="str">
        <f t="shared" si="7"/>
        <v/>
      </c>
      <c r="AE85" s="78" t="str">
        <f t="shared" si="7"/>
        <v/>
      </c>
      <c r="AF85" s="67" t="str">
        <f t="shared" si="7"/>
        <v/>
      </c>
      <c r="AG85" s="68" t="str">
        <f t="shared" si="7"/>
        <v/>
      </c>
      <c r="AH85" s="78" t="str">
        <f t="shared" si="7"/>
        <v/>
      </c>
      <c r="AI85" s="78" t="str">
        <f t="shared" si="7"/>
        <v/>
      </c>
      <c r="AJ85" s="67" t="str">
        <f t="shared" si="7"/>
        <v/>
      </c>
      <c r="AK85" s="68" t="str">
        <f t="shared" si="7"/>
        <v/>
      </c>
      <c r="AL85" s="78" t="str">
        <f t="shared" si="7"/>
        <v/>
      </c>
      <c r="AM85" s="78" t="str">
        <f t="shared" si="7"/>
        <v/>
      </c>
      <c r="AN85" s="67" t="str">
        <f t="shared" si="7"/>
        <v/>
      </c>
      <c r="AO85" s="68" t="str">
        <f t="shared" si="7"/>
        <v/>
      </c>
      <c r="AP85" s="78" t="str">
        <f t="shared" si="7"/>
        <v/>
      </c>
      <c r="AQ85" s="78" t="str">
        <f t="shared" si="7"/>
        <v/>
      </c>
      <c r="AR85" s="67" t="str">
        <f t="shared" si="7"/>
        <v/>
      </c>
      <c r="AS85" s="68" t="str">
        <f t="shared" si="7"/>
        <v/>
      </c>
      <c r="AT85" s="78" t="str">
        <f t="shared" si="7"/>
        <v/>
      </c>
      <c r="AU85" s="78" t="str">
        <f t="shared" si="7"/>
        <v/>
      </c>
      <c r="AV85" s="67" t="str">
        <f t="shared" si="7"/>
        <v/>
      </c>
      <c r="AW85" s="68" t="str">
        <f t="shared" si="7"/>
        <v/>
      </c>
      <c r="AX85" s="78" t="str">
        <f t="shared" si="7"/>
        <v/>
      </c>
      <c r="AY85" s="78" t="str">
        <f t="shared" si="7"/>
        <v/>
      </c>
      <c r="AZ85" s="67" t="str">
        <f t="shared" si="7"/>
        <v/>
      </c>
      <c r="BA85" s="68" t="str">
        <f t="shared" si="7"/>
        <v/>
      </c>
      <c r="BB85" s="78" t="str">
        <f t="shared" si="7"/>
        <v/>
      </c>
      <c r="BC85" s="78" t="str">
        <f t="shared" si="7"/>
        <v/>
      </c>
      <c r="BD85" s="67" t="str">
        <f t="shared" si="7"/>
        <v/>
      </c>
      <c r="BE85" s="68" t="str">
        <f t="shared" si="7"/>
        <v/>
      </c>
      <c r="BF85" s="78" t="str">
        <f t="shared" si="7"/>
        <v/>
      </c>
      <c r="BG85" s="78" t="str">
        <f t="shared" si="7"/>
        <v/>
      </c>
      <c r="BH85" s="67" t="str">
        <f t="shared" si="7"/>
        <v/>
      </c>
      <c r="BI85" s="68" t="str">
        <f t="shared" si="7"/>
        <v/>
      </c>
      <c r="BJ85" s="67" t="str">
        <f t="shared" si="7"/>
        <v/>
      </c>
      <c r="BK85" s="42" t="str">
        <f t="shared" si="7"/>
        <v/>
      </c>
      <c r="BL85" s="36">
        <f t="shared" si="2"/>
        <v>1770</v>
      </c>
      <c r="BM85" s="35">
        <f t="shared" si="3"/>
        <v>29.5</v>
      </c>
      <c r="BN85" s="76">
        <f t="shared" si="4"/>
        <v>3.9650537634408602E-2</v>
      </c>
    </row>
    <row r="86" spans="1:66" ht="16.5" thickBot="1">
      <c r="A86" s="46" t="s">
        <v>36</v>
      </c>
      <c r="B86" s="73" t="str">
        <f>IF(COUNTIF(B$5:B$80,"🎮")*15&gt;0,COUNTIF(B$5:B$80,"🎮")*15,"")</f>
        <v/>
      </c>
      <c r="C86" s="74" t="str">
        <f t="shared" ref="C86:BK86" si="8">IF(COUNTIF(C$5:C$80,"🎮")*15&gt;0,COUNTIF(C$5:C$80,"🎮")*15,"")</f>
        <v/>
      </c>
      <c r="D86" s="73" t="str">
        <f t="shared" si="8"/>
        <v/>
      </c>
      <c r="E86" s="74" t="str">
        <f t="shared" si="8"/>
        <v/>
      </c>
      <c r="F86" s="73" t="str">
        <f t="shared" si="8"/>
        <v/>
      </c>
      <c r="G86" s="74" t="str">
        <f t="shared" si="8"/>
        <v/>
      </c>
      <c r="H86" s="73" t="str">
        <f t="shared" si="8"/>
        <v/>
      </c>
      <c r="I86" s="74" t="str">
        <f t="shared" si="8"/>
        <v/>
      </c>
      <c r="J86" s="73">
        <f t="shared" si="8"/>
        <v>255</v>
      </c>
      <c r="K86" s="74" t="str">
        <f t="shared" si="8"/>
        <v/>
      </c>
      <c r="L86" s="73">
        <f t="shared" si="8"/>
        <v>315</v>
      </c>
      <c r="M86" s="74" t="str">
        <f t="shared" si="8"/>
        <v/>
      </c>
      <c r="N86" s="73">
        <f t="shared" si="8"/>
        <v>255</v>
      </c>
      <c r="O86" s="74" t="str">
        <f t="shared" si="8"/>
        <v/>
      </c>
      <c r="P86" s="73" t="str">
        <f t="shared" si="8"/>
        <v/>
      </c>
      <c r="Q86" s="74" t="str">
        <f t="shared" si="8"/>
        <v/>
      </c>
      <c r="R86" s="73" t="str">
        <f t="shared" si="8"/>
        <v/>
      </c>
      <c r="S86" s="74" t="str">
        <f t="shared" si="8"/>
        <v/>
      </c>
      <c r="T86" s="73" t="str">
        <f>IF(COUNTIF(T$5:T$80,"🎮")*15&gt;0,COUNTIF(T$5:T$80,"🎮")*15,"")</f>
        <v/>
      </c>
      <c r="U86" s="74" t="str">
        <f t="shared" si="8"/>
        <v/>
      </c>
      <c r="V86" s="73" t="str">
        <f t="shared" si="8"/>
        <v/>
      </c>
      <c r="W86" s="74">
        <f t="shared" si="8"/>
        <v>255</v>
      </c>
      <c r="X86" s="73" t="str">
        <f t="shared" si="8"/>
        <v/>
      </c>
      <c r="Y86" s="47" t="str">
        <f t="shared" si="8"/>
        <v/>
      </c>
      <c r="Z86" s="73" t="str">
        <f t="shared" si="8"/>
        <v/>
      </c>
      <c r="AA86" s="74" t="str">
        <f t="shared" si="8"/>
        <v/>
      </c>
      <c r="AB86" s="47" t="str">
        <f t="shared" si="8"/>
        <v/>
      </c>
      <c r="AC86" s="74" t="str">
        <f t="shared" si="8"/>
        <v/>
      </c>
      <c r="AD86" s="47" t="str">
        <f t="shared" si="8"/>
        <v/>
      </c>
      <c r="AE86" s="47" t="str">
        <f t="shared" si="8"/>
        <v/>
      </c>
      <c r="AF86" s="73" t="str">
        <f t="shared" si="8"/>
        <v/>
      </c>
      <c r="AG86" s="74" t="str">
        <f t="shared" si="8"/>
        <v/>
      </c>
      <c r="AH86" s="47" t="str">
        <f t="shared" si="8"/>
        <v/>
      </c>
      <c r="AI86" s="47" t="str">
        <f t="shared" si="8"/>
        <v/>
      </c>
      <c r="AJ86" s="73" t="str">
        <f t="shared" si="8"/>
        <v/>
      </c>
      <c r="AK86" s="74" t="str">
        <f t="shared" si="8"/>
        <v/>
      </c>
      <c r="AL86" s="47" t="str">
        <f t="shared" si="8"/>
        <v/>
      </c>
      <c r="AM86" s="47" t="str">
        <f t="shared" si="8"/>
        <v/>
      </c>
      <c r="AN86" s="73" t="str">
        <f t="shared" si="8"/>
        <v/>
      </c>
      <c r="AO86" s="74" t="str">
        <f t="shared" si="8"/>
        <v/>
      </c>
      <c r="AP86" s="47" t="str">
        <f t="shared" si="8"/>
        <v/>
      </c>
      <c r="AQ86" s="47" t="str">
        <f t="shared" si="8"/>
        <v/>
      </c>
      <c r="AR86" s="73" t="str">
        <f t="shared" si="8"/>
        <v/>
      </c>
      <c r="AS86" s="74" t="str">
        <f t="shared" si="8"/>
        <v/>
      </c>
      <c r="AT86" s="47" t="str">
        <f t="shared" si="8"/>
        <v/>
      </c>
      <c r="AU86" s="47" t="str">
        <f t="shared" si="8"/>
        <v/>
      </c>
      <c r="AV86" s="73" t="str">
        <f t="shared" si="8"/>
        <v/>
      </c>
      <c r="AW86" s="74" t="str">
        <f t="shared" si="8"/>
        <v/>
      </c>
      <c r="AX86" s="47" t="str">
        <f t="shared" si="8"/>
        <v/>
      </c>
      <c r="AY86" s="47" t="str">
        <f t="shared" si="8"/>
        <v/>
      </c>
      <c r="AZ86" s="73" t="str">
        <f t="shared" si="8"/>
        <v/>
      </c>
      <c r="BA86" s="74" t="str">
        <f t="shared" si="8"/>
        <v/>
      </c>
      <c r="BB86" s="47" t="str">
        <f t="shared" si="8"/>
        <v/>
      </c>
      <c r="BC86" s="47" t="str">
        <f t="shared" si="8"/>
        <v/>
      </c>
      <c r="BD86" s="73" t="str">
        <f t="shared" si="8"/>
        <v/>
      </c>
      <c r="BE86" s="74" t="str">
        <f t="shared" si="8"/>
        <v/>
      </c>
      <c r="BF86" s="47" t="str">
        <f t="shared" si="8"/>
        <v/>
      </c>
      <c r="BG86" s="47" t="str">
        <f t="shared" si="8"/>
        <v/>
      </c>
      <c r="BH86" s="73" t="str">
        <f t="shared" si="8"/>
        <v/>
      </c>
      <c r="BI86" s="74" t="str">
        <f t="shared" si="8"/>
        <v/>
      </c>
      <c r="BJ86" s="73" t="str">
        <f t="shared" si="8"/>
        <v/>
      </c>
      <c r="BK86" s="48" t="str">
        <f t="shared" si="8"/>
        <v/>
      </c>
      <c r="BL86" s="72">
        <f t="shared" si="2"/>
        <v>1080</v>
      </c>
      <c r="BM86" s="52">
        <f t="shared" si="3"/>
        <v>18</v>
      </c>
      <c r="BN86" s="77">
        <f t="shared" si="4"/>
        <v>2.4193548387096774E-2</v>
      </c>
    </row>
    <row r="90" spans="1:66">
      <c r="D90" s="37"/>
    </row>
  </sheetData>
  <mergeCells count="67">
    <mergeCell ref="BF7:BG7"/>
    <mergeCell ref="BH7:BI7"/>
    <mergeCell ref="BJ7:BK7"/>
    <mergeCell ref="AL7:AM7"/>
    <mergeCell ref="AN7:AO7"/>
    <mergeCell ref="AP7:AQ7"/>
    <mergeCell ref="AR7:AS7"/>
    <mergeCell ref="AT7:AU7"/>
    <mergeCell ref="AV7:AW7"/>
    <mergeCell ref="AX7:AY7"/>
    <mergeCell ref="AZ7:BA7"/>
    <mergeCell ref="BB7:BC7"/>
    <mergeCell ref="BD7:BE7"/>
    <mergeCell ref="BF5:BG5"/>
    <mergeCell ref="BH5:BI5"/>
    <mergeCell ref="BJ5:BK5"/>
    <mergeCell ref="A1:U4"/>
    <mergeCell ref="W2:X3"/>
    <mergeCell ref="Y2:Y3"/>
    <mergeCell ref="Z2:Z3"/>
    <mergeCell ref="AA2:AA3"/>
    <mergeCell ref="AL5:AM5"/>
    <mergeCell ref="AN5:AO5"/>
    <mergeCell ref="AP5:AQ5"/>
    <mergeCell ref="AR5:AS5"/>
    <mergeCell ref="AT5:AU5"/>
    <mergeCell ref="AV5:AW5"/>
    <mergeCell ref="Z5:AA5"/>
    <mergeCell ref="AB5:AC5"/>
    <mergeCell ref="BB5:BC5"/>
    <mergeCell ref="BD5:BE5"/>
    <mergeCell ref="AD5:AE5"/>
    <mergeCell ref="AF5:AG5"/>
    <mergeCell ref="AH5:AI5"/>
    <mergeCell ref="AJ5:AK5"/>
    <mergeCell ref="T7:U7"/>
    <mergeCell ref="V7:W7"/>
    <mergeCell ref="X7:Y7"/>
    <mergeCell ref="AX5:AY5"/>
    <mergeCell ref="AZ5:BA5"/>
    <mergeCell ref="AJ7:AK7"/>
    <mergeCell ref="Z7:AA7"/>
    <mergeCell ref="AB7:AC7"/>
    <mergeCell ref="AD7:AE7"/>
    <mergeCell ref="AF7:AG7"/>
    <mergeCell ref="AH7:AI7"/>
    <mergeCell ref="T5:U5"/>
    <mergeCell ref="V5:W5"/>
    <mergeCell ref="X5:Y5"/>
    <mergeCell ref="J7:K7"/>
    <mergeCell ref="L7:M7"/>
    <mergeCell ref="N7:O7"/>
    <mergeCell ref="P7:Q7"/>
    <mergeCell ref="R7:S7"/>
    <mergeCell ref="B5:C5"/>
    <mergeCell ref="D5:E5"/>
    <mergeCell ref="F5:G5"/>
    <mergeCell ref="H5:I5"/>
    <mergeCell ref="B7:C7"/>
    <mergeCell ref="D7:E7"/>
    <mergeCell ref="F7:G7"/>
    <mergeCell ref="H7:I7"/>
    <mergeCell ref="J5:K5"/>
    <mergeCell ref="L5:M5"/>
    <mergeCell ref="N5:O5"/>
    <mergeCell ref="P5:Q5"/>
    <mergeCell ref="R5:S5"/>
  </mergeCells>
  <phoneticPr fontId="3" type="noConversion"/>
  <conditionalFormatting sqref="B6:BK6 B7 D7 F7 H7 J7 L7 N7 P7 R7 T7 V7 X7 Z7:BK7 B5 D5 F5 H5 J5 L5 N5 P5 R5 T5 V5 X5 Z5:BK5 B77:BK80 B74 B75:C76 B73:C73 D73:BK76 C74:C76 AJ79:AJ82 AF78:AF81 T74:T79 W44:AM80 J74:J80 L71:L80 N70:N80 B8:BK72">
    <cfRule type="cellIs" dxfId="25" priority="18" operator="equal">
      <formula>$AI$2</formula>
    </cfRule>
    <cfRule type="cellIs" dxfId="24" priority="19" operator="equal">
      <formula>$AG$2</formula>
    </cfRule>
    <cfRule type="cellIs" dxfId="23" priority="25" operator="equal">
      <formula>$AF$2</formula>
    </cfRule>
    <cfRule type="cellIs" dxfId="22" priority="26" operator="equal">
      <formula>$AE$2</formula>
    </cfRule>
    <cfRule type="cellIs" dxfId="21" priority="27" operator="equal">
      <formula>$AD$2</formula>
    </cfRule>
  </conditionalFormatting>
  <conditionalFormatting sqref="C74">
    <cfRule type="cellIs" dxfId="20" priority="36" operator="equal">
      <formula>$AI$2</formula>
    </cfRule>
    <cfRule type="cellIs" dxfId="19" priority="37" operator="equal">
      <formula>$AG$2</formula>
    </cfRule>
    <cfRule type="cellIs" dxfId="18" priority="38" operator="equal">
      <formula>$AF$2</formula>
    </cfRule>
    <cfRule type="cellIs" dxfId="17" priority="39" operator="equal">
      <formula>$AE$2</formula>
    </cfRule>
    <cfRule type="cellIs" dxfId="16" priority="40" operator="equal">
      <formula>$AD$2</formula>
    </cfRule>
    <cfRule type="expression" dxfId="15" priority="41">
      <formula>WEEKDAY(D$6,2)&gt;5</formula>
    </cfRule>
  </conditionalFormatting>
  <conditionalFormatting sqref="B5:BK86">
    <cfRule type="expression" dxfId="14" priority="29">
      <formula>WEEKDAY(B$6,2)&gt;5</formula>
    </cfRule>
  </conditionalFormatting>
  <conditionalFormatting sqref="B8:BK86">
    <cfRule type="expression" dxfId="13" priority="8">
      <formula>CELL("ligne") = ROW()</formula>
    </cfRule>
    <cfRule type="expression" dxfId="12" priority="9">
      <formula>CELL("colonne")=COLUMN()</formula>
    </cfRule>
  </conditionalFormatting>
  <dataValidations count="1">
    <dataValidation type="list" allowBlank="1" showInputMessage="1" showErrorMessage="1" sqref="B8:BK80" xr:uid="{E6F1677E-CBAD-4852-8E68-58EC2C69E8A9}">
      <formula1>$AD$2:$AI$2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resetButton">
          <controlPr defaultSize="0" autoLine="0" r:id="rId5">
            <anchor moveWithCells="1">
              <from>
                <xdr:col>37</xdr:col>
                <xdr:colOff>219075</xdr:colOff>
                <xdr:row>0</xdr:row>
                <xdr:rowOff>123825</xdr:rowOff>
              </from>
              <to>
                <xdr:col>38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1036" r:id="rId4" name="resetButton"/>
      </mc:Fallback>
    </mc:AlternateContent>
    <mc:AlternateContent xmlns:mc="http://schemas.openxmlformats.org/markup-compatibility/2006">
      <mc:Choice Requires="x14">
        <control shapeId="1034" r:id="rId6" name="Spinner 10">
          <controlPr defaultSize="0" autoPict="0">
            <anchor moveWithCells="1" sizeWithCells="1">
              <from>
                <xdr:col>25</xdr:col>
                <xdr:colOff>314325</xdr:colOff>
                <xdr:row>1</xdr:row>
                <xdr:rowOff>9525</xdr:rowOff>
              </from>
              <to>
                <xdr:col>26</xdr:col>
                <xdr:colOff>9525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7" name="Spinner 13">
          <controlPr defaultSize="0" autoPict="0">
            <anchor moveWithCells="1" sizeWithCells="1">
              <from>
                <xdr:col>23</xdr:col>
                <xdr:colOff>304800</xdr:colOff>
                <xdr:row>1</xdr:row>
                <xdr:rowOff>9525</xdr:rowOff>
              </from>
              <to>
                <xdr:col>24</xdr:col>
                <xdr:colOff>0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00000000-000E-0000-0000-000001000000}">
            <xm:f>MATCH(D$6,Backend!$B$5:$B$7,0)</xm:f>
            <x14:dxf>
              <fill>
                <patternFill>
                  <bgColor rgb="FFFFC7CE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expression" priority="10" id="{00000000-000E-0000-0000-000001000000}">
            <xm:f>MATCH(B$6,Backend!$B$5:$B$7,0)</xm:f>
            <x14:dxf>
              <fill>
                <patternFill>
                  <bgColor rgb="FFFFC7CE"/>
                </patternFill>
              </fill>
            </x14:dxf>
          </x14:cfRule>
          <xm:sqref>B5:BK86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10111-CC9D-4630-8DA7-4245A61CD70E}">
  <sheetPr codeName="Feuil5">
    <tabColor rgb="FF92D050"/>
  </sheetPr>
  <dimension ref="A1"/>
  <sheetViews>
    <sheetView showGridLines="0" workbookViewId="0">
      <selection activeCell="O9" sqref="O9"/>
    </sheetView>
  </sheetViews>
  <sheetFormatPr baseColWidth="10" defaultRowHeight="15"/>
  <sheetData/>
  <pageMargins left="0.7" right="0.7" top="0.75" bottom="0.75" header="0.3" footer="0.3"/>
  <pageSetup paperSize="9" fitToWidth="0" fitToHeight="0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EBF-036A-49EF-B930-8B61B6EE04D6}">
  <sheetPr codeName="Feuil6">
    <tabColor rgb="FF92D050"/>
  </sheetPr>
  <dimension ref="A1"/>
  <sheetViews>
    <sheetView showGridLines="0" workbookViewId="0">
      <selection activeCell="N9" sqref="N9"/>
    </sheetView>
  </sheetViews>
  <sheetFormatPr baseColWidth="10" defaultRowHeight="15"/>
  <sheetData/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EEA09-3722-4A40-AD20-CA28CDE5F768}">
  <sheetPr codeName="Feuil4">
    <tabColor rgb="FFFFC000"/>
  </sheetPr>
  <dimension ref="B7:D19"/>
  <sheetViews>
    <sheetView workbookViewId="0">
      <selection activeCell="C33" sqref="C33"/>
    </sheetView>
  </sheetViews>
  <sheetFormatPr baseColWidth="10" defaultRowHeight="15"/>
  <cols>
    <col min="1" max="1" width="11.140625" style="1" customWidth="1"/>
    <col min="2" max="2" width="41.140625" style="1" customWidth="1"/>
    <col min="3" max="3" width="127.140625" style="1" customWidth="1"/>
    <col min="4" max="4" width="68.140625" style="1" customWidth="1"/>
    <col min="5" max="16384" width="11.42578125" style="1"/>
  </cols>
  <sheetData>
    <row r="7" spans="2:4" ht="15.75" thickBot="1"/>
    <row r="8" spans="2:4">
      <c r="B8" s="2" t="s">
        <v>0</v>
      </c>
      <c r="C8" t="s">
        <v>2</v>
      </c>
      <c r="D8" s="2" t="s">
        <v>1</v>
      </c>
    </row>
    <row r="9" spans="2:4">
      <c r="B9" s="3" t="s">
        <v>18</v>
      </c>
      <c r="C9" s="6" t="s">
        <v>19</v>
      </c>
      <c r="D9" s="3"/>
    </row>
    <row r="10" spans="2:4">
      <c r="B10" s="3" t="s">
        <v>21</v>
      </c>
      <c r="C10" s="8" t="s">
        <v>20</v>
      </c>
      <c r="D10" s="3"/>
    </row>
    <row r="11" spans="2:4">
      <c r="B11" s="3" t="s">
        <v>23</v>
      </c>
      <c r="C11" s="8" t="s">
        <v>22</v>
      </c>
      <c r="D11" s="3" t="s">
        <v>24</v>
      </c>
    </row>
    <row r="12" spans="2:4">
      <c r="B12" s="3" t="s">
        <v>26</v>
      </c>
      <c r="C12" s="8" t="s">
        <v>25</v>
      </c>
      <c r="D12" s="3" t="s">
        <v>27</v>
      </c>
    </row>
    <row r="13" spans="2:4">
      <c r="B13" s="3" t="s">
        <v>31</v>
      </c>
      <c r="C13" s="8" t="s">
        <v>30</v>
      </c>
      <c r="D13" s="3" t="s">
        <v>27</v>
      </c>
    </row>
    <row r="14" spans="2:4">
      <c r="B14" s="3" t="s">
        <v>39</v>
      </c>
      <c r="C14" s="8" t="s">
        <v>38</v>
      </c>
      <c r="D14" s="3" t="s">
        <v>40</v>
      </c>
    </row>
    <row r="15" spans="2:4">
      <c r="B15" s="3" t="s">
        <v>49</v>
      </c>
      <c r="C15" s="8" t="s">
        <v>47</v>
      </c>
      <c r="D15" s="3" t="s">
        <v>75</v>
      </c>
    </row>
    <row r="16" spans="2:4">
      <c r="B16" s="3" t="s">
        <v>49</v>
      </c>
      <c r="C16" s="6" t="s">
        <v>48</v>
      </c>
      <c r="D16" s="3" t="s">
        <v>76</v>
      </c>
    </row>
    <row r="17" spans="2:4">
      <c r="B17" s="3"/>
      <c r="C17"/>
      <c r="D17" s="3"/>
    </row>
    <row r="18" spans="2:4">
      <c r="B18" s="3"/>
      <c r="C18"/>
      <c r="D18" s="3"/>
    </row>
    <row r="19" spans="2:4" ht="15.75" thickBot="1">
      <c r="B19" s="4"/>
      <c r="C19"/>
      <c r="D19" s="4"/>
    </row>
  </sheetData>
  <hyperlinks>
    <hyperlink ref="C10" r:id="rId1" xr:uid="{79F405C8-9D7B-4EAA-86FE-4AB1B721D62A}"/>
    <hyperlink ref="C11" r:id="rId2" xr:uid="{A720C798-B440-4432-B86B-3860821C04CF}"/>
    <hyperlink ref="C12" r:id="rId3" xr:uid="{DE730FCA-5EDB-46D8-BD99-F74828D80BAF}"/>
    <hyperlink ref="C13" r:id="rId4" xr:uid="{74132191-987E-4486-9029-3D0AE68EE60F}"/>
    <hyperlink ref="C14" r:id="rId5" xr:uid="{7BF8B78A-4C49-48C3-859D-8A35A2859A11}"/>
    <hyperlink ref="C15" r:id="rId6" xr:uid="{828A65D8-5565-4518-AED6-B5C0D94613C1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B0FF2-9E47-4D8A-B3AB-43DA9A7CCFB7}">
  <sheetPr codeName="Feuil7">
    <tabColor rgb="FFFF0000"/>
  </sheetPr>
  <dimension ref="A2:BQ107"/>
  <sheetViews>
    <sheetView workbookViewId="0">
      <selection activeCell="H41" sqref="H41"/>
    </sheetView>
  </sheetViews>
  <sheetFormatPr baseColWidth="10" defaultRowHeight="15"/>
  <cols>
    <col min="1" max="1" width="21.5703125" customWidth="1"/>
    <col min="3" max="65" width="6.7109375" customWidth="1"/>
  </cols>
  <sheetData>
    <row r="2" spans="2:69" ht="15.75">
      <c r="B2" s="13"/>
    </row>
    <row r="3" spans="2:69">
      <c r="B3" s="7"/>
    </row>
    <row r="4" spans="2:69">
      <c r="B4" s="7"/>
    </row>
    <row r="5" spans="2:69">
      <c r="B5" s="7"/>
    </row>
    <row r="6" spans="2:69">
      <c r="B6" s="7"/>
    </row>
    <row r="7" spans="2:69">
      <c r="B7" s="7"/>
      <c r="C7" t="s">
        <v>51</v>
      </c>
    </row>
    <row r="8" spans="2:69">
      <c r="B8" s="7"/>
      <c r="C8" s="16" t="s">
        <v>3</v>
      </c>
      <c r="D8" s="10">
        <f>DATE(timeChart!$W$2,timeChart!$Z$2,1)</f>
        <v>44927</v>
      </c>
      <c r="E8" s="10">
        <f>IFERROR(IF(MONTH(D8+1)=timeChart!$Z$2,data!D8+1,""),"")</f>
        <v>44928</v>
      </c>
      <c r="F8" s="10">
        <f>IFERROR(IF(MONTH(E8+1)=timeChart!$Z$2,data!E8+1,""),"")</f>
        <v>44929</v>
      </c>
      <c r="G8" s="10">
        <f>IFERROR(IF(MONTH(F8+1)=timeChart!$Z$2,data!F8+1,""),"")</f>
        <v>44930</v>
      </c>
      <c r="H8" s="10">
        <f>IFERROR(IF(MONTH(G8+1)=timeChart!$Z$2,data!G8+1,""),"")</f>
        <v>44931</v>
      </c>
      <c r="I8" s="10">
        <f>IFERROR(IF(MONTH(H8+1)=timeChart!$Z$2,data!H8+1,""),"")</f>
        <v>44932</v>
      </c>
      <c r="J8" s="10">
        <f>IFERROR(IF(MONTH(I8+1)=timeChart!$Z$2,data!I8+1,""),"")</f>
        <v>44933</v>
      </c>
      <c r="K8" s="10">
        <f>IFERROR(IF(MONTH(J8+1)=timeChart!$Z$2,data!J8+1,""),"")</f>
        <v>44934</v>
      </c>
      <c r="L8" s="10">
        <f>IFERROR(IF(MONTH(K8+1)=timeChart!$Z$2,data!K8+1,""),"")</f>
        <v>44935</v>
      </c>
      <c r="M8" s="10">
        <f>IFERROR(IF(MONTH(L8+1)=timeChart!$Z$2,data!L8+1,""),"")</f>
        <v>44936</v>
      </c>
      <c r="N8" s="10">
        <f>IFERROR(IF(MONTH(M8+1)=timeChart!$Z$2,data!M8+1,""),"")</f>
        <v>44937</v>
      </c>
      <c r="O8" s="10">
        <f>IFERROR(IF(MONTH(N8+1)=timeChart!$Z$2,data!N8+1,""),"")</f>
        <v>44938</v>
      </c>
      <c r="P8" s="10">
        <f>IFERROR(IF(MONTH(O8+1)=timeChart!$Z$2,data!O8+1,""),"")</f>
        <v>44939</v>
      </c>
      <c r="Q8" s="10">
        <f>IFERROR(IF(MONTH(P8+1)=timeChart!$Z$2,data!P8+1,""),"")</f>
        <v>44940</v>
      </c>
      <c r="R8" s="10">
        <f>IFERROR(IF(MONTH(Q8+1)=timeChart!$Z$2,data!Q8+1,""),"")</f>
        <v>44941</v>
      </c>
      <c r="S8" s="10">
        <f>IFERROR(IF(MONTH(R8+1)=timeChart!$Z$2,data!R8+1,""),"")</f>
        <v>44942</v>
      </c>
      <c r="T8" s="10">
        <f>IFERROR(IF(MONTH(S8+1)=timeChart!$Z$2,data!S8+1,""),"")</f>
        <v>44943</v>
      </c>
      <c r="U8" s="10">
        <f>IFERROR(IF(MONTH(T8+1)=timeChart!$Z$2,data!T8+1,""),"")</f>
        <v>44944</v>
      </c>
      <c r="V8" s="10">
        <f>IFERROR(IF(MONTH(U8+1)=timeChart!$Z$2,data!U8+1,""),"")</f>
        <v>44945</v>
      </c>
      <c r="W8" s="10">
        <f>IFERROR(IF(MONTH(V8+1)=timeChart!$Z$2,data!V8+1,""),"")</f>
        <v>44946</v>
      </c>
      <c r="X8" s="10">
        <f>IFERROR(IF(MONTH(W8+1)=timeChart!$Z$2,data!W8+1,""),"")</f>
        <v>44947</v>
      </c>
      <c r="Y8" s="10">
        <f>IFERROR(IF(MONTH(X8+1)=timeChart!$Z$2,data!X8+1,""),"")</f>
        <v>44948</v>
      </c>
      <c r="Z8" s="10">
        <f>IFERROR(IF(MONTH(Y8+1)=timeChart!$Z$2,data!Y8+1,""),"")</f>
        <v>44949</v>
      </c>
      <c r="AA8" s="10">
        <f>IFERROR(IF(MONTH(Z8+1)=timeChart!$Z$2,data!Z8+1,""),"")</f>
        <v>44950</v>
      </c>
      <c r="AB8" s="10">
        <f>IFERROR(IF(MONTH(AA8+1)=timeChart!$Z$2,data!AA8+1,""),"")</f>
        <v>44951</v>
      </c>
      <c r="AC8" s="10">
        <f>IFERROR(IF(MONTH(AB8+1)=timeChart!$Z$2,data!AB8+1,""),"")</f>
        <v>44952</v>
      </c>
      <c r="AD8" s="10">
        <f>IFERROR(IF(MONTH(AC8+1)=timeChart!$Z$2,data!AC8+1,""),"")</f>
        <v>44953</v>
      </c>
      <c r="AE8" s="10">
        <f>IFERROR(IF(MONTH(AD8+1)=timeChart!$Z$2,data!AD8+1,""),"")</f>
        <v>44954</v>
      </c>
      <c r="AF8" s="10">
        <f>IFERROR(IF(MONTH(AE8+1)=timeChart!$Z$2,data!AE8+1,""),"")</f>
        <v>44955</v>
      </c>
      <c r="AG8" s="10">
        <f>IFERROR(IF(MONTH(AF8+1)=timeChart!$Z$2,data!AF8+1,""),"")</f>
        <v>44956</v>
      </c>
      <c r="AH8" s="10">
        <f>IFERROR(IF(MONTH(AG8+1)=timeChart!$Z$2,data!AG8+1,""),"")</f>
        <v>44957</v>
      </c>
    </row>
    <row r="9" spans="2:69">
      <c r="B9" s="7"/>
      <c r="C9" s="16" t="s">
        <v>4</v>
      </c>
      <c r="D9" s="11" t="str">
        <f>timeChart!$B$7</f>
        <v>日</v>
      </c>
      <c r="E9" s="9">
        <f>timeChart!$D$7</f>
        <v>1</v>
      </c>
      <c r="F9" s="11">
        <f>timeChart!$F$7</f>
        <v>2</v>
      </c>
      <c r="G9" s="17">
        <f>timeChart!$H$7</f>
        <v>3</v>
      </c>
      <c r="H9" s="11">
        <f>timeChart!$J$7</f>
        <v>4</v>
      </c>
      <c r="I9" s="9">
        <f>timeChart!$L$7</f>
        <v>5</v>
      </c>
      <c r="J9" s="11">
        <f>timeChart!$N$7</f>
        <v>6</v>
      </c>
      <c r="K9" s="9" t="str">
        <f>timeChart!$P$7</f>
        <v>日</v>
      </c>
      <c r="L9" s="11">
        <f>timeChart!$R$7</f>
        <v>1</v>
      </c>
      <c r="M9" s="9">
        <f>timeChart!$T$7</f>
        <v>2</v>
      </c>
      <c r="N9" s="11">
        <f>timeChart!$V$7</f>
        <v>3</v>
      </c>
      <c r="O9" s="9">
        <f>timeChart!$X$7</f>
        <v>4</v>
      </c>
      <c r="P9" s="11">
        <f>timeChart!$Z$7</f>
        <v>5</v>
      </c>
      <c r="Q9" s="9">
        <f>timeChart!$AB$7</f>
        <v>6</v>
      </c>
      <c r="R9" s="11" t="str">
        <f>timeChart!$AD$7</f>
        <v>日</v>
      </c>
      <c r="S9" s="9">
        <f>timeChart!$AF$7</f>
        <v>1</v>
      </c>
      <c r="T9" s="11">
        <f>timeChart!$AH$7</f>
        <v>2</v>
      </c>
      <c r="U9" s="9">
        <f>timeChart!$AJ$7</f>
        <v>3</v>
      </c>
      <c r="V9" s="11">
        <f>timeChart!$AL$7</f>
        <v>4</v>
      </c>
      <c r="W9" s="9">
        <f>timeChart!$AN$7</f>
        <v>5</v>
      </c>
      <c r="X9" s="11">
        <f>timeChart!$AP$7</f>
        <v>6</v>
      </c>
      <c r="Y9" s="9" t="str">
        <f>timeChart!$AR$7</f>
        <v>日</v>
      </c>
      <c r="Z9" s="11">
        <f>timeChart!$AT$7</f>
        <v>1</v>
      </c>
      <c r="AA9" s="9">
        <f>timeChart!$AV$7</f>
        <v>2</v>
      </c>
      <c r="AB9" s="11">
        <f>timeChart!$AX$7</f>
        <v>3</v>
      </c>
      <c r="AC9" s="9">
        <f>timeChart!$AZ$7</f>
        <v>4</v>
      </c>
      <c r="AD9" s="11">
        <f>timeChart!$BB$7</f>
        <v>5</v>
      </c>
      <c r="AE9" s="9">
        <f>timeChart!$BD$7</f>
        <v>6</v>
      </c>
      <c r="AF9" s="11" t="str">
        <f>timeChart!$BF$7</f>
        <v>日</v>
      </c>
      <c r="AG9" s="9">
        <f>timeChart!$BH$7</f>
        <v>1</v>
      </c>
      <c r="AH9" s="11">
        <f>timeChart!$BJ$7</f>
        <v>2</v>
      </c>
    </row>
    <row r="10" spans="2:69">
      <c r="B10" s="7"/>
      <c r="C10" s="16" t="s">
        <v>16</v>
      </c>
      <c r="D10" s="12" t="str">
        <f>IF(timeChart!B81&gt;0,timeChart!B81,"")</f>
        <v/>
      </c>
      <c r="E10" s="12" t="str">
        <f>IF(timeChart!D81&gt;0,timeChart!D81,"")</f>
        <v/>
      </c>
      <c r="F10" s="12" t="str">
        <f>IF(timeChart!F81&gt;0,timeChart!F81,"")</f>
        <v/>
      </c>
      <c r="G10" s="12" t="str">
        <f>IF(timeChart!H81&gt;0,timeChart!H81,"")</f>
        <v/>
      </c>
      <c r="H10" s="12">
        <f>IF(timeChart!J81&gt;0,timeChart!J81,"")</f>
        <v>270</v>
      </c>
      <c r="I10" s="12">
        <f>IF(timeChart!L81&gt;0,timeChart!L81,"")</f>
        <v>195</v>
      </c>
      <c r="J10" s="12">
        <f>IF(timeChart!N81&gt;0,timeChart!N81,"")</f>
        <v>255</v>
      </c>
      <c r="K10" s="12">
        <f>IF(timeChart!P81&gt;0,timeChart!P81,"")</f>
        <v>150</v>
      </c>
      <c r="L10" s="12" t="str">
        <f>IF(timeChart!R81&gt;0,timeChart!R81,"")</f>
        <v/>
      </c>
      <c r="M10" s="12" t="str">
        <f>IF(timeChart!T81&gt;0,timeChart!T81,"")</f>
        <v/>
      </c>
      <c r="N10" s="12" t="str">
        <f>IF(timeChart!V81&gt;0,timeChart!V81,"")</f>
        <v/>
      </c>
      <c r="O10" s="12" t="str">
        <f>IF(timeChart!X81&gt;0,timeChart!X81,"")</f>
        <v/>
      </c>
      <c r="P10" s="12" t="str">
        <f>IF(timeChart!Z81&gt;0,timeChart!Z81,"")</f>
        <v/>
      </c>
      <c r="Q10" s="12" t="str">
        <f>IF(timeChart!AB81&gt;0,timeChart!AB81,"")</f>
        <v/>
      </c>
      <c r="R10" s="12" t="str">
        <f>IF(timeChart!AD81&gt;0,timeChart!AD81,"")</f>
        <v/>
      </c>
      <c r="S10" s="12" t="str">
        <f>IF(timeChart!AF81&gt;0,timeChart!AF81,"")</f>
        <v/>
      </c>
      <c r="T10" s="12" t="str">
        <f>IF(timeChart!AH81&gt;0,timeChart!AH81,"")</f>
        <v/>
      </c>
      <c r="U10" s="12" t="str">
        <f>IF(timeChart!AJ81&gt;0,timeChart!AJ81,"")</f>
        <v/>
      </c>
      <c r="V10" s="12" t="str">
        <f>IF(timeChart!AL81&gt;0,timeChart!AL81,"")</f>
        <v/>
      </c>
      <c r="W10" s="12" t="str">
        <f>IF(timeChart!AN81&gt;0,timeChart!AN81,"")</f>
        <v/>
      </c>
      <c r="X10" s="12" t="str">
        <f>IF(timeChart!AP81&gt;0,timeChart!AP81,"")</f>
        <v/>
      </c>
      <c r="Y10" s="12" t="str">
        <f>IF(timeChart!AR81&gt;0,timeChart!AR81,"")</f>
        <v/>
      </c>
      <c r="Z10" s="12" t="str">
        <f>IF(timeChart!AT81&gt;0,timeChart!AT81,"")</f>
        <v/>
      </c>
      <c r="AA10" s="12" t="str">
        <f>IF(timeChart!AV81&gt;0,timeChart!AV81,"")</f>
        <v/>
      </c>
      <c r="AB10" s="12" t="str">
        <f>IF(timeChart!AX81&gt;0,timeChart!AX81,"")</f>
        <v/>
      </c>
      <c r="AC10" s="12" t="str">
        <f>IF(timeChart!AZ81&gt;0,timeChart!AZ81,"")</f>
        <v/>
      </c>
      <c r="AD10" s="12" t="str">
        <f>IF(timeChart!BB81&gt;0,timeChart!BB81,"")</f>
        <v/>
      </c>
      <c r="AE10" s="12" t="str">
        <f>IF(timeChart!BD81&gt;0,timeChart!BD81,"")</f>
        <v/>
      </c>
      <c r="AF10" s="12" t="str">
        <f>IF(timeChart!BF81&gt;0,timeChart!BF81,"")</f>
        <v/>
      </c>
      <c r="AG10" s="12" t="str">
        <f>IF(timeChart!BH81&gt;0,timeChart!BH81,"")</f>
        <v/>
      </c>
      <c r="AH10" s="12" t="str">
        <f>IF(timeChart!BJ81&gt;0,timeChart!BJ81,"")</f>
        <v/>
      </c>
      <c r="BN10" s="15"/>
      <c r="BO10" s="15"/>
      <c r="BP10" s="15"/>
      <c r="BQ10" s="15" t="str">
        <f>IF(timeChart!BO81&gt;0,timeChart!BO81,"")</f>
        <v/>
      </c>
    </row>
    <row r="11" spans="2:69">
      <c r="B11" s="7"/>
      <c r="C11" s="16" t="s">
        <v>7</v>
      </c>
      <c r="D11" s="12" t="str">
        <f>IF(timeChart!B82&gt;0,timeChart!B82,"")</f>
        <v/>
      </c>
      <c r="E11" s="12" t="str">
        <f>IF(timeChart!D82&gt;0,timeChart!D82,"")</f>
        <v/>
      </c>
      <c r="F11" s="12" t="str">
        <f>IF(timeChart!F82&gt;0,timeChart!F82,"")</f>
        <v/>
      </c>
      <c r="G11" s="12" t="str">
        <f>IF(timeChart!H82&gt;0,timeChart!H82,"")</f>
        <v/>
      </c>
      <c r="H11" s="12">
        <f>IF(timeChart!J82&gt;0,timeChart!J82,"")</f>
        <v>135</v>
      </c>
      <c r="I11" s="12">
        <f>IF(timeChart!L82&gt;0,timeChart!L82,"")</f>
        <v>105</v>
      </c>
      <c r="J11" s="12">
        <f>IF(timeChart!N82&gt;0,timeChart!N82,"")</f>
        <v>120</v>
      </c>
      <c r="K11" s="12" t="str">
        <f>IF(timeChart!P82&gt;0,timeChart!P82,"")</f>
        <v/>
      </c>
      <c r="L11" s="12" t="str">
        <f>IF(timeChart!R82&gt;0,timeChart!R82,"")</f>
        <v/>
      </c>
      <c r="M11" s="12" t="str">
        <f>IF(timeChart!T82&gt;0,timeChart!T82,"")</f>
        <v/>
      </c>
      <c r="N11" s="12" t="str">
        <f>IF(timeChart!V82&gt;0,timeChart!V82,"")</f>
        <v/>
      </c>
      <c r="O11" s="12" t="str">
        <f>IF(timeChart!X82&gt;0,timeChart!X82,"")</f>
        <v/>
      </c>
      <c r="P11" s="12" t="str">
        <f>IF(timeChart!Z82&gt;0,timeChart!Z82,"")</f>
        <v/>
      </c>
      <c r="Q11" s="12" t="str">
        <f>IF(timeChart!AB82&gt;0,timeChart!AB82,"")</f>
        <v/>
      </c>
      <c r="R11" s="12" t="str">
        <f>IF(timeChart!AD82&gt;0,timeChart!AD82,"")</f>
        <v/>
      </c>
      <c r="S11" s="12" t="str">
        <f>IF(timeChart!AF82&gt;0,timeChart!AF82,"")</f>
        <v/>
      </c>
      <c r="T11" s="12" t="str">
        <f>IF(timeChart!AH82&gt;0,timeChart!AH82,"")</f>
        <v/>
      </c>
      <c r="U11" s="12" t="str">
        <f>IF(timeChart!AJ82&gt;0,timeChart!AJ82,"")</f>
        <v/>
      </c>
      <c r="V11" s="12" t="str">
        <f>IF(timeChart!AL82&gt;0,timeChart!AL82,"")</f>
        <v/>
      </c>
      <c r="W11" s="12" t="str">
        <f>IF(timeChart!AN82&gt;0,timeChart!AN82,"")</f>
        <v/>
      </c>
      <c r="X11" s="12" t="str">
        <f>IF(timeChart!AP82&gt;0,timeChart!AP82,"")</f>
        <v/>
      </c>
      <c r="Y11" s="12" t="str">
        <f>IF(timeChart!AR82&gt;0,timeChart!AR82,"")</f>
        <v/>
      </c>
      <c r="Z11" s="12" t="str">
        <f>IF(timeChart!AT82&gt;0,timeChart!AT82,"")</f>
        <v/>
      </c>
      <c r="AA11" s="12" t="str">
        <f>IF(timeChart!AV82&gt;0,timeChart!AV82,"")</f>
        <v/>
      </c>
      <c r="AB11" s="12" t="str">
        <f>IF(timeChart!AX82&gt;0,timeChart!AX82,"")</f>
        <v/>
      </c>
      <c r="AC11" s="12" t="str">
        <f>IF(timeChart!AZ82&gt;0,timeChart!AZ82,"")</f>
        <v/>
      </c>
      <c r="AD11" s="12" t="str">
        <f>IF(timeChart!BB82&gt;0,timeChart!BB82,"")</f>
        <v/>
      </c>
      <c r="AE11" s="12" t="str">
        <f>IF(timeChart!BD82&gt;0,timeChart!BD82,"")</f>
        <v/>
      </c>
      <c r="AF11" s="12" t="str">
        <f>IF(timeChart!BF82&gt;0,timeChart!BF82,"")</f>
        <v/>
      </c>
      <c r="AG11" s="12" t="str">
        <f>IF(timeChart!BH82&gt;0,timeChart!BH82,"")</f>
        <v/>
      </c>
      <c r="AH11" s="12" t="str">
        <f>IF(timeChart!BJ82&gt;0,timeChart!BJ82,"")</f>
        <v/>
      </c>
    </row>
    <row r="12" spans="2:69">
      <c r="B12" s="7"/>
      <c r="C12" s="16" t="s">
        <v>8</v>
      </c>
      <c r="D12" s="12" t="str">
        <f>IF(timeChart!B83&gt;0,timeChart!B83,"")</f>
        <v/>
      </c>
      <c r="E12" s="12" t="str">
        <f>IF(timeChart!D83&gt;0,timeChart!D83,"")</f>
        <v/>
      </c>
      <c r="F12" s="12" t="str">
        <f>IF(timeChart!F83&gt;0,timeChart!F83,"")</f>
        <v/>
      </c>
      <c r="G12" s="12" t="str">
        <f>IF(timeChart!H83&gt;0,timeChart!H83,"")</f>
        <v/>
      </c>
      <c r="H12" s="12" t="str">
        <f>IF(timeChart!J83&gt;0,timeChart!J83,"")</f>
        <v/>
      </c>
      <c r="I12" s="12" t="str">
        <f>IF(timeChart!L83&gt;0,timeChart!L83,"")</f>
        <v/>
      </c>
      <c r="J12" s="12" t="str">
        <f>IF(timeChart!N83&gt;0,timeChart!N83,"")</f>
        <v/>
      </c>
      <c r="K12" s="12" t="str">
        <f>IF(timeChart!P83&gt;0,timeChart!P83,"")</f>
        <v/>
      </c>
      <c r="L12" s="12" t="str">
        <f>IF(timeChart!R83&gt;0,timeChart!R83,"")</f>
        <v/>
      </c>
      <c r="M12" s="12" t="str">
        <f>IF(timeChart!T83&gt;0,timeChart!T83,"")</f>
        <v/>
      </c>
      <c r="N12" s="12" t="str">
        <f>IF(timeChart!V83&gt;0,timeChart!V83,"")</f>
        <v/>
      </c>
      <c r="O12" s="12" t="str">
        <f>IF(timeChart!X83&gt;0,timeChart!X83,"")</f>
        <v/>
      </c>
      <c r="P12" s="12" t="str">
        <f>IF(timeChart!Z83&gt;0,timeChart!Z83,"")</f>
        <v/>
      </c>
      <c r="Q12" s="12" t="str">
        <f>IF(timeChart!AB83&gt;0,timeChart!AB83,"")</f>
        <v/>
      </c>
      <c r="R12" s="12">
        <f>IF(timeChart!AD83&gt;0,timeChart!AD83,"")</f>
        <v>330</v>
      </c>
      <c r="S12" s="12" t="str">
        <f>IF(timeChart!AF83&gt;0,timeChart!AF83,"")</f>
        <v/>
      </c>
      <c r="T12" s="12" t="str">
        <f>IF(timeChart!AH83&gt;0,timeChart!AH83,"")</f>
        <v/>
      </c>
      <c r="U12" s="12" t="str">
        <f>IF(timeChart!AJ83&gt;0,timeChart!AJ83,"")</f>
        <v/>
      </c>
      <c r="V12" s="12" t="str">
        <f>IF(timeChart!AL83&gt;0,timeChart!AL83,"")</f>
        <v/>
      </c>
      <c r="W12" s="12" t="str">
        <f>IF(timeChart!AN83&gt;0,timeChart!AN83,"")</f>
        <v/>
      </c>
      <c r="X12" s="12" t="str">
        <f>IF(timeChart!AP83&gt;0,timeChart!AP83,"")</f>
        <v/>
      </c>
      <c r="Y12" s="12" t="str">
        <f>IF(timeChart!AR83&gt;0,timeChart!AR83,"")</f>
        <v/>
      </c>
      <c r="Z12" s="12" t="str">
        <f>IF(timeChart!AT83&gt;0,timeChart!AT83,"")</f>
        <v/>
      </c>
      <c r="AA12" s="12" t="str">
        <f>IF(timeChart!AV83&gt;0,timeChart!AV83,"")</f>
        <v/>
      </c>
      <c r="AB12" s="12" t="str">
        <f>IF(timeChart!AX83&gt;0,timeChart!AX83,"")</f>
        <v/>
      </c>
      <c r="AC12" s="12" t="str">
        <f>IF(timeChart!AZ83&gt;0,timeChart!AZ83,"")</f>
        <v/>
      </c>
      <c r="AD12" s="12" t="str">
        <f>IF(timeChart!BB83&gt;0,timeChart!BB83,"")</f>
        <v/>
      </c>
      <c r="AE12" s="12" t="str">
        <f>IF(timeChart!BD83&gt;0,timeChart!BD83,"")</f>
        <v/>
      </c>
      <c r="AF12" s="12" t="str">
        <f>IF(timeChart!BF83&gt;0,timeChart!BF83,"")</f>
        <v/>
      </c>
      <c r="AG12" s="12" t="str">
        <f>IF(timeChart!BH83&gt;0,timeChart!BH83,"")</f>
        <v/>
      </c>
      <c r="AH12" s="12" t="str">
        <f>IF(timeChart!BJ83&gt;0,timeChart!BJ83,"")</f>
        <v/>
      </c>
    </row>
    <row r="13" spans="2:69">
      <c r="B13" s="7"/>
      <c r="C13" s="16" t="s">
        <v>9</v>
      </c>
      <c r="D13" s="12" t="str">
        <f>IF(timeChart!B84&gt;0,timeChart!B84,"")</f>
        <v/>
      </c>
      <c r="E13" s="12" t="str">
        <f>IF(timeChart!D84&gt;0,timeChart!D84,"")</f>
        <v/>
      </c>
      <c r="F13" s="12" t="str">
        <f>IF(timeChart!F84&gt;0,timeChart!F84,"")</f>
        <v/>
      </c>
      <c r="G13" s="12" t="str">
        <f>IF(timeChart!H84&gt;0,timeChart!H84,"")</f>
        <v/>
      </c>
      <c r="H13" s="12">
        <f>IF(timeChart!J84&gt;0,timeChart!J84,"")</f>
        <v>75</v>
      </c>
      <c r="I13" s="12" t="str">
        <f>IF(timeChart!L84&gt;0,timeChart!L84,"")</f>
        <v/>
      </c>
      <c r="J13" s="12" t="str">
        <f>IF(timeChart!N84&gt;0,timeChart!N84,"")</f>
        <v/>
      </c>
      <c r="K13" s="12">
        <f>IF(timeChart!P84&gt;0,timeChart!P84,"")</f>
        <v>45</v>
      </c>
      <c r="L13" s="12" t="str">
        <f>IF(timeChart!R84&gt;0,timeChart!R84,"")</f>
        <v/>
      </c>
      <c r="M13" s="12" t="str">
        <f>IF(timeChart!T84&gt;0,timeChart!T84,"")</f>
        <v/>
      </c>
      <c r="N13" s="12" t="str">
        <f>IF(timeChart!V84&gt;0,timeChart!V84,"")</f>
        <v/>
      </c>
      <c r="O13" s="12" t="str">
        <f>IF(timeChart!X84&gt;0,timeChart!X84,"")</f>
        <v/>
      </c>
      <c r="P13" s="12" t="str">
        <f>IF(timeChart!Z84&gt;0,timeChart!Z84,"")</f>
        <v/>
      </c>
      <c r="Q13" s="12" t="str">
        <f>IF(timeChart!AB84&gt;0,timeChart!AB84,"")</f>
        <v/>
      </c>
      <c r="R13" s="12" t="str">
        <f>IF(timeChart!AD84&gt;0,timeChart!AD84,"")</f>
        <v/>
      </c>
      <c r="S13" s="12" t="str">
        <f>IF(timeChart!AF84&gt;0,timeChart!AF84,"")</f>
        <v/>
      </c>
      <c r="T13" s="12" t="str">
        <f>IF(timeChart!AH84&gt;0,timeChart!AH84,"")</f>
        <v/>
      </c>
      <c r="U13" s="12" t="str">
        <f>IF(timeChart!AJ84&gt;0,timeChart!AJ84,"")</f>
        <v/>
      </c>
      <c r="V13" s="12" t="str">
        <f>IF(timeChart!AL84&gt;0,timeChart!AL84,"")</f>
        <v/>
      </c>
      <c r="W13" s="12">
        <f>IF(timeChart!AN84&gt;0,timeChart!AN84,"")</f>
        <v>540</v>
      </c>
      <c r="X13" s="12" t="str">
        <f>IF(timeChart!AP84&gt;0,timeChart!AP84,"")</f>
        <v/>
      </c>
      <c r="Y13" s="12" t="str">
        <f>IF(timeChart!AR84&gt;0,timeChart!AR84,"")</f>
        <v/>
      </c>
      <c r="Z13" s="12" t="str">
        <f>IF(timeChart!AT84&gt;0,timeChart!AT84,"")</f>
        <v/>
      </c>
      <c r="AA13" s="12" t="str">
        <f>IF(timeChart!AV84&gt;0,timeChart!AV84,"")</f>
        <v/>
      </c>
      <c r="AB13" s="12" t="str">
        <f>IF(timeChart!AX84&gt;0,timeChart!AX84,"")</f>
        <v/>
      </c>
      <c r="AC13" s="12" t="str">
        <f>IF(timeChart!AZ84&gt;0,timeChart!AZ84,"")</f>
        <v/>
      </c>
      <c r="AD13" s="12" t="str">
        <f>IF(timeChart!BB84&gt;0,timeChart!BB84,"")</f>
        <v/>
      </c>
      <c r="AE13" s="12" t="str">
        <f>IF(timeChart!BD84&gt;0,timeChart!BD84,"")</f>
        <v/>
      </c>
      <c r="AF13" s="12" t="str">
        <f>IF(timeChart!BF84&gt;0,timeChart!BF84,"")</f>
        <v/>
      </c>
      <c r="AG13" s="12" t="str">
        <f>IF(timeChart!BH84&gt;0,timeChart!BH84,"")</f>
        <v/>
      </c>
      <c r="AH13" s="12" t="str">
        <f>IF(timeChart!BJ84&gt;0,timeChart!BJ84,"")</f>
        <v/>
      </c>
    </row>
    <row r="14" spans="2:69">
      <c r="B14" s="7"/>
      <c r="C14" s="16" t="s">
        <v>10</v>
      </c>
      <c r="D14" s="12" t="str">
        <f>IF(timeChart!B85&gt;0,timeChart!B85,"")</f>
        <v/>
      </c>
      <c r="E14" s="12" t="str">
        <f>IF(timeChart!D85&gt;0,timeChart!D85,"")</f>
        <v/>
      </c>
      <c r="F14" s="12" t="str">
        <f>IF(timeChart!F85&gt;0,timeChart!F85,"")</f>
        <v/>
      </c>
      <c r="G14" s="12" t="str">
        <f>IF(timeChart!H85&gt;0,timeChart!H85,"")</f>
        <v/>
      </c>
      <c r="H14" s="12">
        <f>IF(timeChart!J85&gt;0,timeChart!J85,"")</f>
        <v>360</v>
      </c>
      <c r="I14" s="12">
        <f>IF(timeChart!L85&gt;0,timeChart!L85,"")</f>
        <v>450</v>
      </c>
      <c r="J14" s="12">
        <f>IF(timeChart!N85&gt;0,timeChart!N85,"")</f>
        <v>465</v>
      </c>
      <c r="K14" s="12">
        <f>IF(timeChart!P85&gt;0,timeChart!P85,"")</f>
        <v>495</v>
      </c>
      <c r="L14" s="12" t="str">
        <f>IF(timeChart!R85&gt;0,timeChart!R85,"")</f>
        <v/>
      </c>
      <c r="M14" s="12" t="str">
        <f>IF(timeChart!T85&gt;0,timeChart!T85,"")</f>
        <v/>
      </c>
      <c r="N14" s="12" t="str">
        <f>IF(timeChart!V85&gt;0,timeChart!V85,"")</f>
        <v/>
      </c>
      <c r="O14" s="12" t="str">
        <f>IF(timeChart!X85&gt;0,timeChart!X85,"")</f>
        <v/>
      </c>
      <c r="P14" s="12" t="str">
        <f>IF(timeChart!Z85&gt;0,timeChart!Z85,"")</f>
        <v/>
      </c>
      <c r="Q14" s="12" t="str">
        <f>IF(timeChart!AB85&gt;0,timeChart!AB85,"")</f>
        <v/>
      </c>
      <c r="R14" s="12" t="str">
        <f>IF(timeChart!AD85&gt;0,timeChart!AD85,"")</f>
        <v/>
      </c>
      <c r="S14" s="12" t="str">
        <f>IF(timeChart!AF85&gt;0,timeChart!AF85,"")</f>
        <v/>
      </c>
      <c r="T14" s="12" t="str">
        <f>IF(timeChart!AH85&gt;0,timeChart!AH85,"")</f>
        <v/>
      </c>
      <c r="U14" s="12" t="str">
        <f>IF(timeChart!AJ85&gt;0,timeChart!AJ85,"")</f>
        <v/>
      </c>
      <c r="V14" s="12" t="str">
        <f>IF(timeChart!AL85&gt;0,timeChart!AL85,"")</f>
        <v/>
      </c>
      <c r="W14" s="12" t="str">
        <f>IF(timeChart!AN85&gt;0,timeChart!AN85,"")</f>
        <v/>
      </c>
      <c r="X14" s="12" t="str">
        <f>IF(timeChart!AP85&gt;0,timeChart!AP85,"")</f>
        <v/>
      </c>
      <c r="Y14" s="12" t="str">
        <f>IF(timeChart!AR85&gt;0,timeChart!AR85,"")</f>
        <v/>
      </c>
      <c r="Z14" s="12" t="str">
        <f>IF(timeChart!AT85&gt;0,timeChart!AT85,"")</f>
        <v/>
      </c>
      <c r="AA14" s="12" t="str">
        <f>IF(timeChart!AV85&gt;0,timeChart!AV85,"")</f>
        <v/>
      </c>
      <c r="AB14" s="12" t="str">
        <f>IF(timeChart!AX85&gt;0,timeChart!AX85,"")</f>
        <v/>
      </c>
      <c r="AC14" s="12" t="str">
        <f>IF(timeChart!AZ85&gt;0,timeChart!AZ85,"")</f>
        <v/>
      </c>
      <c r="AD14" s="12" t="str">
        <f>IF(timeChart!BB85&gt;0,timeChart!BB85,"")</f>
        <v/>
      </c>
      <c r="AE14" s="12" t="str">
        <f>IF(timeChart!BD85&gt;0,timeChart!BD85,"")</f>
        <v/>
      </c>
      <c r="AF14" s="12" t="str">
        <f>IF(timeChart!BF85&gt;0,timeChart!BF85,"")</f>
        <v/>
      </c>
      <c r="AG14" s="12" t="str">
        <f>IF(timeChart!BH85&gt;0,timeChart!BH85,"")</f>
        <v/>
      </c>
      <c r="AH14" s="12" t="str">
        <f>IF(timeChart!BJ85&gt;0,timeChart!BJ85,"")</f>
        <v/>
      </c>
    </row>
    <row r="15" spans="2:69">
      <c r="B15" s="7"/>
      <c r="C15" s="16" t="s">
        <v>11</v>
      </c>
      <c r="D15" s="12" t="str">
        <f>IF(timeChart!B86&gt;0,timeChart!B86,"")</f>
        <v/>
      </c>
      <c r="E15" s="12" t="str">
        <f>IF(timeChart!D86&gt;0,timeChart!D86,"")</f>
        <v/>
      </c>
      <c r="F15" s="12" t="str">
        <f>IF(timeChart!F86&gt;0,timeChart!F86,"")</f>
        <v/>
      </c>
      <c r="G15" s="12" t="str">
        <f>IF(timeChart!H86&gt;0,timeChart!H86,"")</f>
        <v/>
      </c>
      <c r="H15" s="12">
        <f>IF(timeChart!J86&gt;0,timeChart!J86,"")</f>
        <v>255</v>
      </c>
      <c r="I15" s="12">
        <f>IF(timeChart!L86&gt;0,timeChart!L86,"")</f>
        <v>315</v>
      </c>
      <c r="J15" s="12">
        <f>IF(timeChart!N86&gt;0,timeChart!N86,"")</f>
        <v>255</v>
      </c>
      <c r="K15" s="12" t="str">
        <f>IF(timeChart!P86&gt;0,timeChart!P86,"")</f>
        <v/>
      </c>
      <c r="L15" s="12" t="str">
        <f>IF(timeChart!R86&gt;0,timeChart!R86,"")</f>
        <v/>
      </c>
      <c r="M15" s="12" t="str">
        <f>IF(timeChart!T86&gt;0,timeChart!T86,"")</f>
        <v/>
      </c>
      <c r="N15" s="12" t="str">
        <f>IF(timeChart!V86&gt;0,timeChart!V86,"")</f>
        <v/>
      </c>
      <c r="O15" s="12" t="str">
        <f>IF(timeChart!X86&gt;0,timeChart!X86,"")</f>
        <v/>
      </c>
      <c r="P15" s="12" t="str">
        <f>IF(timeChart!Z86&gt;0,timeChart!Z86,"")</f>
        <v/>
      </c>
      <c r="Q15" s="12" t="str">
        <f>IF(timeChart!AB86&gt;0,timeChart!AB86,"")</f>
        <v/>
      </c>
      <c r="R15" s="12" t="str">
        <f>IF(timeChart!AD86&gt;0,timeChart!AD86,"")</f>
        <v/>
      </c>
      <c r="S15" s="12" t="str">
        <f>IF(timeChart!AF86&gt;0,timeChart!AF86,"")</f>
        <v/>
      </c>
      <c r="T15" s="12" t="str">
        <f>IF(timeChart!AH86&gt;0,timeChart!AH86,"")</f>
        <v/>
      </c>
      <c r="U15" s="12" t="str">
        <f>IF(timeChart!AJ86&gt;0,timeChart!AJ86,"")</f>
        <v/>
      </c>
      <c r="V15" s="12" t="str">
        <f>IF(timeChart!AL86&gt;0,timeChart!AL86,"")</f>
        <v/>
      </c>
      <c r="W15" s="12" t="str">
        <f>IF(timeChart!AN86&gt;0,timeChart!AN86,"")</f>
        <v/>
      </c>
      <c r="X15" s="12" t="str">
        <f>IF(timeChart!AP86&gt;0,timeChart!AP86,"")</f>
        <v/>
      </c>
      <c r="Y15" s="12" t="str">
        <f>IF(timeChart!AR86&gt;0,timeChart!AR86,"")</f>
        <v/>
      </c>
      <c r="Z15" s="12" t="str">
        <f>IF(timeChart!AT86&gt;0,timeChart!AT86,"")</f>
        <v/>
      </c>
      <c r="AA15" s="12" t="str">
        <f>IF(timeChart!AV86&gt;0,timeChart!AV86,"")</f>
        <v/>
      </c>
      <c r="AB15" s="12" t="str">
        <f>IF(timeChart!AX86&gt;0,timeChart!AX86,"")</f>
        <v/>
      </c>
      <c r="AC15" s="12" t="str">
        <f>IF(timeChart!AZ86&gt;0,timeChart!AZ86,"")</f>
        <v/>
      </c>
      <c r="AD15" s="12" t="str">
        <f>IF(timeChart!BB86&gt;0,timeChart!BB86,"")</f>
        <v/>
      </c>
      <c r="AE15" s="12" t="str">
        <f>IF(timeChart!BD86&gt;0,timeChart!BD86,"")</f>
        <v/>
      </c>
      <c r="AF15" s="12" t="str">
        <f>IF(timeChart!BF86&gt;0,timeChart!BF86,"")</f>
        <v/>
      </c>
      <c r="AG15" s="12" t="str">
        <f>IF(timeChart!BH86&gt;0,timeChart!BH86,"")</f>
        <v/>
      </c>
      <c r="AH15" s="12" t="str">
        <f>IF(timeChart!BJ86&gt;0,timeChart!BJ86,"")</f>
        <v/>
      </c>
    </row>
    <row r="16" spans="2:69">
      <c r="B16" s="7"/>
    </row>
    <row r="17" spans="2:65">
      <c r="B17" s="7"/>
    </row>
    <row r="18" spans="2:65">
      <c r="B18" s="7"/>
      <c r="C18" t="s">
        <v>52</v>
      </c>
    </row>
    <row r="19" spans="2:65">
      <c r="B19" s="7"/>
      <c r="C19" s="16" t="s">
        <v>3</v>
      </c>
      <c r="D19" s="10">
        <f>DATE(timeChart!$W$2,timeChart!$Z$2,1)</f>
        <v>44927</v>
      </c>
      <c r="E19" s="10">
        <f>IFERROR(IF(MONTH(D19+1)=timeChart!$Z$2,data!D19+1,""),"")</f>
        <v>44928</v>
      </c>
      <c r="F19" s="10">
        <f>IFERROR(IF(MONTH(E19+1)=timeChart!$Z$2,data!E19+1,""),"")</f>
        <v>44929</v>
      </c>
      <c r="G19" s="10">
        <f>IFERROR(IF(MONTH(F19+1)=timeChart!$Z$2,data!F19+1,""),"")</f>
        <v>44930</v>
      </c>
      <c r="H19" s="10">
        <f>IFERROR(IF(MONTH(G19+1)=timeChart!$Z$2,data!G19+1,""),"")</f>
        <v>44931</v>
      </c>
      <c r="I19" s="10">
        <f>IFERROR(IF(MONTH(H19+1)=timeChart!$Z$2,data!H19+1,""),"")</f>
        <v>44932</v>
      </c>
      <c r="J19" s="10">
        <f>IFERROR(IF(MONTH(I19+1)=timeChart!$Z$2,data!I19+1,""),"")</f>
        <v>44933</v>
      </c>
      <c r="K19" s="10">
        <f>IFERROR(IF(MONTH(J19+1)=timeChart!$Z$2,data!J19+1,""),"")</f>
        <v>44934</v>
      </c>
      <c r="L19" s="10">
        <f>IFERROR(IF(MONTH(K19+1)=timeChart!$Z$2,data!K19+1,""),"")</f>
        <v>44935</v>
      </c>
      <c r="M19" s="10">
        <f>IFERROR(IF(MONTH(L19+1)=timeChart!$Z$2,data!L19+1,""),"")</f>
        <v>44936</v>
      </c>
      <c r="N19" s="10">
        <f>IFERROR(IF(MONTH(M19+1)=timeChart!$Z$2,data!M19+1,""),"")</f>
        <v>44937</v>
      </c>
      <c r="O19" s="10">
        <f>IFERROR(IF(MONTH(N19+1)=timeChart!$Z$2,data!N19+1,""),"")</f>
        <v>44938</v>
      </c>
      <c r="P19" s="10">
        <f>IFERROR(IF(MONTH(O19+1)=timeChart!$Z$2,data!O19+1,""),"")</f>
        <v>44939</v>
      </c>
      <c r="Q19" s="10">
        <f>IFERROR(IF(MONTH(P19+1)=timeChart!$Z$2,data!P19+1,""),"")</f>
        <v>44940</v>
      </c>
      <c r="R19" s="10">
        <f>IFERROR(IF(MONTH(Q19+1)=timeChart!$Z$2,data!Q19+1,""),"")</f>
        <v>44941</v>
      </c>
      <c r="S19" s="10">
        <f>IFERROR(IF(MONTH(R19+1)=timeChart!$Z$2,data!R19+1,""),"")</f>
        <v>44942</v>
      </c>
      <c r="T19" s="10">
        <f>IFERROR(IF(MONTH(S19+1)=timeChart!$Z$2,data!S19+1,""),"")</f>
        <v>44943</v>
      </c>
      <c r="U19" s="10">
        <f>IFERROR(IF(MONTH(T19+1)=timeChart!$Z$2,data!T19+1,""),"")</f>
        <v>44944</v>
      </c>
      <c r="V19" s="10">
        <f>IFERROR(IF(MONTH(U19+1)=timeChart!$Z$2,data!U19+1,""),"")</f>
        <v>44945</v>
      </c>
      <c r="W19" s="10">
        <f>IFERROR(IF(MONTH(V19+1)=timeChart!$Z$2,data!V19+1,""),"")</f>
        <v>44946</v>
      </c>
      <c r="X19" s="10">
        <f>IFERROR(IF(MONTH(W19+1)=timeChart!$Z$2,data!W19+1,""),"")</f>
        <v>44947</v>
      </c>
      <c r="Y19" s="10">
        <f>IFERROR(IF(MONTH(X19+1)=timeChart!$Z$2,data!X19+1,""),"")</f>
        <v>44948</v>
      </c>
      <c r="Z19" s="10">
        <f>IFERROR(IF(MONTH(Y19+1)=timeChart!$Z$2,data!Y19+1,""),"")</f>
        <v>44949</v>
      </c>
      <c r="AA19" s="10">
        <f>IFERROR(IF(MONTH(Z19+1)=timeChart!$Z$2,data!Z19+1,""),"")</f>
        <v>44950</v>
      </c>
      <c r="AB19" s="10">
        <f>IFERROR(IF(MONTH(AA19+1)=timeChart!$Z$2,data!AA19+1,""),"")</f>
        <v>44951</v>
      </c>
      <c r="AC19" s="10">
        <f>IFERROR(IF(MONTH(AB19+1)=timeChart!$Z$2,data!AB19+1,""),"")</f>
        <v>44952</v>
      </c>
      <c r="AD19" s="10">
        <f>IFERROR(IF(MONTH(AC19+1)=timeChart!$Z$2,data!AC19+1,""),"")</f>
        <v>44953</v>
      </c>
      <c r="AE19" s="10">
        <f>IFERROR(IF(MONTH(AD19+1)=timeChart!$Z$2,data!AD19+1,""),"")</f>
        <v>44954</v>
      </c>
      <c r="AF19" s="10">
        <f>IFERROR(IF(MONTH(AE19+1)=timeChart!$Z$2,data!AE19+1,""),"")</f>
        <v>44955</v>
      </c>
      <c r="AG19" s="10">
        <f>IFERROR(IF(MONTH(AF19+1)=timeChart!$Z$2,data!AF19+1,""),"")</f>
        <v>44956</v>
      </c>
      <c r="AH19" s="10">
        <f>IFERROR(IF(MONTH(AG19+1)=timeChart!$Z$2,data!AG19+1,""),"")</f>
        <v>44957</v>
      </c>
    </row>
    <row r="20" spans="2:65">
      <c r="B20" s="7"/>
      <c r="C20" s="16" t="s">
        <v>4</v>
      </c>
      <c r="D20" s="11" t="str">
        <f>timeChart!$B$7</f>
        <v>日</v>
      </c>
      <c r="E20" s="9">
        <f>timeChart!$D$7</f>
        <v>1</v>
      </c>
      <c r="F20" s="11">
        <f>timeChart!$F$7</f>
        <v>2</v>
      </c>
      <c r="G20" s="17">
        <f>timeChart!$H$7</f>
        <v>3</v>
      </c>
      <c r="H20" s="11">
        <f>timeChart!$J$7</f>
        <v>4</v>
      </c>
      <c r="I20" s="9">
        <f>timeChart!$L$7</f>
        <v>5</v>
      </c>
      <c r="J20" s="11">
        <f>timeChart!$N$7</f>
        <v>6</v>
      </c>
      <c r="K20" s="9" t="str">
        <f>timeChart!$P$7</f>
        <v>日</v>
      </c>
      <c r="L20" s="11">
        <f>timeChart!$R$7</f>
        <v>1</v>
      </c>
      <c r="M20" s="9">
        <f>timeChart!$T$7</f>
        <v>2</v>
      </c>
      <c r="N20" s="11">
        <f>timeChart!$V$7</f>
        <v>3</v>
      </c>
      <c r="O20" s="9">
        <f>timeChart!$X$7</f>
        <v>4</v>
      </c>
      <c r="P20" s="11">
        <f>timeChart!$Z$7</f>
        <v>5</v>
      </c>
      <c r="Q20" s="9">
        <f>timeChart!$AB$7</f>
        <v>6</v>
      </c>
      <c r="R20" s="11" t="str">
        <f>timeChart!$AD$7</f>
        <v>日</v>
      </c>
      <c r="S20" s="9">
        <f>timeChart!$AF$7</f>
        <v>1</v>
      </c>
      <c r="T20" s="11">
        <f>timeChart!$AH$7</f>
        <v>2</v>
      </c>
      <c r="U20" s="9">
        <f>timeChart!$AJ$7</f>
        <v>3</v>
      </c>
      <c r="V20" s="11">
        <f>timeChart!$AL$7</f>
        <v>4</v>
      </c>
      <c r="W20" s="9">
        <f>timeChart!$AN$7</f>
        <v>5</v>
      </c>
      <c r="X20" s="11">
        <f>timeChart!$AP$7</f>
        <v>6</v>
      </c>
      <c r="Y20" s="9" t="str">
        <f>timeChart!$AR$7</f>
        <v>日</v>
      </c>
      <c r="Z20" s="11">
        <f>timeChart!$AT$7</f>
        <v>1</v>
      </c>
      <c r="AA20" s="9">
        <f>timeChart!$AV$7</f>
        <v>2</v>
      </c>
      <c r="AB20" s="11">
        <f>timeChart!$AX$7</f>
        <v>3</v>
      </c>
      <c r="AC20" s="9">
        <f>timeChart!$AZ$7</f>
        <v>4</v>
      </c>
      <c r="AD20" s="11">
        <f>timeChart!$BB$7</f>
        <v>5</v>
      </c>
      <c r="AE20" s="9">
        <f>timeChart!$BD$7</f>
        <v>6</v>
      </c>
      <c r="AF20" s="11" t="str">
        <f>timeChart!$BF$7</f>
        <v>日</v>
      </c>
      <c r="AG20" s="9">
        <f>timeChart!$BH$7</f>
        <v>1</v>
      </c>
      <c r="AH20" s="11">
        <f>timeChart!$BJ$7</f>
        <v>2</v>
      </c>
    </row>
    <row r="21" spans="2:65">
      <c r="B21" s="7"/>
      <c r="C21" s="16" t="s">
        <v>16</v>
      </c>
      <c r="D21" s="12" t="str">
        <f>IF(timeChart!C81&gt;0,timeChart!C81,"")</f>
        <v/>
      </c>
      <c r="E21" s="12" t="str">
        <f>IF(timeChart!E81&gt;0,timeChart!E81,"")</f>
        <v/>
      </c>
      <c r="F21" s="12" t="str">
        <f>IF(timeChart!G81&gt;0,timeChart!G81,"")</f>
        <v/>
      </c>
      <c r="G21" s="12" t="str">
        <f>IF(timeChart!I81&gt;0,timeChart!I81,"")</f>
        <v/>
      </c>
      <c r="H21" s="12" t="str">
        <f>IF(timeChart!K81&gt;0,timeChart!K81,"")</f>
        <v/>
      </c>
      <c r="I21" s="12" t="str">
        <f>IF(timeChart!M81&gt;0,timeChart!M81,"")</f>
        <v/>
      </c>
      <c r="J21" s="12" t="str">
        <f>IF(timeChart!O81&gt;0,timeChart!O81,"")</f>
        <v/>
      </c>
      <c r="K21" s="12" t="str">
        <f>IF(timeChart!Q81&gt;0,timeChart!Q81,"")</f>
        <v/>
      </c>
      <c r="L21" s="12" t="str">
        <f>IF(timeChart!S81&gt;0,timeChart!S81,"")</f>
        <v/>
      </c>
      <c r="M21" s="12" t="str">
        <f>IF(timeChart!U81&gt;0,timeChart!U81,"")</f>
        <v/>
      </c>
      <c r="N21" s="12" t="str">
        <f>IF(timeChart!W81&gt;0,timeChart!W81,"")</f>
        <v/>
      </c>
      <c r="O21" s="12" t="str">
        <f>IF(timeChart!Y81&gt;0,timeChart!Y81,"")</f>
        <v/>
      </c>
      <c r="P21" s="12" t="str">
        <f>IF(timeChart!AA81&gt;0,timeChart!AA81,"")</f>
        <v/>
      </c>
      <c r="Q21" s="12" t="str">
        <f>IF(timeChart!AC81&gt;0,timeChart!AC81,"")</f>
        <v/>
      </c>
      <c r="R21" s="12" t="str">
        <f>IF(timeChart!AE81&gt;0,timeChart!AE81,"")</f>
        <v/>
      </c>
      <c r="S21" s="12" t="str">
        <f>IF(timeChart!AG81&gt;0,timeChart!AG81,"")</f>
        <v/>
      </c>
      <c r="T21" s="12" t="str">
        <f>IF(timeChart!AI81&gt;0,timeChart!AI81,"")</f>
        <v/>
      </c>
      <c r="U21" s="12" t="str">
        <f>IF(timeChart!AK81&gt;0,timeChart!AK81,"")</f>
        <v/>
      </c>
      <c r="V21" s="12" t="str">
        <f>IF(timeChart!AM81&gt;0,timeChart!AM81,"")</f>
        <v/>
      </c>
      <c r="W21" s="12" t="str">
        <f>IF(timeChart!AO81&gt;0,timeChart!AO81,"")</f>
        <v/>
      </c>
      <c r="X21" s="12" t="str">
        <f>IF(timeChart!AQ81&gt;0,timeChart!AQ81,"")</f>
        <v/>
      </c>
      <c r="Y21" s="12" t="str">
        <f>IF(timeChart!AS81&gt;0,timeChart!AS81,"")</f>
        <v/>
      </c>
      <c r="Z21" s="12" t="str">
        <f>IF(timeChart!AU81&gt;0,timeChart!AU81,"")</f>
        <v/>
      </c>
      <c r="AA21" s="12" t="str">
        <f>IF(timeChart!AW81&gt;0,timeChart!AW81,"")</f>
        <v/>
      </c>
      <c r="AB21" s="12" t="str">
        <f>IF(timeChart!AY81&gt;0,timeChart!AY81,"")</f>
        <v/>
      </c>
      <c r="AC21" s="12" t="str">
        <f>IF(timeChart!BA81&gt;0,timeChart!BA81,"")</f>
        <v/>
      </c>
      <c r="AD21" s="12" t="str">
        <f>IF(timeChart!BC81&gt;0,timeChart!BC81,"")</f>
        <v/>
      </c>
      <c r="AE21" s="12" t="str">
        <f>IF(timeChart!BE81&gt;0,timeChart!BE81,"")</f>
        <v/>
      </c>
      <c r="AF21" s="12" t="str">
        <f>IF(timeChart!BG81&gt;0,timeChart!BG81,"")</f>
        <v/>
      </c>
      <c r="AG21" s="12" t="str">
        <f>IF(timeChart!BI81&gt;0,timeChart!BI81,"")</f>
        <v/>
      </c>
      <c r="AH21" s="12" t="str">
        <f>IF(timeChart!BK81&gt;0,timeChart!BK81,"")</f>
        <v/>
      </c>
    </row>
    <row r="22" spans="2:65">
      <c r="B22" s="7"/>
      <c r="C22" s="16" t="s">
        <v>7</v>
      </c>
      <c r="D22" s="12" t="str">
        <f>IF(timeChart!C82&gt;0,timeChart!C82,"")</f>
        <v/>
      </c>
      <c r="E22" s="12" t="str">
        <f>IF(timeChart!E82&gt;0,timeChart!E82,"")</f>
        <v/>
      </c>
      <c r="F22" s="12" t="str">
        <f>IF(timeChart!G82&gt;0,timeChart!G82,"")</f>
        <v/>
      </c>
      <c r="G22" s="12" t="str">
        <f>IF(timeChart!I82&gt;0,timeChart!I82,"")</f>
        <v/>
      </c>
      <c r="H22" s="12" t="str">
        <f>IF(timeChart!K82&gt;0,timeChart!K82,"")</f>
        <v/>
      </c>
      <c r="I22" s="12" t="str">
        <f>IF(timeChart!M82&gt;0,timeChart!M82,"")</f>
        <v/>
      </c>
      <c r="J22" s="12" t="str">
        <f>IF(timeChart!O82&gt;0,timeChart!O82,"")</f>
        <v/>
      </c>
      <c r="K22" s="12" t="str">
        <f>IF(timeChart!Q82&gt;0,timeChart!Q82,"")</f>
        <v/>
      </c>
      <c r="L22" s="12" t="str">
        <f>IF(timeChart!S82&gt;0,timeChart!S82,"")</f>
        <v/>
      </c>
      <c r="M22" s="12" t="str">
        <f>IF(timeChart!U82&gt;0,timeChart!U82,"")</f>
        <v/>
      </c>
      <c r="N22" s="12" t="str">
        <f>IF(timeChart!W82&gt;0,timeChart!W82,"")</f>
        <v/>
      </c>
      <c r="O22" s="12" t="str">
        <f>IF(timeChart!Y82&gt;0,timeChart!Y82,"")</f>
        <v/>
      </c>
      <c r="P22" s="12">
        <f>IF(timeChart!AA82&gt;0,timeChart!AA82,"")</f>
        <v>105</v>
      </c>
      <c r="Q22" s="12" t="str">
        <f>IF(timeChart!AC82&gt;0,timeChart!AC82,"")</f>
        <v/>
      </c>
      <c r="R22" s="12" t="str">
        <f>IF(timeChart!AE82&gt;0,timeChart!AE82,"")</f>
        <v/>
      </c>
      <c r="S22" s="12" t="str">
        <f>IF(timeChart!AG82&gt;0,timeChart!AG82,"")</f>
        <v/>
      </c>
      <c r="T22" s="12" t="str">
        <f>IF(timeChart!AI82&gt;0,timeChart!AI82,"")</f>
        <v/>
      </c>
      <c r="U22" s="12" t="str">
        <f>IF(timeChart!AK82&gt;0,timeChart!AK82,"")</f>
        <v/>
      </c>
      <c r="V22" s="12" t="str">
        <f>IF(timeChart!AM82&gt;0,timeChart!AM82,"")</f>
        <v/>
      </c>
      <c r="W22" s="12" t="str">
        <f>IF(timeChart!AO82&gt;0,timeChart!AO82,"")</f>
        <v/>
      </c>
      <c r="X22" s="12" t="str">
        <f>IF(timeChart!AQ82&gt;0,timeChart!AQ82,"")</f>
        <v/>
      </c>
      <c r="Y22" s="12" t="str">
        <f>IF(timeChart!AS82&gt;0,timeChart!AS82,"")</f>
        <v/>
      </c>
      <c r="Z22" s="12" t="str">
        <f>IF(timeChart!AU82&gt;0,timeChart!AU82,"")</f>
        <v/>
      </c>
      <c r="AA22" s="12" t="str">
        <f>IF(timeChart!AW82&gt;0,timeChart!AW82,"")</f>
        <v/>
      </c>
      <c r="AB22" s="12" t="str">
        <f>IF(timeChart!AY82&gt;0,timeChart!AY82,"")</f>
        <v/>
      </c>
      <c r="AC22" s="12" t="str">
        <f>IF(timeChart!BA82&gt;0,timeChart!BA82,"")</f>
        <v/>
      </c>
      <c r="AD22" s="12" t="str">
        <f>IF(timeChart!BC82&gt;0,timeChart!BC82,"")</f>
        <v/>
      </c>
      <c r="AE22" s="12" t="str">
        <f>IF(timeChart!BE82&gt;0,timeChart!BE82,"")</f>
        <v/>
      </c>
      <c r="AF22" s="12" t="str">
        <f>IF(timeChart!BG82&gt;0,timeChart!BG82,"")</f>
        <v/>
      </c>
      <c r="AG22" s="12" t="str">
        <f>IF(timeChart!BI82&gt;0,timeChart!BI82,"")</f>
        <v/>
      </c>
      <c r="AH22" s="12" t="str">
        <f>IF(timeChart!BK82&gt;0,timeChart!BK82,"")</f>
        <v/>
      </c>
    </row>
    <row r="23" spans="2:65">
      <c r="B23" s="7"/>
      <c r="C23" s="16" t="s">
        <v>8</v>
      </c>
      <c r="D23" s="12" t="str">
        <f>IF(timeChart!C83&gt;0,timeChart!C83,"")</f>
        <v/>
      </c>
      <c r="E23" s="12" t="str">
        <f>IF(timeChart!E83&gt;0,timeChart!E83,"")</f>
        <v/>
      </c>
      <c r="F23" s="12" t="str">
        <f>IF(timeChart!G83&gt;0,timeChart!G83,"")</f>
        <v/>
      </c>
      <c r="G23" s="12" t="str">
        <f>IF(timeChart!I83&gt;0,timeChart!I83,"")</f>
        <v/>
      </c>
      <c r="H23" s="12" t="str">
        <f>IF(timeChart!K83&gt;0,timeChart!K83,"")</f>
        <v/>
      </c>
      <c r="I23" s="12" t="str">
        <f>IF(timeChart!M83&gt;0,timeChart!M83,"")</f>
        <v/>
      </c>
      <c r="J23" s="12" t="str">
        <f>IF(timeChart!O83&gt;0,timeChart!O83,"")</f>
        <v/>
      </c>
      <c r="K23" s="12" t="str">
        <f>IF(timeChart!Q83&gt;0,timeChart!Q83,"")</f>
        <v/>
      </c>
      <c r="L23" s="12" t="str">
        <f>IF(timeChart!S83&gt;0,timeChart!S83,"")</f>
        <v/>
      </c>
      <c r="M23" s="12" t="str">
        <f>IF(timeChart!U83&gt;0,timeChart!U83,"")</f>
        <v/>
      </c>
      <c r="N23" s="12" t="str">
        <f>IF(timeChart!W83&gt;0,timeChart!W83,"")</f>
        <v/>
      </c>
      <c r="O23" s="12" t="str">
        <f>IF(timeChart!Y83&gt;0,timeChart!Y83,"")</f>
        <v/>
      </c>
      <c r="P23" s="12" t="str">
        <f>IF(timeChart!AA83&gt;0,timeChart!AA83,"")</f>
        <v/>
      </c>
      <c r="Q23" s="12" t="str">
        <f>IF(timeChart!AC83&gt;0,timeChart!AC83,"")</f>
        <v/>
      </c>
      <c r="R23" s="12">
        <f>IF(timeChart!AE83&gt;0,timeChart!AE83,"")</f>
        <v>330</v>
      </c>
      <c r="S23" s="12" t="str">
        <f>IF(timeChart!AG83&gt;0,timeChart!AG83,"")</f>
        <v/>
      </c>
      <c r="T23" s="12" t="str">
        <f>IF(timeChart!AI83&gt;0,timeChart!AI83,"")</f>
        <v/>
      </c>
      <c r="U23" s="12" t="str">
        <f>IF(timeChart!AK83&gt;0,timeChart!AK83,"")</f>
        <v/>
      </c>
      <c r="V23" s="12" t="str">
        <f>IF(timeChart!AM83&gt;0,timeChart!AM83,"")</f>
        <v/>
      </c>
      <c r="W23" s="12" t="str">
        <f>IF(timeChart!AO83&gt;0,timeChart!AO83,"")</f>
        <v/>
      </c>
      <c r="X23" s="12" t="str">
        <f>IF(timeChart!AQ83&gt;0,timeChart!AQ83,"")</f>
        <v/>
      </c>
      <c r="Y23" s="12" t="str">
        <f>IF(timeChart!AS83&gt;0,timeChart!AS83,"")</f>
        <v/>
      </c>
      <c r="Z23" s="12" t="str">
        <f>IF(timeChart!AU83&gt;0,timeChart!AU83,"")</f>
        <v/>
      </c>
      <c r="AA23" s="12" t="str">
        <f>IF(timeChart!AW83&gt;0,timeChart!AW83,"")</f>
        <v/>
      </c>
      <c r="AB23" s="12" t="str">
        <f>IF(timeChart!AY83&gt;0,timeChart!AY83,"")</f>
        <v/>
      </c>
      <c r="AC23" s="12" t="str">
        <f>IF(timeChart!BA83&gt;0,timeChart!BA83,"")</f>
        <v/>
      </c>
      <c r="AD23" s="12" t="str">
        <f>IF(timeChart!BC83&gt;0,timeChart!BC83,"")</f>
        <v/>
      </c>
      <c r="AE23" s="12" t="str">
        <f>IF(timeChart!BE83&gt;0,timeChart!BE83,"")</f>
        <v/>
      </c>
      <c r="AF23" s="12" t="str">
        <f>IF(timeChart!BG83&gt;0,timeChart!BG83,"")</f>
        <v/>
      </c>
      <c r="AG23" s="12" t="str">
        <f>IF(timeChart!BI83&gt;0,timeChart!BI83,"")</f>
        <v/>
      </c>
      <c r="AH23" s="12" t="str">
        <f>IF(timeChart!BK83&gt;0,timeChart!BK83,"")</f>
        <v/>
      </c>
    </row>
    <row r="24" spans="2:65">
      <c r="B24" s="7"/>
      <c r="C24" s="16" t="s">
        <v>9</v>
      </c>
      <c r="D24" s="12" t="str">
        <f>IF(timeChart!C84&gt;0,timeChart!C84,"")</f>
        <v/>
      </c>
      <c r="E24" s="12" t="str">
        <f>IF(timeChart!E84&gt;0,timeChart!E84,"")</f>
        <v/>
      </c>
      <c r="F24" s="12" t="str">
        <f>IF(timeChart!G84&gt;0,timeChart!G84,"")</f>
        <v/>
      </c>
      <c r="G24" s="12" t="str">
        <f>IF(timeChart!I84&gt;0,timeChart!I84,"")</f>
        <v/>
      </c>
      <c r="H24" s="12" t="str">
        <f>IF(timeChart!K84&gt;0,timeChart!K84,"")</f>
        <v/>
      </c>
      <c r="I24" s="12">
        <f>IF(timeChart!M84&gt;0,timeChart!M84,"")</f>
        <v>300</v>
      </c>
      <c r="J24" s="12" t="str">
        <f>IF(timeChart!O84&gt;0,timeChart!O84,"")</f>
        <v/>
      </c>
      <c r="K24" s="12" t="str">
        <f>IF(timeChart!Q84&gt;0,timeChart!Q84,"")</f>
        <v/>
      </c>
      <c r="L24" s="12">
        <f>IF(timeChart!S84&gt;0,timeChart!S84,"")</f>
        <v>255</v>
      </c>
      <c r="M24" s="12" t="str">
        <f>IF(timeChart!U84&gt;0,timeChart!U84,"")</f>
        <v/>
      </c>
      <c r="N24" s="12" t="str">
        <f>IF(timeChart!W84&gt;0,timeChart!W84,"")</f>
        <v/>
      </c>
      <c r="O24" s="12" t="str">
        <f>IF(timeChart!Y84&gt;0,timeChart!Y84,"")</f>
        <v/>
      </c>
      <c r="P24" s="12" t="str">
        <f>IF(timeChart!AA84&gt;0,timeChart!AA84,"")</f>
        <v/>
      </c>
      <c r="Q24" s="12" t="str">
        <f>IF(timeChart!AC84&gt;0,timeChart!AC84,"")</f>
        <v/>
      </c>
      <c r="R24" s="12" t="str">
        <f>IF(timeChart!AE84&gt;0,timeChart!AE84,"")</f>
        <v/>
      </c>
      <c r="S24" s="12" t="str">
        <f>IF(timeChart!AG84&gt;0,timeChart!AG84,"")</f>
        <v/>
      </c>
      <c r="T24" s="12" t="str">
        <f>IF(timeChart!AI84&gt;0,timeChart!AI84,"")</f>
        <v/>
      </c>
      <c r="U24" s="12" t="str">
        <f>IF(timeChart!AK84&gt;0,timeChart!AK84,"")</f>
        <v/>
      </c>
      <c r="V24" s="12" t="str">
        <f>IF(timeChart!AM84&gt;0,timeChart!AM84,"")</f>
        <v/>
      </c>
      <c r="W24" s="12">
        <f>IF(timeChart!AO84&gt;0,timeChart!AO84,"")</f>
        <v>240</v>
      </c>
      <c r="X24" s="12" t="str">
        <f>IF(timeChart!AQ84&gt;0,timeChart!AQ84,"")</f>
        <v/>
      </c>
      <c r="Y24" s="12" t="str">
        <f>IF(timeChart!AS84&gt;0,timeChart!AS84,"")</f>
        <v/>
      </c>
      <c r="Z24" s="12" t="str">
        <f>IF(timeChart!AU84&gt;0,timeChart!AU84,"")</f>
        <v/>
      </c>
      <c r="AA24" s="12" t="str">
        <f>IF(timeChart!AW84&gt;0,timeChart!AW84,"")</f>
        <v/>
      </c>
      <c r="AB24" s="12" t="str">
        <f>IF(timeChart!AY84&gt;0,timeChart!AY84,"")</f>
        <v/>
      </c>
      <c r="AC24" s="12" t="str">
        <f>IF(timeChart!BA84&gt;0,timeChart!BA84,"")</f>
        <v/>
      </c>
      <c r="AD24" s="12" t="str">
        <f>IF(timeChart!BC84&gt;0,timeChart!BC84,"")</f>
        <v/>
      </c>
      <c r="AE24" s="12" t="str">
        <f>IF(timeChart!BE84&gt;0,timeChart!BE84,"")</f>
        <v/>
      </c>
      <c r="AF24" s="12" t="str">
        <f>IF(timeChart!BG84&gt;0,timeChart!BG84,"")</f>
        <v/>
      </c>
      <c r="AG24" s="12" t="str">
        <f>IF(timeChart!BI84&gt;0,timeChart!BI84,"")</f>
        <v/>
      </c>
      <c r="AH24" s="12" t="str">
        <f>IF(timeChart!BK84&gt;0,timeChart!BK84,"")</f>
        <v/>
      </c>
    </row>
    <row r="25" spans="2:65">
      <c r="B25" s="7"/>
      <c r="C25" s="16" t="s">
        <v>10</v>
      </c>
      <c r="D25" s="12" t="str">
        <f>IF(timeChart!C85&gt;0,timeChart!C85,"")</f>
        <v/>
      </c>
      <c r="E25" s="12" t="str">
        <f>IF(timeChart!E85&gt;0,timeChart!E85,"")</f>
        <v/>
      </c>
      <c r="F25" s="12" t="str">
        <f>IF(timeChart!G85&gt;0,timeChart!G85,"")</f>
        <v/>
      </c>
      <c r="G25" s="12" t="str">
        <f>IF(timeChart!I85&gt;0,timeChart!I85,"")</f>
        <v/>
      </c>
      <c r="H25" s="12" t="str">
        <f>IF(timeChart!K85&gt;0,timeChart!K85,"")</f>
        <v/>
      </c>
      <c r="I25" s="12" t="str">
        <f>IF(timeChart!M85&gt;0,timeChart!M85,"")</f>
        <v/>
      </c>
      <c r="J25" s="12" t="str">
        <f>IF(timeChart!O85&gt;0,timeChart!O85,"")</f>
        <v/>
      </c>
      <c r="K25" s="12" t="str">
        <f>IF(timeChart!Q85&gt;0,timeChart!Q85,"")</f>
        <v/>
      </c>
      <c r="L25" s="12" t="str">
        <f>IF(timeChart!S85&gt;0,timeChart!S85,"")</f>
        <v/>
      </c>
      <c r="M25" s="12" t="str">
        <f>IF(timeChart!U85&gt;0,timeChart!U85,"")</f>
        <v/>
      </c>
      <c r="N25" s="12" t="str">
        <f>IF(timeChart!W85&gt;0,timeChart!W85,"")</f>
        <v/>
      </c>
      <c r="O25" s="12" t="str">
        <f>IF(timeChart!Y85&gt;0,timeChart!Y85,"")</f>
        <v/>
      </c>
      <c r="P25" s="12" t="str">
        <f>IF(timeChart!AA85&gt;0,timeChart!AA85,"")</f>
        <v/>
      </c>
      <c r="Q25" s="12" t="str">
        <f>IF(timeChart!AC85&gt;0,timeChart!AC85,"")</f>
        <v/>
      </c>
      <c r="R25" s="12" t="str">
        <f>IF(timeChart!AE85&gt;0,timeChart!AE85,"")</f>
        <v/>
      </c>
      <c r="S25" s="12" t="str">
        <f>IF(timeChart!AG85&gt;0,timeChart!AG85,"")</f>
        <v/>
      </c>
      <c r="T25" s="12" t="str">
        <f>IF(timeChart!AI85&gt;0,timeChart!AI85,"")</f>
        <v/>
      </c>
      <c r="U25" s="12" t="str">
        <f>IF(timeChart!AK85&gt;0,timeChart!AK85,"")</f>
        <v/>
      </c>
      <c r="V25" s="12" t="str">
        <f>IF(timeChart!AM85&gt;0,timeChart!AM85,"")</f>
        <v/>
      </c>
      <c r="W25" s="12" t="str">
        <f>IF(timeChart!AO85&gt;0,timeChart!AO85,"")</f>
        <v/>
      </c>
      <c r="X25" s="12" t="str">
        <f>IF(timeChart!AQ85&gt;0,timeChart!AQ85,"")</f>
        <v/>
      </c>
      <c r="Y25" s="12" t="str">
        <f>IF(timeChart!AS85&gt;0,timeChart!AS85,"")</f>
        <v/>
      </c>
      <c r="Z25" s="12" t="str">
        <f>IF(timeChart!AU85&gt;0,timeChart!AU85,"")</f>
        <v/>
      </c>
      <c r="AA25" s="12" t="str">
        <f>IF(timeChart!AW85&gt;0,timeChart!AW85,"")</f>
        <v/>
      </c>
      <c r="AB25" s="12" t="str">
        <f>IF(timeChart!AY85&gt;0,timeChart!AY85,"")</f>
        <v/>
      </c>
      <c r="AC25" s="12" t="str">
        <f>IF(timeChart!BA85&gt;0,timeChart!BA85,"")</f>
        <v/>
      </c>
      <c r="AD25" s="12" t="str">
        <f>IF(timeChart!BC85&gt;0,timeChart!BC85,"")</f>
        <v/>
      </c>
      <c r="AE25" s="12" t="str">
        <f>IF(timeChart!BE85&gt;0,timeChart!BE85,"")</f>
        <v/>
      </c>
      <c r="AF25" s="12" t="str">
        <f>IF(timeChart!BG85&gt;0,timeChart!BG85,"")</f>
        <v/>
      </c>
      <c r="AG25" s="12" t="str">
        <f>IF(timeChart!BI85&gt;0,timeChart!BI85,"")</f>
        <v/>
      </c>
      <c r="AH25" s="12" t="str">
        <f>IF(timeChart!BK85&gt;0,timeChart!BK85,"")</f>
        <v/>
      </c>
    </row>
    <row r="26" spans="2:65">
      <c r="B26" s="7"/>
      <c r="C26" s="16" t="s">
        <v>11</v>
      </c>
      <c r="D26" s="12" t="str">
        <f>IF(timeChart!C86&gt;0,timeChart!C86,"")</f>
        <v/>
      </c>
      <c r="E26" s="12" t="str">
        <f>IF(timeChart!E86&gt;0,timeChart!E86,"")</f>
        <v/>
      </c>
      <c r="F26" s="12" t="str">
        <f>IF(timeChart!G86&gt;0,timeChart!G86,"")</f>
        <v/>
      </c>
      <c r="G26" s="12" t="str">
        <f>IF(timeChart!I86&gt;0,timeChart!I86,"")</f>
        <v/>
      </c>
      <c r="H26" s="12" t="str">
        <f>IF(timeChart!K86&gt;0,timeChart!K86,"")</f>
        <v/>
      </c>
      <c r="I26" s="12" t="str">
        <f>IF(timeChart!M86&gt;0,timeChart!M86,"")</f>
        <v/>
      </c>
      <c r="J26" s="12" t="str">
        <f>IF(timeChart!O86&gt;0,timeChart!O86,"")</f>
        <v/>
      </c>
      <c r="K26" s="12" t="str">
        <f>IF(timeChart!Q86&gt;0,timeChart!Q86,"")</f>
        <v/>
      </c>
      <c r="L26" s="12" t="str">
        <f>IF(timeChart!S86&gt;0,timeChart!S86,"")</f>
        <v/>
      </c>
      <c r="M26" s="12" t="str">
        <f>IF(timeChart!U86&gt;0,timeChart!U86,"")</f>
        <v/>
      </c>
      <c r="N26" s="12">
        <f>IF(timeChart!W86&gt;0,timeChart!W86,"")</f>
        <v>255</v>
      </c>
      <c r="O26" s="12" t="str">
        <f>IF(timeChart!Y86&gt;0,timeChart!Y86,"")</f>
        <v/>
      </c>
      <c r="P26" s="12" t="str">
        <f>IF(timeChart!AA86&gt;0,timeChart!AA86,"")</f>
        <v/>
      </c>
      <c r="Q26" s="12" t="str">
        <f>IF(timeChart!AC86&gt;0,timeChart!AC86,"")</f>
        <v/>
      </c>
      <c r="R26" s="12" t="str">
        <f>IF(timeChart!AE86&gt;0,timeChart!AE86,"")</f>
        <v/>
      </c>
      <c r="S26" s="12" t="str">
        <f>IF(timeChart!AG86&gt;0,timeChart!AG86,"")</f>
        <v/>
      </c>
      <c r="T26" s="12" t="str">
        <f>IF(timeChart!AI86&gt;0,timeChart!AI86,"")</f>
        <v/>
      </c>
      <c r="U26" s="12" t="str">
        <f>IF(timeChart!AK86&gt;0,timeChart!AK86,"")</f>
        <v/>
      </c>
      <c r="V26" s="12" t="str">
        <f>IF(timeChart!AM86&gt;0,timeChart!AM86,"")</f>
        <v/>
      </c>
      <c r="W26" s="12" t="str">
        <f>IF(timeChart!AO86&gt;0,timeChart!AO86,"")</f>
        <v/>
      </c>
      <c r="X26" s="12" t="str">
        <f>IF(timeChart!AQ86&gt;0,timeChart!AQ86,"")</f>
        <v/>
      </c>
      <c r="Y26" s="12" t="str">
        <f>IF(timeChart!AS86&gt;0,timeChart!AS86,"")</f>
        <v/>
      </c>
      <c r="Z26" s="12" t="str">
        <f>IF(timeChart!AU86&gt;0,timeChart!AU86,"")</f>
        <v/>
      </c>
      <c r="AA26" s="12" t="str">
        <f>IF(timeChart!AW86&gt;0,timeChart!AW86,"")</f>
        <v/>
      </c>
      <c r="AB26" s="12" t="str">
        <f>IF(timeChart!AY86&gt;0,timeChart!AY86,"")</f>
        <v/>
      </c>
      <c r="AC26" s="12" t="str">
        <f>IF(timeChart!BA86&gt;0,timeChart!BA86,"")</f>
        <v/>
      </c>
      <c r="AD26" s="12" t="str">
        <f>IF(timeChart!BC86&gt;0,timeChart!BC86,"")</f>
        <v/>
      </c>
      <c r="AE26" s="12" t="str">
        <f>IF(timeChart!BE86&gt;0,timeChart!BE86,"")</f>
        <v/>
      </c>
      <c r="AF26" s="12" t="str">
        <f>IF(timeChart!BG86&gt;0,timeChart!BG86,"")</f>
        <v/>
      </c>
      <c r="AG26" s="12" t="str">
        <f>IF(timeChart!BI86&gt;0,timeChart!BI86,"")</f>
        <v/>
      </c>
      <c r="AH26" s="12" t="str">
        <f>IF(timeChart!BK86&gt;0,timeChart!BK86,"")</f>
        <v/>
      </c>
    </row>
    <row r="27" spans="2:65">
      <c r="B27" s="7"/>
    </row>
    <row r="28" spans="2:65">
      <c r="B28" s="7"/>
    </row>
    <row r="29" spans="2:65">
      <c r="B29" s="7"/>
      <c r="C29" s="16" t="s">
        <v>3</v>
      </c>
      <c r="D29" s="10">
        <f>$D$8</f>
        <v>44927</v>
      </c>
      <c r="E29" s="10">
        <f>$E$8</f>
        <v>44928</v>
      </c>
      <c r="F29" s="10">
        <f>$F$8</f>
        <v>44929</v>
      </c>
      <c r="G29" s="10">
        <f>$G$8</f>
        <v>44930</v>
      </c>
      <c r="H29" s="10">
        <f>$H$8</f>
        <v>44931</v>
      </c>
      <c r="I29" s="10">
        <f>$I$8</f>
        <v>44932</v>
      </c>
      <c r="J29" s="10">
        <f>$J$8</f>
        <v>44933</v>
      </c>
      <c r="K29" s="10">
        <f>$K$8</f>
        <v>44934</v>
      </c>
      <c r="L29" s="10">
        <f>$L$8</f>
        <v>44935</v>
      </c>
      <c r="M29" s="10">
        <f>$M$8</f>
        <v>44936</v>
      </c>
      <c r="N29" s="10">
        <f>$N$8</f>
        <v>44937</v>
      </c>
      <c r="O29" s="10">
        <f>$O$8</f>
        <v>44938</v>
      </c>
      <c r="P29" s="10">
        <f>$P$8</f>
        <v>44939</v>
      </c>
      <c r="Q29" s="10">
        <f>$Q$8</f>
        <v>44940</v>
      </c>
      <c r="R29" s="10">
        <f>$R$8</f>
        <v>44941</v>
      </c>
      <c r="S29" s="10">
        <f>$S$8</f>
        <v>44942</v>
      </c>
      <c r="T29" s="10">
        <f>$T$8</f>
        <v>44943</v>
      </c>
      <c r="U29" s="10">
        <f>$U$8</f>
        <v>44944</v>
      </c>
      <c r="V29" s="10">
        <f>$V$8</f>
        <v>44945</v>
      </c>
      <c r="W29" s="10">
        <f>$W$8</f>
        <v>44946</v>
      </c>
      <c r="X29" s="10">
        <f>$X$8</f>
        <v>44947</v>
      </c>
      <c r="Y29" s="10">
        <f>$Y$8</f>
        <v>44948</v>
      </c>
      <c r="Z29" s="10">
        <f>$Z$8</f>
        <v>44949</v>
      </c>
      <c r="AA29" s="10">
        <f>$AA$8</f>
        <v>44950</v>
      </c>
      <c r="AB29" s="10">
        <f>$AB$8</f>
        <v>44951</v>
      </c>
      <c r="AC29" s="10">
        <f>$AC$8</f>
        <v>44952</v>
      </c>
      <c r="AD29" s="10">
        <f>$AD$8</f>
        <v>44953</v>
      </c>
      <c r="AE29" s="10">
        <f>$AE$8</f>
        <v>44954</v>
      </c>
      <c r="AF29" s="10">
        <f>$AF$8</f>
        <v>44955</v>
      </c>
      <c r="AG29" s="10">
        <f>$AG$8</f>
        <v>44956</v>
      </c>
      <c r="AH29" s="10">
        <f>$AH$8</f>
        <v>44957</v>
      </c>
      <c r="AI29" s="10">
        <f t="shared" ref="AI29:AR30" si="0">D19</f>
        <v>44927</v>
      </c>
      <c r="AJ29" s="10">
        <f t="shared" si="0"/>
        <v>44928</v>
      </c>
      <c r="AK29" s="10">
        <f t="shared" si="0"/>
        <v>44929</v>
      </c>
      <c r="AL29" s="10">
        <f t="shared" si="0"/>
        <v>44930</v>
      </c>
      <c r="AM29" s="10">
        <f t="shared" si="0"/>
        <v>44931</v>
      </c>
      <c r="AN29" s="10">
        <f t="shared" si="0"/>
        <v>44932</v>
      </c>
      <c r="AO29" s="10">
        <f t="shared" si="0"/>
        <v>44933</v>
      </c>
      <c r="AP29" s="10">
        <f t="shared" si="0"/>
        <v>44934</v>
      </c>
      <c r="AQ29" s="10">
        <f t="shared" si="0"/>
        <v>44935</v>
      </c>
      <c r="AR29" s="10">
        <f t="shared" si="0"/>
        <v>44936</v>
      </c>
      <c r="AS29" s="10">
        <f t="shared" ref="AS29:BB30" si="1">N19</f>
        <v>44937</v>
      </c>
      <c r="AT29" s="10">
        <f t="shared" si="1"/>
        <v>44938</v>
      </c>
      <c r="AU29" s="10">
        <f t="shared" si="1"/>
        <v>44939</v>
      </c>
      <c r="AV29" s="10">
        <f t="shared" si="1"/>
        <v>44940</v>
      </c>
      <c r="AW29" s="10">
        <f t="shared" si="1"/>
        <v>44941</v>
      </c>
      <c r="AX29" s="10">
        <f t="shared" si="1"/>
        <v>44942</v>
      </c>
      <c r="AY29" s="10">
        <f t="shared" si="1"/>
        <v>44943</v>
      </c>
      <c r="AZ29" s="10">
        <f t="shared" si="1"/>
        <v>44944</v>
      </c>
      <c r="BA29" s="10">
        <f t="shared" si="1"/>
        <v>44945</v>
      </c>
      <c r="BB29" s="10">
        <f t="shared" si="1"/>
        <v>44946</v>
      </c>
      <c r="BC29" s="10">
        <f t="shared" ref="BC29:BL30" si="2">X19</f>
        <v>44947</v>
      </c>
      <c r="BD29" s="10">
        <f t="shared" si="2"/>
        <v>44948</v>
      </c>
      <c r="BE29" s="10">
        <f t="shared" si="2"/>
        <v>44949</v>
      </c>
      <c r="BF29" s="10">
        <f t="shared" si="2"/>
        <v>44950</v>
      </c>
      <c r="BG29" s="10">
        <f t="shared" si="2"/>
        <v>44951</v>
      </c>
      <c r="BH29" s="10">
        <f t="shared" si="2"/>
        <v>44952</v>
      </c>
      <c r="BI29" s="10">
        <f t="shared" si="2"/>
        <v>44953</v>
      </c>
      <c r="BJ29" s="10">
        <f t="shared" si="2"/>
        <v>44954</v>
      </c>
      <c r="BK29" s="10">
        <f t="shared" si="2"/>
        <v>44955</v>
      </c>
      <c r="BL29" s="10">
        <f t="shared" si="2"/>
        <v>44956</v>
      </c>
      <c r="BM29" s="10">
        <f t="shared" ref="BM29:BM30" si="3">AH19</f>
        <v>44957</v>
      </c>
    </row>
    <row r="30" spans="2:65">
      <c r="B30" s="7"/>
      <c r="C30" s="16" t="s">
        <v>4</v>
      </c>
      <c r="D30" s="11" t="str">
        <f>$D$9</f>
        <v>日</v>
      </c>
      <c r="E30" s="11">
        <f>$E$9</f>
        <v>1</v>
      </c>
      <c r="F30" s="11">
        <f>$F$9</f>
        <v>2</v>
      </c>
      <c r="G30" s="11">
        <f>$G$9</f>
        <v>3</v>
      </c>
      <c r="H30" s="11">
        <f>$H$9</f>
        <v>4</v>
      </c>
      <c r="I30" s="11">
        <f>$I$9</f>
        <v>5</v>
      </c>
      <c r="J30" s="11">
        <f>$J$9</f>
        <v>6</v>
      </c>
      <c r="K30" s="11" t="str">
        <f>$K$9</f>
        <v>日</v>
      </c>
      <c r="L30" s="11">
        <f>$L$9</f>
        <v>1</v>
      </c>
      <c r="M30" s="11">
        <f>$M$9</f>
        <v>2</v>
      </c>
      <c r="N30" s="11">
        <f>$N$9</f>
        <v>3</v>
      </c>
      <c r="O30" s="11">
        <f>$O$9</f>
        <v>4</v>
      </c>
      <c r="P30" s="11">
        <f>$P$9</f>
        <v>5</v>
      </c>
      <c r="Q30" s="11">
        <f>$Q$9</f>
        <v>6</v>
      </c>
      <c r="R30" s="11" t="str">
        <f>$R$9</f>
        <v>日</v>
      </c>
      <c r="S30" s="11">
        <f>$S$9</f>
        <v>1</v>
      </c>
      <c r="T30" s="11">
        <f>$T$9</f>
        <v>2</v>
      </c>
      <c r="U30" s="11">
        <f>$U$9</f>
        <v>3</v>
      </c>
      <c r="V30" s="11">
        <f>$V$9</f>
        <v>4</v>
      </c>
      <c r="W30" s="11">
        <f>$W$9</f>
        <v>5</v>
      </c>
      <c r="X30" s="11">
        <f>$X$9</f>
        <v>6</v>
      </c>
      <c r="Y30" s="11" t="str">
        <f>$Y$9</f>
        <v>日</v>
      </c>
      <c r="Z30" s="11">
        <f>$Z$9</f>
        <v>1</v>
      </c>
      <c r="AA30" s="11">
        <f>$AA$9</f>
        <v>2</v>
      </c>
      <c r="AB30" s="11">
        <f>$AB$9</f>
        <v>3</v>
      </c>
      <c r="AC30" s="11">
        <f>$AC$9</f>
        <v>4</v>
      </c>
      <c r="AD30" s="11">
        <f>$AD$9</f>
        <v>5</v>
      </c>
      <c r="AE30" s="11">
        <f>$AE$9</f>
        <v>6</v>
      </c>
      <c r="AF30" s="11" t="str">
        <f>$AF$9</f>
        <v>日</v>
      </c>
      <c r="AG30" s="11">
        <f>$AG$9</f>
        <v>1</v>
      </c>
      <c r="AH30" s="11">
        <f>$AH$9</f>
        <v>2</v>
      </c>
      <c r="AI30" s="11" t="str">
        <f t="shared" si="0"/>
        <v>日</v>
      </c>
      <c r="AJ30" s="11">
        <f t="shared" si="0"/>
        <v>1</v>
      </c>
      <c r="AK30" s="11">
        <f t="shared" si="0"/>
        <v>2</v>
      </c>
      <c r="AL30" s="11">
        <f t="shared" si="0"/>
        <v>3</v>
      </c>
      <c r="AM30" s="11">
        <f t="shared" si="0"/>
        <v>4</v>
      </c>
      <c r="AN30" s="11">
        <f t="shared" si="0"/>
        <v>5</v>
      </c>
      <c r="AO30" s="11">
        <f t="shared" si="0"/>
        <v>6</v>
      </c>
      <c r="AP30" s="11" t="str">
        <f t="shared" si="0"/>
        <v>日</v>
      </c>
      <c r="AQ30" s="11">
        <f t="shared" si="0"/>
        <v>1</v>
      </c>
      <c r="AR30" s="11">
        <f t="shared" si="0"/>
        <v>2</v>
      </c>
      <c r="AS30" s="11">
        <f t="shared" si="1"/>
        <v>3</v>
      </c>
      <c r="AT30" s="11">
        <f t="shared" si="1"/>
        <v>4</v>
      </c>
      <c r="AU30" s="11">
        <f t="shared" si="1"/>
        <v>5</v>
      </c>
      <c r="AV30" s="11">
        <f t="shared" si="1"/>
        <v>6</v>
      </c>
      <c r="AW30" s="11" t="str">
        <f t="shared" si="1"/>
        <v>日</v>
      </c>
      <c r="AX30" s="11">
        <f t="shared" si="1"/>
        <v>1</v>
      </c>
      <c r="AY30" s="11">
        <f t="shared" si="1"/>
        <v>2</v>
      </c>
      <c r="AZ30" s="11">
        <f t="shared" si="1"/>
        <v>3</v>
      </c>
      <c r="BA30" s="11">
        <f t="shared" si="1"/>
        <v>4</v>
      </c>
      <c r="BB30" s="11">
        <f t="shared" si="1"/>
        <v>5</v>
      </c>
      <c r="BC30" s="11">
        <f t="shared" si="2"/>
        <v>6</v>
      </c>
      <c r="BD30" s="11" t="str">
        <f t="shared" si="2"/>
        <v>日</v>
      </c>
      <c r="BE30" s="11">
        <f t="shared" si="2"/>
        <v>1</v>
      </c>
      <c r="BF30" s="11">
        <f t="shared" si="2"/>
        <v>2</v>
      </c>
      <c r="BG30" s="11">
        <f t="shared" si="2"/>
        <v>3</v>
      </c>
      <c r="BH30" s="11">
        <f t="shared" si="2"/>
        <v>4</v>
      </c>
      <c r="BI30" s="11">
        <f t="shared" si="2"/>
        <v>5</v>
      </c>
      <c r="BJ30" s="11">
        <f t="shared" si="2"/>
        <v>6</v>
      </c>
      <c r="BK30" s="11" t="str">
        <f t="shared" si="2"/>
        <v>日</v>
      </c>
      <c r="BL30" s="11">
        <f t="shared" si="2"/>
        <v>1</v>
      </c>
      <c r="BM30" s="11">
        <f t="shared" si="3"/>
        <v>2</v>
      </c>
    </row>
    <row r="31" spans="2:65">
      <c r="B31" s="7"/>
      <c r="C31" s="16" t="s">
        <v>50</v>
      </c>
      <c r="D31" s="16" t="s">
        <v>53</v>
      </c>
      <c r="E31" s="16" t="s">
        <v>53</v>
      </c>
      <c r="F31" s="16" t="s">
        <v>53</v>
      </c>
      <c r="G31" s="16" t="s">
        <v>53</v>
      </c>
      <c r="H31" s="16" t="s">
        <v>53</v>
      </c>
      <c r="I31" s="16" t="s">
        <v>53</v>
      </c>
      <c r="J31" s="16" t="s">
        <v>53</v>
      </c>
      <c r="K31" s="16" t="s">
        <v>53</v>
      </c>
      <c r="L31" s="16" t="s">
        <v>53</v>
      </c>
      <c r="M31" s="16" t="s">
        <v>53</v>
      </c>
      <c r="N31" s="16" t="s">
        <v>53</v>
      </c>
      <c r="O31" s="16" t="s">
        <v>53</v>
      </c>
      <c r="P31" s="16" t="s">
        <v>53</v>
      </c>
      <c r="Q31" s="16" t="s">
        <v>53</v>
      </c>
      <c r="R31" s="16" t="s">
        <v>53</v>
      </c>
      <c r="S31" s="16" t="s">
        <v>53</v>
      </c>
      <c r="T31" s="16" t="s">
        <v>53</v>
      </c>
      <c r="U31" s="16" t="s">
        <v>53</v>
      </c>
      <c r="V31" s="16" t="s">
        <v>53</v>
      </c>
      <c r="W31" s="16" t="s">
        <v>53</v>
      </c>
      <c r="X31" s="16" t="s">
        <v>53</v>
      </c>
      <c r="Y31" s="16" t="s">
        <v>53</v>
      </c>
      <c r="Z31" s="16" t="s">
        <v>53</v>
      </c>
      <c r="AA31" s="16" t="s">
        <v>53</v>
      </c>
      <c r="AB31" s="16" t="s">
        <v>53</v>
      </c>
      <c r="AC31" s="16" t="s">
        <v>53</v>
      </c>
      <c r="AD31" s="16" t="s">
        <v>53</v>
      </c>
      <c r="AE31" s="16" t="s">
        <v>53</v>
      </c>
      <c r="AF31" s="16" t="s">
        <v>53</v>
      </c>
      <c r="AG31" s="16" t="s">
        <v>53</v>
      </c>
      <c r="AH31" s="16" t="s">
        <v>53</v>
      </c>
      <c r="AI31" s="16" t="s">
        <v>54</v>
      </c>
      <c r="AJ31" s="16" t="s">
        <v>54</v>
      </c>
      <c r="AK31" s="16" t="s">
        <v>54</v>
      </c>
      <c r="AL31" s="16" t="s">
        <v>54</v>
      </c>
      <c r="AM31" s="16" t="s">
        <v>54</v>
      </c>
      <c r="AN31" s="16" t="s">
        <v>54</v>
      </c>
      <c r="AO31" s="16" t="s">
        <v>54</v>
      </c>
      <c r="AP31" s="16" t="s">
        <v>54</v>
      </c>
      <c r="AQ31" s="16" t="s">
        <v>54</v>
      </c>
      <c r="AR31" s="16" t="s">
        <v>54</v>
      </c>
      <c r="AS31" s="16" t="s">
        <v>54</v>
      </c>
      <c r="AT31" s="16" t="s">
        <v>54</v>
      </c>
      <c r="AU31" s="16" t="s">
        <v>54</v>
      </c>
      <c r="AV31" s="16" t="s">
        <v>54</v>
      </c>
      <c r="AW31" s="16" t="s">
        <v>54</v>
      </c>
      <c r="AX31" s="16" t="s">
        <v>54</v>
      </c>
      <c r="AY31" s="16" t="s">
        <v>54</v>
      </c>
      <c r="AZ31" s="16" t="s">
        <v>54</v>
      </c>
      <c r="BA31" s="16" t="s">
        <v>54</v>
      </c>
      <c r="BB31" s="16" t="s">
        <v>54</v>
      </c>
      <c r="BC31" s="16" t="s">
        <v>54</v>
      </c>
      <c r="BD31" s="16" t="s">
        <v>54</v>
      </c>
      <c r="BE31" s="16" t="s">
        <v>54</v>
      </c>
      <c r="BF31" s="16" t="s">
        <v>54</v>
      </c>
      <c r="BG31" s="16" t="s">
        <v>54</v>
      </c>
      <c r="BH31" s="16" t="s">
        <v>54</v>
      </c>
      <c r="BI31" s="16" t="s">
        <v>54</v>
      </c>
      <c r="BJ31" s="16" t="s">
        <v>54</v>
      </c>
      <c r="BK31" s="16" t="s">
        <v>54</v>
      </c>
      <c r="BL31" s="16" t="s">
        <v>54</v>
      </c>
      <c r="BM31" s="16" t="s">
        <v>54</v>
      </c>
    </row>
    <row r="32" spans="2:65">
      <c r="B32" s="7"/>
      <c r="C32" s="16" t="s">
        <v>16</v>
      </c>
      <c r="D32" s="12">
        <f>IF(ISTEXT($D$10),0,$D$10/60)</f>
        <v>0</v>
      </c>
      <c r="E32" s="12">
        <f>IF(ISTEXT($E$10),0,$E$10/60)</f>
        <v>0</v>
      </c>
      <c r="F32" s="12">
        <f>IF(ISTEXT($F$10),0,$F$10/60)</f>
        <v>0</v>
      </c>
      <c r="G32" s="12">
        <f>IF(ISTEXT($G$10),0,$G$10/60)</f>
        <v>0</v>
      </c>
      <c r="H32" s="12">
        <f>IF(ISTEXT($H$10),0,$H$10/60)</f>
        <v>4.5</v>
      </c>
      <c r="I32" s="12">
        <f>IF(ISTEXT($I$10),0,$I$10/60)</f>
        <v>3.25</v>
      </c>
      <c r="J32" s="12">
        <f>IF(ISTEXT($J$10),0,$J$10/60)</f>
        <v>4.25</v>
      </c>
      <c r="K32" s="12">
        <f>IF(ISTEXT($K$10),0,$K$10/60)</f>
        <v>2.5</v>
      </c>
      <c r="L32" s="12">
        <f>IF(ISTEXT($L$10),0,$L$10/60)</f>
        <v>0</v>
      </c>
      <c r="M32" s="12">
        <f>IF(ISTEXT($M$10),0,$M$10/60)</f>
        <v>0</v>
      </c>
      <c r="N32" s="12">
        <f>IF(ISTEXT($N$10),0,$N$10/60)</f>
        <v>0</v>
      </c>
      <c r="O32" s="12">
        <f>IF(ISTEXT($O$10),0,$O$10/60)</f>
        <v>0</v>
      </c>
      <c r="P32" s="12">
        <f>IF(ISTEXT($P$10),0,$P$10/60)</f>
        <v>0</v>
      </c>
      <c r="Q32" s="12">
        <f>IF(ISTEXT($Q$10),0,$Q$10/60)</f>
        <v>0</v>
      </c>
      <c r="R32" s="12">
        <f>IF(ISTEXT($R$10),0,$R$10/60)</f>
        <v>0</v>
      </c>
      <c r="S32" s="12">
        <f>IF(ISTEXT($S$10),0,$S$10/60)</f>
        <v>0</v>
      </c>
      <c r="T32" s="12">
        <f>IF(ISTEXT($T$10),0,$T$10/60)</f>
        <v>0</v>
      </c>
      <c r="U32" s="12">
        <f>IF(ISTEXT($U$10),0,$U$10/60)</f>
        <v>0</v>
      </c>
      <c r="V32" s="12">
        <f>IF(ISTEXT($V$10),0,$V$10/60)</f>
        <v>0</v>
      </c>
      <c r="W32" s="12">
        <f>IF(ISTEXT($W$10),0,$W$10/60)</f>
        <v>0</v>
      </c>
      <c r="X32" s="12">
        <f>IF(ISTEXT($X$10),0,$X$10/60)</f>
        <v>0</v>
      </c>
      <c r="Y32" s="12">
        <f>IF(ISTEXT($Y$10),0,$Y$10/60)</f>
        <v>0</v>
      </c>
      <c r="Z32" s="12">
        <f>IF(ISTEXT($Z$10),0,$Z$10/60)</f>
        <v>0</v>
      </c>
      <c r="AA32" s="12">
        <f>IF(ISTEXT($AA$10),0,$AA$10/60)</f>
        <v>0</v>
      </c>
      <c r="AB32" s="12">
        <f>IF(ISTEXT($AB$10),0,$AB$10/60)</f>
        <v>0</v>
      </c>
      <c r="AC32" s="12">
        <f>IF(ISTEXT($AC$10),0,$AC$10/60)</f>
        <v>0</v>
      </c>
      <c r="AD32" s="12">
        <f>IF(ISTEXT($AD$10),0,$AD$10/60)</f>
        <v>0</v>
      </c>
      <c r="AE32" s="12">
        <f>IF(ISTEXT($AE$10),0,$AE$10/60)</f>
        <v>0</v>
      </c>
      <c r="AF32" s="12">
        <f>IF(ISTEXT($AF$10),0,$AF$10/60)</f>
        <v>0</v>
      </c>
      <c r="AG32" s="12">
        <f>IF(ISTEXT($AG$10),0,$AG$10/60)</f>
        <v>0</v>
      </c>
      <c r="AH32" s="12">
        <f>IF(ISTEXT($AH$10),0,$AH$10/60)</f>
        <v>0</v>
      </c>
      <c r="AI32" s="12">
        <f>IF(ISTEXT($D$21),0,$D$21/60)</f>
        <v>0</v>
      </c>
      <c r="AJ32" s="12">
        <f>IF(ISTEXT($E$21),0,$E$21/60)</f>
        <v>0</v>
      </c>
      <c r="AK32" s="12">
        <f>IF(ISTEXT($F$21),0,$F$21/60)</f>
        <v>0</v>
      </c>
      <c r="AL32" s="12">
        <f>IF(ISTEXT($G$21),0,$G$21/60)</f>
        <v>0</v>
      </c>
      <c r="AM32" s="12">
        <f>IF(ISTEXT($H$21),0,$H$21/60)</f>
        <v>0</v>
      </c>
      <c r="AN32" s="12">
        <f>IF(ISTEXT($I$21),0,$I$21/60)</f>
        <v>0</v>
      </c>
      <c r="AO32" s="12">
        <f>IF(ISTEXT($J$21),0,$J$21/60)</f>
        <v>0</v>
      </c>
      <c r="AP32" s="12">
        <f>IF(ISTEXT($K$21),0,$K$21/60)</f>
        <v>0</v>
      </c>
      <c r="AQ32" s="12">
        <f>IF(ISTEXT($L$21),0,$L$21/60)</f>
        <v>0</v>
      </c>
      <c r="AR32" s="12">
        <f>IF(ISTEXT($M$21),0,$M$21/60)</f>
        <v>0</v>
      </c>
      <c r="AS32" s="12">
        <f>IF(ISTEXT($N$21),0,$N$21/60)</f>
        <v>0</v>
      </c>
      <c r="AT32" s="12">
        <f>IF(ISTEXT($O$21),0,$O$21/60)</f>
        <v>0</v>
      </c>
      <c r="AU32" s="12">
        <f>IF(ISTEXT($P$21),0,$P$21/60)</f>
        <v>0</v>
      </c>
      <c r="AV32" s="12">
        <f>IF(ISTEXT($Q$21),0,$Q$21/60)</f>
        <v>0</v>
      </c>
      <c r="AW32" s="12">
        <f>IF(ISTEXT($R$21),0,$R$21/60)</f>
        <v>0</v>
      </c>
      <c r="AX32" s="12">
        <f>IF(ISTEXT($S$21),0,$S$21/60)</f>
        <v>0</v>
      </c>
      <c r="AY32" s="12">
        <f>IF(ISTEXT($T$21),0,$T$21/60)</f>
        <v>0</v>
      </c>
      <c r="AZ32" s="12">
        <f>IF(ISTEXT($U$21),0,$U$21/60)</f>
        <v>0</v>
      </c>
      <c r="BA32" s="12">
        <f>IF(ISTEXT($V$21),0,$V$21/60)</f>
        <v>0</v>
      </c>
      <c r="BB32" s="12">
        <f>IF(ISTEXT($W$21),0,$W$21/60)</f>
        <v>0</v>
      </c>
      <c r="BC32" s="12">
        <f>IF(ISTEXT($X$21),0,$X$21/60)</f>
        <v>0</v>
      </c>
      <c r="BD32" s="12">
        <f>IF(ISTEXT($Y$21),0,$Y$21/60)</f>
        <v>0</v>
      </c>
      <c r="BE32" s="12">
        <f>IF(ISTEXT($Z$21),0,$Z$21/60)</f>
        <v>0</v>
      </c>
      <c r="BF32" s="12">
        <f>IF(ISTEXT($AA$21),0,$AA$21/60)</f>
        <v>0</v>
      </c>
      <c r="BG32" s="12">
        <f>IF(ISTEXT($AB$21),0,$AB$21/60)</f>
        <v>0</v>
      </c>
      <c r="BH32" s="12">
        <f>IF(ISTEXT($AC$21),0,$AC$21/60)</f>
        <v>0</v>
      </c>
      <c r="BI32" s="12">
        <f>IF(ISTEXT($AD$21),0,$AD$21/60)</f>
        <v>0</v>
      </c>
      <c r="BJ32" s="12">
        <f>IF(ISTEXT($AE$21),0,$AE$21/60)</f>
        <v>0</v>
      </c>
      <c r="BK32" s="12">
        <f>IF(ISTEXT($AF$21),0,$AF$21/60)</f>
        <v>0</v>
      </c>
      <c r="BL32" s="12">
        <f>IF(ISTEXT($AG$21),0,$AG$21/60)</f>
        <v>0</v>
      </c>
      <c r="BM32" s="12">
        <f>IF(ISTEXT($AH$21),0,$AH$21/60)</f>
        <v>0</v>
      </c>
    </row>
    <row r="33" spans="1:65">
      <c r="B33" s="7"/>
      <c r="C33" s="16" t="s">
        <v>7</v>
      </c>
      <c r="D33" s="12">
        <f>IF(ISTEXT($D$11),0,$D$11/60)</f>
        <v>0</v>
      </c>
      <c r="E33" s="12">
        <f>IF(ISTEXT($E$11),0,$E$11/60)</f>
        <v>0</v>
      </c>
      <c r="F33" s="12">
        <f>IF(ISTEXT($F$11),0,$F$11/60)</f>
        <v>0</v>
      </c>
      <c r="G33" s="12">
        <f>IF(ISTEXT($G$11),0,$G$11/60)</f>
        <v>0</v>
      </c>
      <c r="H33" s="12">
        <f>IF(ISTEXT($H$11),0,$H$11/60)</f>
        <v>2.25</v>
      </c>
      <c r="I33" s="12">
        <f>IF(ISTEXT($I$11),0,$I$11/60)</f>
        <v>1.75</v>
      </c>
      <c r="J33" s="12">
        <f>IF(ISTEXT($J$11),0,$J$11/60)</f>
        <v>2</v>
      </c>
      <c r="K33" s="12">
        <f>IF(ISTEXT($K$11),0,$K$11/60)</f>
        <v>0</v>
      </c>
      <c r="L33" s="12">
        <f>IF(ISTEXT($L$11),0,$L$11/60)</f>
        <v>0</v>
      </c>
      <c r="M33" s="12">
        <f>IF(ISTEXT($M$11),0,$M$11/60)</f>
        <v>0</v>
      </c>
      <c r="N33" s="12">
        <f>IF(ISTEXT($N$11),0,$N$11/60)</f>
        <v>0</v>
      </c>
      <c r="O33" s="12">
        <f>IF(ISTEXT($O$11),0,$O$11/60)</f>
        <v>0</v>
      </c>
      <c r="P33" s="12">
        <f>IF(ISTEXT($P$11),0,$P$11/60)</f>
        <v>0</v>
      </c>
      <c r="Q33" s="12">
        <f>IF(ISTEXT($Q$11),0,$Q$11/60)</f>
        <v>0</v>
      </c>
      <c r="R33" s="12">
        <f>IF(ISTEXT($R$11),0,$R$11/60)</f>
        <v>0</v>
      </c>
      <c r="S33" s="12">
        <f>IF(ISTEXT($S$11),0,$S$11/60)</f>
        <v>0</v>
      </c>
      <c r="T33" s="12">
        <f>IF(ISTEXT($T$11),0,$T$11/60)</f>
        <v>0</v>
      </c>
      <c r="U33" s="12">
        <f>IF(ISTEXT($U$11),0,$U$11/60)</f>
        <v>0</v>
      </c>
      <c r="V33" s="12">
        <f>IF(ISTEXT($V$11),0,$V$11/60)</f>
        <v>0</v>
      </c>
      <c r="W33" s="12">
        <f>IF(ISTEXT($W$11),0,$W$11/60)</f>
        <v>0</v>
      </c>
      <c r="X33" s="12">
        <f>IF(ISTEXT($X$11),0,$X$11/60)</f>
        <v>0</v>
      </c>
      <c r="Y33" s="12">
        <f>IF(ISTEXT($Y$11),0,$Y$11/60)</f>
        <v>0</v>
      </c>
      <c r="Z33" s="12">
        <f>IF(ISTEXT($Z$11),0,$Z$11/60)</f>
        <v>0</v>
      </c>
      <c r="AA33" s="12">
        <f>IF(ISTEXT($AA$11),0,$AA$11/60)</f>
        <v>0</v>
      </c>
      <c r="AB33" s="12">
        <f>IF(ISTEXT($AB$11),0,$AB$11/60)</f>
        <v>0</v>
      </c>
      <c r="AC33" s="12">
        <f>IF(ISTEXT($AC$11),0,$AC$11/60)</f>
        <v>0</v>
      </c>
      <c r="AD33" s="12">
        <f>IF(ISTEXT($AD$11),0,$AD$11/60)</f>
        <v>0</v>
      </c>
      <c r="AE33" s="12">
        <f>IF(ISTEXT($AE$11),0,$AE$11/60)</f>
        <v>0</v>
      </c>
      <c r="AF33" s="12">
        <f>IF(ISTEXT($AF$11),0,$AF$11/60)</f>
        <v>0</v>
      </c>
      <c r="AG33" s="12">
        <f>IF(ISTEXT($AG$11),0,$AG$11/60)</f>
        <v>0</v>
      </c>
      <c r="AH33" s="12">
        <f>IF(ISTEXT($AH$11),0,$AH$11/60)</f>
        <v>0</v>
      </c>
      <c r="AI33" s="12">
        <f>IF(ISTEXT($D$22),0,$D$22/60)</f>
        <v>0</v>
      </c>
      <c r="AJ33" s="12">
        <f>IF(ISTEXT($E$22),0,$E$22/60)</f>
        <v>0</v>
      </c>
      <c r="AK33" s="12">
        <f>IF(ISTEXT($F$22),0,$F$22/60)</f>
        <v>0</v>
      </c>
      <c r="AL33" s="12">
        <f>IF(ISTEXT($G$22),0,$G$22/60)</f>
        <v>0</v>
      </c>
      <c r="AM33" s="12">
        <f>IF(ISTEXT($H$22),0,$H$22/60)</f>
        <v>0</v>
      </c>
      <c r="AN33" s="12">
        <f>IF(ISTEXT($I$22),0,$I$22/60)</f>
        <v>0</v>
      </c>
      <c r="AO33" s="12">
        <f>IF(ISTEXT($J$22),0,$J$22/60)</f>
        <v>0</v>
      </c>
      <c r="AP33" s="12">
        <f>IF(ISTEXT($K$22),0,$K$22/60)</f>
        <v>0</v>
      </c>
      <c r="AQ33" s="12">
        <f>IF(ISTEXT($L$22),0,$L$22/60)</f>
        <v>0</v>
      </c>
      <c r="AR33" s="12">
        <f>IF(ISTEXT($M$22),0,$M$22/60)</f>
        <v>0</v>
      </c>
      <c r="AS33" s="12">
        <f>IF(ISTEXT($N$22),0,$N$22/60)</f>
        <v>0</v>
      </c>
      <c r="AT33" s="12">
        <f>IF(ISTEXT($O$22),0,$O$22/60)</f>
        <v>0</v>
      </c>
      <c r="AU33" s="12">
        <f>IF(ISTEXT($P$22),0,$P$22/60)</f>
        <v>1.75</v>
      </c>
      <c r="AV33" s="12">
        <f>IF(ISTEXT($Q$22),0,$Q$22/60)</f>
        <v>0</v>
      </c>
      <c r="AW33" s="12">
        <f>IF(ISTEXT($R$22),0,$R$22/60)</f>
        <v>0</v>
      </c>
      <c r="AX33" s="12">
        <f>IF(ISTEXT($S$22),0,$S$22/60)</f>
        <v>0</v>
      </c>
      <c r="AY33" s="12">
        <f>IF(ISTEXT($T$22),0,$T$22/60)</f>
        <v>0</v>
      </c>
      <c r="AZ33" s="12">
        <f>IF(ISTEXT($U$22),0,$U$22/60)</f>
        <v>0</v>
      </c>
      <c r="BA33" s="12">
        <f>IF(ISTEXT($V$22),0,$V$22/60)</f>
        <v>0</v>
      </c>
      <c r="BB33" s="12">
        <f>IF(ISTEXT($W$22),0,$W$22/60)</f>
        <v>0</v>
      </c>
      <c r="BC33" s="12">
        <f>IF(ISTEXT($X$22),0,$X$22/60)</f>
        <v>0</v>
      </c>
      <c r="BD33" s="12">
        <f>IF(ISTEXT($Y$22),0,$Y$22/60)</f>
        <v>0</v>
      </c>
      <c r="BE33" s="12">
        <f>IF(ISTEXT($Z$22),0,$Z$22/60)</f>
        <v>0</v>
      </c>
      <c r="BF33" s="12">
        <f>IF(ISTEXT($AA$22),0,$AA$22/60)</f>
        <v>0</v>
      </c>
      <c r="BG33" s="12">
        <f>IF(ISTEXT($AB$22),0,$AB$22/60)</f>
        <v>0</v>
      </c>
      <c r="BH33" s="12">
        <f>IF(ISTEXT($AC$22),0,$AC$22/60)</f>
        <v>0</v>
      </c>
      <c r="BI33" s="12">
        <f>IF(ISTEXT($AD$22),0,$AD$22/60)</f>
        <v>0</v>
      </c>
      <c r="BJ33" s="12">
        <f>IF(ISTEXT($AE$22),0,$AE$22/60)</f>
        <v>0</v>
      </c>
      <c r="BK33" s="12">
        <f>IF(ISTEXT($AF$22),0,$AF$22/60)</f>
        <v>0</v>
      </c>
      <c r="BL33" s="12">
        <f>IF(ISTEXT($AG$22),0,$AG$22/60)</f>
        <v>0</v>
      </c>
      <c r="BM33" s="12">
        <f>IF(ISTEXT($AH$22),0,$AH$22/60)</f>
        <v>0</v>
      </c>
    </row>
    <row r="34" spans="1:65">
      <c r="C34" s="16" t="s">
        <v>8</v>
      </c>
      <c r="D34" s="12">
        <f>IF(ISTEXT($D$12),0,$D$12/60)</f>
        <v>0</v>
      </c>
      <c r="E34" s="12">
        <f>IF(ISTEXT($E$12),0,$E$12/60)</f>
        <v>0</v>
      </c>
      <c r="F34" s="12">
        <f>IF(ISTEXT($F$12),0,$F$12/60)</f>
        <v>0</v>
      </c>
      <c r="G34" s="12">
        <f>IF(ISTEXT($G$12),0,$G$12/60)</f>
        <v>0</v>
      </c>
      <c r="H34" s="12">
        <f>IF(ISTEXT($H$12),0,$H$12/60)</f>
        <v>0</v>
      </c>
      <c r="I34" s="12">
        <f>IF(ISTEXT($I$12),0,$I$12/60)</f>
        <v>0</v>
      </c>
      <c r="J34" s="12">
        <f>IF(ISTEXT($J$12),0,$J$12/60)</f>
        <v>0</v>
      </c>
      <c r="K34" s="12">
        <f>IF(ISTEXT($K$12),0,$K$12/60)</f>
        <v>0</v>
      </c>
      <c r="L34" s="12">
        <f>IF(ISTEXT($L$12),0,$L$12/60)</f>
        <v>0</v>
      </c>
      <c r="M34" s="12">
        <f>IF(ISTEXT($M$12),0,$M$12/60)</f>
        <v>0</v>
      </c>
      <c r="N34" s="12">
        <f>IF(ISTEXT($N$12),0,$N$12/60)</f>
        <v>0</v>
      </c>
      <c r="O34" s="12">
        <f>IF(ISTEXT($O$12),0,$O$12/60)</f>
        <v>0</v>
      </c>
      <c r="P34" s="12">
        <f>IF(ISTEXT($P$12),0,$P$12/60)</f>
        <v>0</v>
      </c>
      <c r="Q34" s="12">
        <f>IF(ISTEXT($Q$12),0,$Q$12/60)</f>
        <v>0</v>
      </c>
      <c r="R34" s="12">
        <f>IF(ISTEXT($R$12),0,$R$12/60)</f>
        <v>5.5</v>
      </c>
      <c r="S34" s="12">
        <f>IF(ISTEXT($S$12),0,$S$12/60)</f>
        <v>0</v>
      </c>
      <c r="T34" s="12">
        <f>IF(ISTEXT($T$12),0,$T$12/60)</f>
        <v>0</v>
      </c>
      <c r="U34" s="12">
        <f>IF(ISTEXT($U$12),0,$U$12/60)</f>
        <v>0</v>
      </c>
      <c r="V34" s="12">
        <f>IF(ISTEXT($V$12),0,$V$12/60)</f>
        <v>0</v>
      </c>
      <c r="W34" s="12">
        <f>IF(ISTEXT($W$12),0,$W$12/60)</f>
        <v>0</v>
      </c>
      <c r="X34" s="12">
        <f>IF(ISTEXT($X$12),0,$X$12/60)</f>
        <v>0</v>
      </c>
      <c r="Y34" s="12">
        <f>IF(ISTEXT($Y$12),0,$Y$12/60)</f>
        <v>0</v>
      </c>
      <c r="Z34" s="12">
        <f>IF(ISTEXT($Z$12),0,$Z$12/60)</f>
        <v>0</v>
      </c>
      <c r="AA34" s="12">
        <f>IF(ISTEXT($AA$12),0,$AA$12/60)</f>
        <v>0</v>
      </c>
      <c r="AB34" s="12">
        <f>IF(ISTEXT($AB$12),0,$AB$12/60)</f>
        <v>0</v>
      </c>
      <c r="AC34" s="12">
        <f>IF(ISTEXT($AC$12),0,$AC$12/60)</f>
        <v>0</v>
      </c>
      <c r="AD34" s="12">
        <f>IF(ISTEXT($AD$12),0,$AD$12/60)</f>
        <v>0</v>
      </c>
      <c r="AE34" s="12">
        <f>IF(ISTEXT($AE$12),0,$AE$12/60)</f>
        <v>0</v>
      </c>
      <c r="AF34" s="12">
        <f>IF(ISTEXT($AF$12),0,$AF$12/60)</f>
        <v>0</v>
      </c>
      <c r="AG34" s="12">
        <f>IF(ISTEXT($AG$12),0,$AG$12/60)</f>
        <v>0</v>
      </c>
      <c r="AH34" s="12">
        <f>IF(ISTEXT($AH$12),0,$AH$12/60)</f>
        <v>0</v>
      </c>
      <c r="AI34" s="12">
        <f>IF(ISTEXT($D$23),0,$D$23/60)</f>
        <v>0</v>
      </c>
      <c r="AJ34" s="12">
        <f>IF(ISTEXT($E$23),0,$E$23/60)</f>
        <v>0</v>
      </c>
      <c r="AK34" s="12">
        <f>IF(ISTEXT($F$23),0,$F$23/60)</f>
        <v>0</v>
      </c>
      <c r="AL34" s="12">
        <f>IF(ISTEXT($G$23),0,$G$23/60)</f>
        <v>0</v>
      </c>
      <c r="AM34" s="12">
        <f>IF(ISTEXT($H$23),0,$H$23/60)</f>
        <v>0</v>
      </c>
      <c r="AN34" s="12">
        <f>IF(ISTEXT($I$23),0,$I$23/60)</f>
        <v>0</v>
      </c>
      <c r="AO34" s="12">
        <f>IF(ISTEXT($J$23),0,$J$23/60)</f>
        <v>0</v>
      </c>
      <c r="AP34" s="12">
        <f>IF(ISTEXT($K$23),0,$K$23/60)</f>
        <v>0</v>
      </c>
      <c r="AQ34" s="12">
        <f>IF(ISTEXT($L$23),0,$L$23/60)</f>
        <v>0</v>
      </c>
      <c r="AR34" s="12">
        <f>IF(ISTEXT($M$23),0,$M$23/60)</f>
        <v>0</v>
      </c>
      <c r="AS34" s="12">
        <f>IF(ISTEXT($N$23),0,$N$23/60)</f>
        <v>0</v>
      </c>
      <c r="AT34" s="12">
        <f>IF(ISTEXT($O$23),0,$O$23/60)</f>
        <v>0</v>
      </c>
      <c r="AU34" s="12">
        <f>IF(ISTEXT($P$23),0,$P$23/60)</f>
        <v>0</v>
      </c>
      <c r="AV34" s="12">
        <f>IF(ISTEXT($Q$23),0,$Q$23/60)</f>
        <v>0</v>
      </c>
      <c r="AW34" s="12">
        <f>IF(ISTEXT($R$23),0,$R$23/60)</f>
        <v>5.5</v>
      </c>
      <c r="AX34" s="12">
        <f>IF(ISTEXT($S$23),0,$S$23/60)</f>
        <v>0</v>
      </c>
      <c r="AY34" s="12">
        <f>IF(ISTEXT($T$23),0,$T$23/60)</f>
        <v>0</v>
      </c>
      <c r="AZ34" s="12">
        <f>IF(ISTEXT($U$23),0,$U$23/60)</f>
        <v>0</v>
      </c>
      <c r="BA34" s="12">
        <f>IF(ISTEXT($V$23),0,$V$23/60)</f>
        <v>0</v>
      </c>
      <c r="BB34" s="12">
        <f>IF(ISTEXT($W$23),0,$W$23/60)</f>
        <v>0</v>
      </c>
      <c r="BC34" s="12">
        <f>IF(ISTEXT($X$23),0,$X$23/60)</f>
        <v>0</v>
      </c>
      <c r="BD34" s="12">
        <f>IF(ISTEXT($Y$23),0,$Y$23/60)</f>
        <v>0</v>
      </c>
      <c r="BE34" s="12">
        <f>IF(ISTEXT($Z$23),0,$Z$23/60)</f>
        <v>0</v>
      </c>
      <c r="BF34" s="12">
        <f>IF(ISTEXT($AA$23),0,$AA$23/60)</f>
        <v>0</v>
      </c>
      <c r="BG34" s="12">
        <f>IF(ISTEXT($AB$23),0,$AB$23/60)</f>
        <v>0</v>
      </c>
      <c r="BH34" s="12">
        <f>IF(ISTEXT($AC$23),0,$AC$23/60)</f>
        <v>0</v>
      </c>
      <c r="BI34" s="12">
        <f>IF(ISTEXT($AD$23),0,$AD$23/60)</f>
        <v>0</v>
      </c>
      <c r="BJ34" s="12">
        <f>IF(ISTEXT($AE$23),0,$AE$23/60)</f>
        <v>0</v>
      </c>
      <c r="BK34" s="12">
        <f>IF(ISTEXT($AF$23),0,$AF$23/60)</f>
        <v>0</v>
      </c>
      <c r="BL34" s="12">
        <f>IF(ISTEXT($AG$23),0,$AG$23/60)</f>
        <v>0</v>
      </c>
      <c r="BM34" s="12">
        <f>IF(ISTEXT($AH$23),0,$AH$23/60)</f>
        <v>0</v>
      </c>
    </row>
    <row r="35" spans="1:65">
      <c r="C35" s="16" t="s">
        <v>9</v>
      </c>
      <c r="D35" s="12">
        <f>IF(ISTEXT($D$13),0,$D$13/60)</f>
        <v>0</v>
      </c>
      <c r="E35" s="12">
        <f>IF(ISTEXT($E$13),0,$E$13/60)</f>
        <v>0</v>
      </c>
      <c r="F35" s="12">
        <f>IF(ISTEXT($F$13),0,$F$13/60)</f>
        <v>0</v>
      </c>
      <c r="G35" s="12">
        <f>IF(ISTEXT($G$13),0,$G$13/60)</f>
        <v>0</v>
      </c>
      <c r="H35" s="12">
        <f>IF(ISTEXT($H$13),0,$H$13/60)</f>
        <v>1.25</v>
      </c>
      <c r="I35" s="12">
        <f>IF(ISTEXT($I$13),0,$I$13/60)</f>
        <v>0</v>
      </c>
      <c r="J35" s="12">
        <f>IF(ISTEXT($J$13),0,$J$13/60)</f>
        <v>0</v>
      </c>
      <c r="K35" s="12">
        <f>IF(ISTEXT($K$13),0,$K$13/60)</f>
        <v>0.75</v>
      </c>
      <c r="L35" s="12">
        <f>IF(ISTEXT($L$13),0,$L$13/60)</f>
        <v>0</v>
      </c>
      <c r="M35" s="12">
        <f>IF(ISTEXT($M$13),0,$M$13/60)</f>
        <v>0</v>
      </c>
      <c r="N35" s="12">
        <f>IF(ISTEXT($N$13),0,$N$13/60)</f>
        <v>0</v>
      </c>
      <c r="O35" s="12">
        <f>IF(ISTEXT($O$13),0,$O$13/60)</f>
        <v>0</v>
      </c>
      <c r="P35" s="12">
        <f>IF(ISTEXT($P$13),0,$P$13/60)</f>
        <v>0</v>
      </c>
      <c r="Q35" s="12">
        <f>IF(ISTEXT($Q$13),0,$Q$13/60)</f>
        <v>0</v>
      </c>
      <c r="R35" s="12">
        <f>IF(ISTEXT($R$13),0,$R$13/60)</f>
        <v>0</v>
      </c>
      <c r="S35" s="12">
        <f>IF(ISTEXT($S$13),0,$S$13/60)</f>
        <v>0</v>
      </c>
      <c r="T35" s="12">
        <f>IF(ISTEXT($T$13),0,$T$13/60)</f>
        <v>0</v>
      </c>
      <c r="U35" s="12">
        <f>IF(ISTEXT($U$13),0,$U$13/60)</f>
        <v>0</v>
      </c>
      <c r="V35" s="12">
        <f>IF(ISTEXT($V$13),0,$V$13/60)</f>
        <v>0</v>
      </c>
      <c r="W35" s="12">
        <f>IF(ISTEXT($W$13),0,$W$13/60)</f>
        <v>9</v>
      </c>
      <c r="X35" s="12">
        <f>IF(ISTEXT($X$13),0,$X$13/60)</f>
        <v>0</v>
      </c>
      <c r="Y35" s="12">
        <f>IF(ISTEXT($Y$13),0,$Y$13/60)</f>
        <v>0</v>
      </c>
      <c r="Z35" s="12">
        <f>IF(ISTEXT($Z$13),0,$Z$13/60)</f>
        <v>0</v>
      </c>
      <c r="AA35" s="12">
        <f>IF(ISTEXT($AA$13),0,$AA$13/60)</f>
        <v>0</v>
      </c>
      <c r="AB35" s="12">
        <f>IF(ISTEXT($AB$13),0,$AB$13/60)</f>
        <v>0</v>
      </c>
      <c r="AC35" s="12">
        <f>IF(ISTEXT($AC$13),0,$AC$13/60)</f>
        <v>0</v>
      </c>
      <c r="AD35" s="12">
        <f>IF(ISTEXT($AD$13),0,$AD$13/60)</f>
        <v>0</v>
      </c>
      <c r="AE35" s="12">
        <f>IF(ISTEXT($AE$13),0,$AE$13/60)</f>
        <v>0</v>
      </c>
      <c r="AF35" s="12">
        <f>IF(ISTEXT($AF$13),0,$AF$13/60)</f>
        <v>0</v>
      </c>
      <c r="AG35" s="12">
        <f>IF(ISTEXT($AG$13),0,$AG$13/60)</f>
        <v>0</v>
      </c>
      <c r="AH35" s="12">
        <f>IF(ISTEXT($AH$13),0,$AH$13/60)</f>
        <v>0</v>
      </c>
      <c r="AI35" s="12">
        <f>IF(ISTEXT($D$24),0,$D$24/60)</f>
        <v>0</v>
      </c>
      <c r="AJ35" s="12">
        <f>IF(ISTEXT($E$24),0,$E$24/60)</f>
        <v>0</v>
      </c>
      <c r="AK35" s="12">
        <f>IF(ISTEXT($F$24),0,$F$24/60)</f>
        <v>0</v>
      </c>
      <c r="AL35" s="12">
        <f>IF(ISTEXT($G$24),0,$G$24/60)</f>
        <v>0</v>
      </c>
      <c r="AM35" s="12">
        <f>IF(ISTEXT($H$24),0,$H$24/60)</f>
        <v>0</v>
      </c>
      <c r="AN35" s="12">
        <f>IF(ISTEXT($I$24),0,$I$24/60)</f>
        <v>5</v>
      </c>
      <c r="AO35" s="12">
        <f>IF(ISTEXT($J$24),0,$J$24/60)</f>
        <v>0</v>
      </c>
      <c r="AP35" s="12">
        <f>IF(ISTEXT($K$24),0,$K$24/60)</f>
        <v>0</v>
      </c>
      <c r="AQ35" s="12">
        <f>IF(ISTEXT($L$24),0,$L$24/60)</f>
        <v>4.25</v>
      </c>
      <c r="AR35" s="12">
        <f>IF(ISTEXT($M$24),0,$M$24/60)</f>
        <v>0</v>
      </c>
      <c r="AS35" s="12">
        <f>IF(ISTEXT($N$24),0,$N$24/60)</f>
        <v>0</v>
      </c>
      <c r="AT35" s="12">
        <f>IF(ISTEXT($O$24),0,$O$24/60)</f>
        <v>0</v>
      </c>
      <c r="AU35" s="12">
        <f>IF(ISTEXT($P$24),0,$P$24/60)</f>
        <v>0</v>
      </c>
      <c r="AV35" s="12">
        <f>IF(ISTEXT($Q$24),0,$Q$24/60)</f>
        <v>0</v>
      </c>
      <c r="AW35" s="12">
        <f>IF(ISTEXT($R$24),0,$R$24/60)</f>
        <v>0</v>
      </c>
      <c r="AX35" s="12">
        <f>IF(ISTEXT($S$24),0,$S$24/60)</f>
        <v>0</v>
      </c>
      <c r="AY35" s="12">
        <f>IF(ISTEXT($T$24),0,$T$24/60)</f>
        <v>0</v>
      </c>
      <c r="AZ35" s="12">
        <f>IF(ISTEXT($U$24),0,$U$24/60)</f>
        <v>0</v>
      </c>
      <c r="BA35" s="12">
        <f>IF(ISTEXT($V$24),0,$V$24/60)</f>
        <v>0</v>
      </c>
      <c r="BB35" s="12">
        <f>IF(ISTEXT($W$24),0,$W$24/60)</f>
        <v>4</v>
      </c>
      <c r="BC35" s="12">
        <f>IF(ISTEXT($X$24),0,$X$24/60)</f>
        <v>0</v>
      </c>
      <c r="BD35" s="12">
        <f>IF(ISTEXT($Y$24),0,$Y$24/60)</f>
        <v>0</v>
      </c>
      <c r="BE35" s="12">
        <f>IF(ISTEXT($Z$24),0,$Z$24/60)</f>
        <v>0</v>
      </c>
      <c r="BF35" s="12">
        <f>IF(ISTEXT($AA$24),0,$AA$24/60)</f>
        <v>0</v>
      </c>
      <c r="BG35" s="12">
        <f>IF(ISTEXT($AB$24),0,$AB$24/60)</f>
        <v>0</v>
      </c>
      <c r="BH35" s="12">
        <f>IF(ISTEXT($AC$24),0,$AC$24/60)</f>
        <v>0</v>
      </c>
      <c r="BI35" s="12">
        <f>IF(ISTEXT($AD$24),0,$AD$24/60)</f>
        <v>0</v>
      </c>
      <c r="BJ35" s="12">
        <f>IF(ISTEXT($AE$24),0,$AE$24/60)</f>
        <v>0</v>
      </c>
      <c r="BK35" s="12">
        <f>IF(ISTEXT($AF$24),0,$AF$24/60)</f>
        <v>0</v>
      </c>
      <c r="BL35" s="12">
        <f>IF(ISTEXT($AG$24),0,$AG$24/60)</f>
        <v>0</v>
      </c>
      <c r="BM35" s="12">
        <f>IF(ISTEXT($AH$24),0,$AH$24/60)</f>
        <v>0</v>
      </c>
    </row>
    <row r="36" spans="1:65">
      <c r="C36" s="16" t="s">
        <v>10</v>
      </c>
      <c r="D36" s="12">
        <f>IF(ISTEXT($D$14),0,$D$14/60)</f>
        <v>0</v>
      </c>
      <c r="E36" s="12">
        <f>IF(ISTEXT($E$14),0,$E$14/60)</f>
        <v>0</v>
      </c>
      <c r="F36" s="12">
        <f>IF(ISTEXT($F$14),0,$F$14/60)</f>
        <v>0</v>
      </c>
      <c r="G36" s="12">
        <f>IF(ISTEXT($G$14),0,$G$14/60)</f>
        <v>0</v>
      </c>
      <c r="H36" s="12">
        <f>IF(ISTEXT($H$14),0,$H$14/60)</f>
        <v>6</v>
      </c>
      <c r="I36" s="12">
        <f>IF(ISTEXT($I$14),0,$I$14/60)</f>
        <v>7.5</v>
      </c>
      <c r="J36" s="12">
        <f>IF(ISTEXT($J$14),0,$J$14/60)</f>
        <v>7.75</v>
      </c>
      <c r="K36" s="12">
        <f>IF(ISTEXT($K$14),0,$K$14/60)</f>
        <v>8.25</v>
      </c>
      <c r="L36" s="12">
        <f>IF(ISTEXT($L$14),0,$L$14/60)</f>
        <v>0</v>
      </c>
      <c r="M36" s="12">
        <f>IF(ISTEXT($M$14),0,$M$14/60)</f>
        <v>0</v>
      </c>
      <c r="N36" s="12">
        <f>IF(ISTEXT($N$14),0,$N$14/60)</f>
        <v>0</v>
      </c>
      <c r="O36" s="12">
        <f>IF(ISTEXT($O$14),0,$O$14/60)</f>
        <v>0</v>
      </c>
      <c r="P36" s="12">
        <f>IF(ISTEXT($P$14),0,$P$14/60)</f>
        <v>0</v>
      </c>
      <c r="Q36" s="12">
        <f>IF(ISTEXT($Q$14),0,$Q$14/60)</f>
        <v>0</v>
      </c>
      <c r="R36" s="12">
        <f>IF(ISTEXT($R$14),0,$R$14/60)</f>
        <v>0</v>
      </c>
      <c r="S36" s="12">
        <f>IF(ISTEXT($S$14),0,$S$14/60)</f>
        <v>0</v>
      </c>
      <c r="T36" s="12">
        <f>IF(ISTEXT($T$14),0,$T$14/60)</f>
        <v>0</v>
      </c>
      <c r="U36" s="12">
        <f>IF(ISTEXT($U$14),0,$U$14/60)</f>
        <v>0</v>
      </c>
      <c r="V36" s="12">
        <f>IF(ISTEXT($V$14),0,$V$14/60)</f>
        <v>0</v>
      </c>
      <c r="W36" s="12">
        <f>IF(ISTEXT($W$14),0,$W$14/60)</f>
        <v>0</v>
      </c>
      <c r="X36" s="12">
        <f>IF(ISTEXT($X$14),0,$X$14/60)</f>
        <v>0</v>
      </c>
      <c r="Y36" s="12">
        <f>IF(ISTEXT($Y$14),0,$Y$14/60)</f>
        <v>0</v>
      </c>
      <c r="Z36" s="12">
        <f>IF(ISTEXT($Z$14),0,$Z$14/60)</f>
        <v>0</v>
      </c>
      <c r="AA36" s="12">
        <f>IF(ISTEXT($AA$14),0,$AA$14/60)</f>
        <v>0</v>
      </c>
      <c r="AB36" s="12">
        <f>IF(ISTEXT($AB$14),0,$AB$14/60)</f>
        <v>0</v>
      </c>
      <c r="AC36" s="12">
        <f>IF(ISTEXT($AC$14),0,$AC$14/60)</f>
        <v>0</v>
      </c>
      <c r="AD36" s="12">
        <f>IF(ISTEXT($AD$14),0,$AD$14/60)</f>
        <v>0</v>
      </c>
      <c r="AE36" s="12">
        <f>IF(ISTEXT($AE$14),0,$AE$14/60)</f>
        <v>0</v>
      </c>
      <c r="AF36" s="12">
        <f>IF(ISTEXT($AF$14),0,$AF$14/60)</f>
        <v>0</v>
      </c>
      <c r="AG36" s="12">
        <f>IF(ISTEXT($AG$14),0,$AG$14/60)</f>
        <v>0</v>
      </c>
      <c r="AH36" s="12">
        <f>IF(ISTEXT($AH$14),0,$AH$14/60)</f>
        <v>0</v>
      </c>
      <c r="AI36" s="12">
        <f>IF(ISTEXT($D$25),0,$D$25/60)</f>
        <v>0</v>
      </c>
      <c r="AJ36" s="12">
        <f>IF(ISTEXT($E$25),0,$E$25/60)</f>
        <v>0</v>
      </c>
      <c r="AK36" s="12">
        <f>IF(ISTEXT($F$25),0,$F$25/60)</f>
        <v>0</v>
      </c>
      <c r="AL36" s="12">
        <f>IF(ISTEXT($G$25),0,$G$25/60)</f>
        <v>0</v>
      </c>
      <c r="AM36" s="12">
        <f>IF(ISTEXT($H$25),0,$H$25/60)</f>
        <v>0</v>
      </c>
      <c r="AN36" s="12">
        <f>IF(ISTEXT($I$25),0,$I$25/60)</f>
        <v>0</v>
      </c>
      <c r="AO36" s="12">
        <f>IF(ISTEXT($J$25),0,$J$25/60)</f>
        <v>0</v>
      </c>
      <c r="AP36" s="12">
        <f>IF(ISTEXT($K$25),0,$K$25/60)</f>
        <v>0</v>
      </c>
      <c r="AQ36" s="12">
        <f>IF(ISTEXT($L$25),0,$L$25/60)</f>
        <v>0</v>
      </c>
      <c r="AR36" s="12">
        <f>IF(ISTEXT($M$25),0,$M$25/60)</f>
        <v>0</v>
      </c>
      <c r="AS36" s="12">
        <f>IF(ISTEXT($N$25),0,$N$25/60)</f>
        <v>0</v>
      </c>
      <c r="AT36" s="12">
        <f>IF(ISTEXT($O$25),0,$O$25/60)</f>
        <v>0</v>
      </c>
      <c r="AU36" s="12">
        <f>IF(ISTEXT($P$25),0,$P$25/60)</f>
        <v>0</v>
      </c>
      <c r="AV36" s="12">
        <f>IF(ISTEXT($Q$25),0,$Q$25/60)</f>
        <v>0</v>
      </c>
      <c r="AW36" s="12">
        <f>IF(ISTEXT($R$25),0,$R$25/60)</f>
        <v>0</v>
      </c>
      <c r="AX36" s="12">
        <f>IF(ISTEXT($S$25),0,$S$25/60)</f>
        <v>0</v>
      </c>
      <c r="AY36" s="12">
        <f>IF(ISTEXT($T$25),0,$T$25/60)</f>
        <v>0</v>
      </c>
      <c r="AZ36" s="12">
        <f>IF(ISTEXT($U$25),0,$U$25/60)</f>
        <v>0</v>
      </c>
      <c r="BA36" s="12">
        <f>IF(ISTEXT($V$25),0,$V$25/60)</f>
        <v>0</v>
      </c>
      <c r="BB36" s="12">
        <f>IF(ISTEXT($W$25),0,$W$25/60)</f>
        <v>0</v>
      </c>
      <c r="BC36" s="12">
        <f>IF(ISTEXT($X$25),0,$X$25/60)</f>
        <v>0</v>
      </c>
      <c r="BD36" s="12">
        <f>IF(ISTEXT($Y$25),0,$Y$25/60)</f>
        <v>0</v>
      </c>
      <c r="BE36" s="12">
        <f>IF(ISTEXT($Z$25),0,$Z$25/60)</f>
        <v>0</v>
      </c>
      <c r="BF36" s="12">
        <f>IF(ISTEXT($AA$25),0,$AA$25/60)</f>
        <v>0</v>
      </c>
      <c r="BG36" s="12">
        <f>IF(ISTEXT($AB$25),0,$AB$25/60)</f>
        <v>0</v>
      </c>
      <c r="BH36" s="12">
        <f>IF(ISTEXT($AC$25),0,$AC$25/60)</f>
        <v>0</v>
      </c>
      <c r="BI36" s="12">
        <f>IF(ISTEXT($AD$25),0,$AD$25/60)</f>
        <v>0</v>
      </c>
      <c r="BJ36" s="12">
        <f>IF(ISTEXT($AE$25),0,$AE$25/60)</f>
        <v>0</v>
      </c>
      <c r="BK36" s="12">
        <f>IF(ISTEXT($AF$25),0,$AF$25/60)</f>
        <v>0</v>
      </c>
      <c r="BL36" s="12">
        <f>IF(ISTEXT($AG$25),0,$AG$25/60)</f>
        <v>0</v>
      </c>
      <c r="BM36" s="12">
        <f>IF(ISTEXT($AH$25),0,$AH$25/60)</f>
        <v>0</v>
      </c>
    </row>
    <row r="37" spans="1:65">
      <c r="C37" s="16" t="s">
        <v>11</v>
      </c>
      <c r="D37" s="12">
        <f>IF(ISTEXT($D$15),0,$D$15/60)</f>
        <v>0</v>
      </c>
      <c r="E37" s="12">
        <f>IF(ISTEXT($E$15),0,$E$15/60)</f>
        <v>0</v>
      </c>
      <c r="F37" s="12">
        <f>IF(ISTEXT($F$15),0,$F$15/60)</f>
        <v>0</v>
      </c>
      <c r="G37" s="12">
        <f>IF(ISTEXT($G$15),0,$G$15/60)</f>
        <v>0</v>
      </c>
      <c r="H37" s="12">
        <f>IF(ISTEXT($H$15),0,$H$15/60)</f>
        <v>4.25</v>
      </c>
      <c r="I37" s="12">
        <f>IF(ISTEXT($I$15),0,$I$15/60)</f>
        <v>5.25</v>
      </c>
      <c r="J37" s="12">
        <f>IF(ISTEXT($J$15),0,$J$15/60)</f>
        <v>4.25</v>
      </c>
      <c r="K37" s="12">
        <f>IF(ISTEXT($K$15),0,$K$15/60)</f>
        <v>0</v>
      </c>
      <c r="L37" s="12">
        <f>IF(ISTEXT($L$15),0,$L$15/60)</f>
        <v>0</v>
      </c>
      <c r="M37" s="12">
        <f>IF(ISTEXT($M$15),0,$M$15/60)</f>
        <v>0</v>
      </c>
      <c r="N37" s="12">
        <f>IF(ISTEXT($N$15),0,$N$15/60)</f>
        <v>0</v>
      </c>
      <c r="O37" s="12">
        <f>IF(ISTEXT($O$15),0,$O$15/60)</f>
        <v>0</v>
      </c>
      <c r="P37" s="12">
        <f>IF(ISTEXT($P$15),0,$P$15/60)</f>
        <v>0</v>
      </c>
      <c r="Q37" s="12">
        <f>IF(ISTEXT($Q$15),0,$Q$15/60)</f>
        <v>0</v>
      </c>
      <c r="R37" s="12">
        <f>IF(ISTEXT($R$15),0,R$15/60)</f>
        <v>0</v>
      </c>
      <c r="S37" s="12">
        <f>IF(ISTEXT($S$15),0,$S$15/60)</f>
        <v>0</v>
      </c>
      <c r="T37" s="12">
        <f>IF(ISTEXT($T$15),0,$T$15/60)</f>
        <v>0</v>
      </c>
      <c r="U37" s="12">
        <f>IF(ISTEXT($U$15),0,$U$15/60)</f>
        <v>0</v>
      </c>
      <c r="V37" s="12">
        <f>IF(ISTEXT($V$15),0,$V$15/60)</f>
        <v>0</v>
      </c>
      <c r="W37" s="12">
        <f>IF(ISTEXT($W$15),0,$W$15/60)</f>
        <v>0</v>
      </c>
      <c r="X37" s="12">
        <f>IF(ISTEXT($X$15),0,$X$15/60)</f>
        <v>0</v>
      </c>
      <c r="Y37" s="12">
        <f>IF(ISTEXT($Y$15),0,$Y$15/60)</f>
        <v>0</v>
      </c>
      <c r="Z37" s="12">
        <f>IF(ISTEXT($Z$15),0,$Z$15/60)</f>
        <v>0</v>
      </c>
      <c r="AA37" s="12">
        <f>IF(ISTEXT($AA$15),0,$AA$15/60)</f>
        <v>0</v>
      </c>
      <c r="AB37" s="12">
        <f>IF(ISTEXT($AB$15),0,$AB$15/60)</f>
        <v>0</v>
      </c>
      <c r="AC37" s="12">
        <f>IF(ISTEXT($AC$15),0,$AC$15/60)</f>
        <v>0</v>
      </c>
      <c r="AD37" s="12">
        <f>IF(ISTEXT($AD$15),0,$AD$15/60)</f>
        <v>0</v>
      </c>
      <c r="AE37" s="12">
        <f>IF(ISTEXT($AE$15),0,$AE$15/60)</f>
        <v>0</v>
      </c>
      <c r="AF37" s="12">
        <f>IF(ISTEXT($AF$15),0,$AF$15/60)</f>
        <v>0</v>
      </c>
      <c r="AG37" s="12">
        <f>IF(ISTEXT($AG$15),0,$AG$15/60)</f>
        <v>0</v>
      </c>
      <c r="AH37" s="12">
        <f>IF(ISTEXT($AH$15),0,$AH$15/60)</f>
        <v>0</v>
      </c>
      <c r="AI37" s="12">
        <f>IF(ISTEXT($D$26),0,$D$26/60)</f>
        <v>0</v>
      </c>
      <c r="AJ37" s="12">
        <f>IF(ISTEXT($E$26),0,$E$26/60)</f>
        <v>0</v>
      </c>
      <c r="AK37" s="12">
        <f>IF(ISTEXT($F$26),0,$F$26/60)</f>
        <v>0</v>
      </c>
      <c r="AL37" s="12">
        <f>IF(ISTEXT($G$26),0,$G$26/60)</f>
        <v>0</v>
      </c>
      <c r="AM37" s="12">
        <f>IF(ISTEXT($H$26),0,$H$26/60)</f>
        <v>0</v>
      </c>
      <c r="AN37" s="12">
        <f>IF(ISTEXT($I$26),0,$I$26/60)</f>
        <v>0</v>
      </c>
      <c r="AO37" s="12">
        <f>IF(ISTEXT($J$26),0,$J$26/60)</f>
        <v>0</v>
      </c>
      <c r="AP37" s="12">
        <f>IF(ISTEXT($K$26),0,$K$26/60)</f>
        <v>0</v>
      </c>
      <c r="AQ37" s="12">
        <f>IF(ISTEXT($L$26),0,$L$26/60)</f>
        <v>0</v>
      </c>
      <c r="AR37" s="12">
        <f>IF(ISTEXT($M$26),0,$M$26/60)</f>
        <v>0</v>
      </c>
      <c r="AS37" s="12">
        <f>IF(ISTEXT($N$26),0,$N$26/60)</f>
        <v>4.25</v>
      </c>
      <c r="AT37" s="12">
        <f>IF(ISTEXT($O$26),0,$O$26/60)</f>
        <v>0</v>
      </c>
      <c r="AU37" s="12">
        <f>IF(ISTEXT($P$26),0,$P$26/60)</f>
        <v>0</v>
      </c>
      <c r="AV37" s="12">
        <f>IF(ISTEXT($Q$26),0,$Q$26/60)</f>
        <v>0</v>
      </c>
      <c r="AW37" s="12">
        <f>IF(ISTEXT($R$26),0,$R$26/60)</f>
        <v>0</v>
      </c>
      <c r="AX37" s="12">
        <f>IF(ISTEXT($S$26),0,$S$26/60)</f>
        <v>0</v>
      </c>
      <c r="AY37" s="12">
        <f>IF(ISTEXT($T$26),0,$T$26/60)</f>
        <v>0</v>
      </c>
      <c r="AZ37" s="12">
        <f>IF(ISTEXT($U$26),0,$U$26/60)</f>
        <v>0</v>
      </c>
      <c r="BA37" s="12">
        <f>IF(ISTEXT($V$26),0,$V$26/60)</f>
        <v>0</v>
      </c>
      <c r="BB37" s="12">
        <f>IF(ISTEXT($W$26),0,$W$26/60)</f>
        <v>0</v>
      </c>
      <c r="BC37" s="12">
        <f>IF(ISTEXT($X$26),0,$X$26/60)</f>
        <v>0</v>
      </c>
      <c r="BD37" s="12">
        <f>IF(ISTEXT($Y$26),0,$Y$26/60)</f>
        <v>0</v>
      </c>
      <c r="BE37" s="12">
        <f>IF(ISTEXT($Z$26),0,$Z$26/60)</f>
        <v>0</v>
      </c>
      <c r="BF37" s="12">
        <f>IF(ISTEXT($AA$26),0,$AA$26/60)</f>
        <v>0</v>
      </c>
      <c r="BG37" s="12">
        <f>IF(ISTEXT($AB$26),0,$AB$26/60)</f>
        <v>0</v>
      </c>
      <c r="BH37" s="12">
        <f>IF(ISTEXT($AC$26),0,$AC$26/60)</f>
        <v>0</v>
      </c>
      <c r="BI37" s="12">
        <f>IF(ISTEXT($AD$26),0,$AD$26/60)</f>
        <v>0</v>
      </c>
      <c r="BJ37" s="12">
        <f>IF(ISTEXT($AE$26),0,$AE$26/60)</f>
        <v>0</v>
      </c>
      <c r="BK37" s="12">
        <f>IF(ISTEXT($AF$26),0,$AF$26/60)</f>
        <v>0</v>
      </c>
      <c r="BL37" s="12">
        <f>IF(ISTEXT($AG$26),0,$AG$26/60)</f>
        <v>0</v>
      </c>
      <c r="BM37" s="12">
        <f>IF(ISTEXT($AH$26),0,$AH$26/60)</f>
        <v>0</v>
      </c>
    </row>
    <row r="45" spans="1:65">
      <c r="A45" s="18" t="s">
        <v>3</v>
      </c>
      <c r="B45" s="18" t="s">
        <v>4</v>
      </c>
      <c r="C45" s="16" t="s">
        <v>50</v>
      </c>
      <c r="D45" s="18" t="s">
        <v>16</v>
      </c>
      <c r="E45" s="18" t="s">
        <v>7</v>
      </c>
      <c r="F45" s="18" t="s">
        <v>8</v>
      </c>
      <c r="G45" s="18" t="s">
        <v>9</v>
      </c>
      <c r="H45" s="18" t="s">
        <v>10</v>
      </c>
      <c r="I45" s="18" t="s">
        <v>11</v>
      </c>
    </row>
    <row r="46" spans="1:65">
      <c r="A46" s="24">
        <f>$D$8</f>
        <v>44927</v>
      </c>
      <c r="B46" s="11" t="str">
        <f>$D$9</f>
        <v>日</v>
      </c>
      <c r="C46" s="16" t="s">
        <v>53</v>
      </c>
      <c r="D46" s="12">
        <f>IF(ISTEXT($D$10),0,$D$10/60)</f>
        <v>0</v>
      </c>
      <c r="E46" s="12">
        <f>IF(ISTEXT($D$11),0,$D$11/60)</f>
        <v>0</v>
      </c>
      <c r="F46" s="12">
        <f>IF(ISTEXT($D$12),0,$D$12/60)</f>
        <v>0</v>
      </c>
      <c r="G46" s="12">
        <f>IF(ISTEXT($D$13),0,$D$13/60)</f>
        <v>0</v>
      </c>
      <c r="H46" s="12">
        <f>IF(ISTEXT($D$14),0,$D$14/60)</f>
        <v>0</v>
      </c>
      <c r="I46" s="12">
        <f>IF(ISTEXT($D$15),0,$D$15/60)</f>
        <v>0</v>
      </c>
    </row>
    <row r="47" spans="1:65">
      <c r="A47" s="24">
        <f>$E$8</f>
        <v>44928</v>
      </c>
      <c r="B47" s="11">
        <f>$E$9</f>
        <v>1</v>
      </c>
      <c r="C47" s="16" t="s">
        <v>53</v>
      </c>
      <c r="D47" s="12">
        <f>IF(ISTEXT($E$10),0,$E$10/60)</f>
        <v>0</v>
      </c>
      <c r="E47" s="12">
        <f>IF(ISTEXT($E$11),0,$E$11/60)</f>
        <v>0</v>
      </c>
      <c r="F47" s="12">
        <f>IF(ISTEXT($E$12),0,$E$12/60)</f>
        <v>0</v>
      </c>
      <c r="G47" s="12">
        <f>IF(ISTEXT($E$13),0,$E$13/60)</f>
        <v>0</v>
      </c>
      <c r="H47" s="12">
        <f>IF(ISTEXT($E$14),0,$E$14/60)</f>
        <v>0</v>
      </c>
      <c r="I47" s="12">
        <f>IF(ISTEXT($E$15),0,$E$15/60)</f>
        <v>0</v>
      </c>
    </row>
    <row r="48" spans="1:65">
      <c r="A48" s="24">
        <f>$F$8</f>
        <v>44929</v>
      </c>
      <c r="B48" s="11">
        <f>$F$9</f>
        <v>2</v>
      </c>
      <c r="C48" s="16" t="s">
        <v>53</v>
      </c>
      <c r="D48" s="12">
        <f>IF(ISTEXT($F$10),0,$F$10/60)</f>
        <v>0</v>
      </c>
      <c r="E48" s="12">
        <f>IF(ISTEXT($F$11),0,$F$11/60)</f>
        <v>0</v>
      </c>
      <c r="F48" s="12">
        <f>IF(ISTEXT($F$12),0,$F$12/60)</f>
        <v>0</v>
      </c>
      <c r="G48" s="12">
        <f>IF(ISTEXT($F$13),0,$F$13/60)</f>
        <v>0</v>
      </c>
      <c r="H48" s="12">
        <f>IF(ISTEXT($F$14),0,$F$14/60)</f>
        <v>0</v>
      </c>
      <c r="I48" s="12">
        <f>IF(ISTEXT($F$15),0,$F$15/60)</f>
        <v>0</v>
      </c>
    </row>
    <row r="49" spans="1:9">
      <c r="A49" s="24">
        <f>$G$8</f>
        <v>44930</v>
      </c>
      <c r="B49" s="11">
        <f>$G$9</f>
        <v>3</v>
      </c>
      <c r="C49" s="16" t="s">
        <v>53</v>
      </c>
      <c r="D49" s="12">
        <f>IF(ISTEXT($G$10),0,$G$10/60)</f>
        <v>0</v>
      </c>
      <c r="E49" s="12">
        <f>IF(ISTEXT($G$11),0,$G$11/60)</f>
        <v>0</v>
      </c>
      <c r="F49" s="12">
        <f>IF(ISTEXT($G$12),0,$G$12/60)</f>
        <v>0</v>
      </c>
      <c r="G49" s="12">
        <f>IF(ISTEXT($G$13),0,$G$13/60)</f>
        <v>0</v>
      </c>
      <c r="H49" s="12">
        <f>IF(ISTEXT($G$14),0,$G$14/60)</f>
        <v>0</v>
      </c>
      <c r="I49" s="12">
        <f>IF(ISTEXT($G$15),0,$G$15/60)</f>
        <v>0</v>
      </c>
    </row>
    <row r="50" spans="1:9">
      <c r="A50" s="24">
        <f>$H$8</f>
        <v>44931</v>
      </c>
      <c r="B50" s="11">
        <f>$H$9</f>
        <v>4</v>
      </c>
      <c r="C50" s="16" t="s">
        <v>53</v>
      </c>
      <c r="D50" s="12">
        <f>IF(ISTEXT($H$10),0,$H$10/60)</f>
        <v>4.5</v>
      </c>
      <c r="E50" s="12">
        <f>IF(ISTEXT($H$11),0,$H$11/60)</f>
        <v>2.25</v>
      </c>
      <c r="F50" s="12">
        <f>IF(ISTEXT($H$12),0,$H$12/60)</f>
        <v>0</v>
      </c>
      <c r="G50" s="12">
        <f>IF(ISTEXT($H$13),0,$H$13/60)</f>
        <v>1.25</v>
      </c>
      <c r="H50" s="12">
        <f>IF(ISTEXT($H$14),0,$H$14/60)</f>
        <v>6</v>
      </c>
      <c r="I50" s="12">
        <f>IF(ISTEXT($H$15),0,$H$15/60)</f>
        <v>4.25</v>
      </c>
    </row>
    <row r="51" spans="1:9">
      <c r="A51" s="24">
        <f>$I$8</f>
        <v>44932</v>
      </c>
      <c r="B51" s="11">
        <f>$I$9</f>
        <v>5</v>
      </c>
      <c r="C51" s="16" t="s">
        <v>53</v>
      </c>
      <c r="D51" s="12">
        <f>IF(ISTEXT($I$10),0,$I$10/60)</f>
        <v>3.25</v>
      </c>
      <c r="E51" s="12">
        <f>IF(ISTEXT($I$11),0,$I$11/60)</f>
        <v>1.75</v>
      </c>
      <c r="F51" s="12">
        <f>IF(ISTEXT($I$12),0,$I$12/60)</f>
        <v>0</v>
      </c>
      <c r="G51" s="12">
        <f>IF(ISTEXT($I$13),0,$I$13/60)</f>
        <v>0</v>
      </c>
      <c r="H51" s="12">
        <f>IF(ISTEXT($I$14),0,$I$14/60)</f>
        <v>7.5</v>
      </c>
      <c r="I51" s="12">
        <f>IF(ISTEXT($I$15),0,$I$15/60)</f>
        <v>5.25</v>
      </c>
    </row>
    <row r="52" spans="1:9">
      <c r="A52" s="24">
        <f>$J$8</f>
        <v>44933</v>
      </c>
      <c r="B52" s="11">
        <f>$J$9</f>
        <v>6</v>
      </c>
      <c r="C52" s="16" t="s">
        <v>53</v>
      </c>
      <c r="D52" s="12">
        <f>IF(ISTEXT($J$10),0,$J$10/60)</f>
        <v>4.25</v>
      </c>
      <c r="E52" s="12">
        <f>IF(ISTEXT($J$11),0,$J$11/60)</f>
        <v>2</v>
      </c>
      <c r="F52" s="12">
        <f>IF(ISTEXT($J$12),0,$J$12/60)</f>
        <v>0</v>
      </c>
      <c r="G52" s="12">
        <f>IF(ISTEXT($J$13),0,$J$13/60)</f>
        <v>0</v>
      </c>
      <c r="H52" s="12">
        <f>IF(ISTEXT($J$14),0,$J$14/60)</f>
        <v>7.75</v>
      </c>
      <c r="I52" s="12">
        <f>IF(ISTEXT($J$15),0,$J$15/60)</f>
        <v>4.25</v>
      </c>
    </row>
    <row r="53" spans="1:9">
      <c r="A53" s="24">
        <f>$K$8</f>
        <v>44934</v>
      </c>
      <c r="B53" s="11" t="str">
        <f>$K$9</f>
        <v>日</v>
      </c>
      <c r="C53" s="16" t="s">
        <v>53</v>
      </c>
      <c r="D53" s="12">
        <f>IF(ISTEXT($K$10),0,$K$10/60)</f>
        <v>2.5</v>
      </c>
      <c r="E53" s="12">
        <f>IF(ISTEXT($K$11),0,$K$11/60)</f>
        <v>0</v>
      </c>
      <c r="F53" s="12">
        <f>IF(ISTEXT($K$12),0,$K$12/60)</f>
        <v>0</v>
      </c>
      <c r="G53" s="12">
        <f>IF(ISTEXT($K$13),0,$K$13/60)</f>
        <v>0.75</v>
      </c>
      <c r="H53" s="12">
        <f>IF(ISTEXT($K$14),0,$K$14/60)</f>
        <v>8.25</v>
      </c>
      <c r="I53" s="12">
        <f>IF(ISTEXT($K$15),0,$K$15/60)</f>
        <v>0</v>
      </c>
    </row>
    <row r="54" spans="1:9">
      <c r="A54" s="24">
        <f>$L$8</f>
        <v>44935</v>
      </c>
      <c r="B54" s="11">
        <f>$L$9</f>
        <v>1</v>
      </c>
      <c r="C54" s="16" t="s">
        <v>53</v>
      </c>
      <c r="D54" s="12">
        <f>IF(ISTEXT($L$10),0,$L$10/60)</f>
        <v>0</v>
      </c>
      <c r="E54" s="12">
        <f>IF(ISTEXT($L$11),0,$L$11/60)</f>
        <v>0</v>
      </c>
      <c r="F54" s="12">
        <f>IF(ISTEXT($L$12),0,$L$12/60)</f>
        <v>0</v>
      </c>
      <c r="G54" s="12">
        <f>IF(ISTEXT($L$13),0,$L$13/60)</f>
        <v>0</v>
      </c>
      <c r="H54" s="12">
        <f>IF(ISTEXT($L$14),0,$L$14/60)</f>
        <v>0</v>
      </c>
      <c r="I54" s="12">
        <f>IF(ISTEXT($L$15),0,$L$15/60)</f>
        <v>0</v>
      </c>
    </row>
    <row r="55" spans="1:9">
      <c r="A55" s="24">
        <f>$M$8</f>
        <v>44936</v>
      </c>
      <c r="B55" s="11">
        <f>$M$9</f>
        <v>2</v>
      </c>
      <c r="C55" s="16" t="s">
        <v>53</v>
      </c>
      <c r="D55" s="12">
        <f>IF(ISTEXT($M$10),0,$M$10/60)</f>
        <v>0</v>
      </c>
      <c r="E55" s="12">
        <f>IF(ISTEXT($M$11),0,$M$11/60)</f>
        <v>0</v>
      </c>
      <c r="F55" s="12">
        <f>IF(ISTEXT($M$12),0,$M$12/60)</f>
        <v>0</v>
      </c>
      <c r="G55" s="12">
        <f>IF(ISTEXT($M$13),0,$M$13/60)</f>
        <v>0</v>
      </c>
      <c r="H55" s="12">
        <f>IF(ISTEXT($M$14),0,$M$14/60)</f>
        <v>0</v>
      </c>
      <c r="I55" s="12">
        <f>IF(ISTEXT($M$15),0,$M$15/60)</f>
        <v>0</v>
      </c>
    </row>
    <row r="56" spans="1:9">
      <c r="A56" s="24">
        <f>$N$8</f>
        <v>44937</v>
      </c>
      <c r="B56" s="11">
        <f>$N$9</f>
        <v>3</v>
      </c>
      <c r="C56" s="16" t="s">
        <v>53</v>
      </c>
      <c r="D56" s="12">
        <f>IF(ISTEXT($N$10),0,$N$10/60)</f>
        <v>0</v>
      </c>
      <c r="E56" s="12">
        <f>IF(ISTEXT($N$11),0,$N$11/60)</f>
        <v>0</v>
      </c>
      <c r="F56" s="12">
        <f>IF(ISTEXT($N$12),0,$N$12/60)</f>
        <v>0</v>
      </c>
      <c r="G56" s="12">
        <f>IF(ISTEXT($N$13),0,$N$13/60)</f>
        <v>0</v>
      </c>
      <c r="H56" s="12">
        <f>IF(ISTEXT($N$14),0,$N$14/60)</f>
        <v>0</v>
      </c>
      <c r="I56" s="12">
        <f>IF(ISTEXT($N$15),0,$N$15/60)</f>
        <v>0</v>
      </c>
    </row>
    <row r="57" spans="1:9">
      <c r="A57" s="24">
        <f>$O$8</f>
        <v>44938</v>
      </c>
      <c r="B57" s="11">
        <f>$O$9</f>
        <v>4</v>
      </c>
      <c r="C57" s="16" t="s">
        <v>53</v>
      </c>
      <c r="D57" s="12">
        <f>IF(ISTEXT($O$10),0,$O$10/60)</f>
        <v>0</v>
      </c>
      <c r="E57" s="12">
        <f>IF(ISTEXT($O$11),0,$O$11/60)</f>
        <v>0</v>
      </c>
      <c r="F57" s="12">
        <f>IF(ISTEXT($O$12),0,$O$12/60)</f>
        <v>0</v>
      </c>
      <c r="G57" s="12">
        <f>IF(ISTEXT($O$13),0,$O$13/60)</f>
        <v>0</v>
      </c>
      <c r="H57" s="12">
        <f>IF(ISTEXT($O$14),0,$O$14/60)</f>
        <v>0</v>
      </c>
      <c r="I57" s="12">
        <f>IF(ISTEXT($O$15),0,$O$15/60)</f>
        <v>0</v>
      </c>
    </row>
    <row r="58" spans="1:9">
      <c r="A58" s="24">
        <f>$P$8</f>
        <v>44939</v>
      </c>
      <c r="B58" s="11">
        <f>$P$9</f>
        <v>5</v>
      </c>
      <c r="C58" s="16" t="s">
        <v>53</v>
      </c>
      <c r="D58" s="12">
        <f>IF(ISTEXT($P$10),0,$P$10/60)</f>
        <v>0</v>
      </c>
      <c r="E58" s="12">
        <f>IF(ISTEXT($P$11),0,$P$11/60)</f>
        <v>0</v>
      </c>
      <c r="F58" s="12">
        <f>IF(ISTEXT($P$12),0,$P$12/60)</f>
        <v>0</v>
      </c>
      <c r="G58" s="12">
        <f>IF(ISTEXT($P$13),0,$P$13/60)</f>
        <v>0</v>
      </c>
      <c r="H58" s="12">
        <f>IF(ISTEXT($P$14),0,$P$14/60)</f>
        <v>0</v>
      </c>
      <c r="I58" s="12">
        <f>IF(ISTEXT($P$15),0,$P$15/60)</f>
        <v>0</v>
      </c>
    </row>
    <row r="59" spans="1:9">
      <c r="A59" s="24">
        <f>$Q$8</f>
        <v>44940</v>
      </c>
      <c r="B59" s="11">
        <f>$Q$9</f>
        <v>6</v>
      </c>
      <c r="C59" s="16" t="s">
        <v>53</v>
      </c>
      <c r="D59" s="12">
        <f>IF(ISTEXT($Q$10),0,$Q$10/60)</f>
        <v>0</v>
      </c>
      <c r="E59" s="12">
        <f>IF(ISTEXT($Q$11),0,$Q$11/60)</f>
        <v>0</v>
      </c>
      <c r="F59" s="12">
        <f>IF(ISTEXT($Q$12),0,$Q$12/60)</f>
        <v>0</v>
      </c>
      <c r="G59" s="12">
        <f>IF(ISTEXT($Q$13),0,$Q$13/60)</f>
        <v>0</v>
      </c>
      <c r="H59" s="12">
        <f>IF(ISTEXT($Q$14),0,$Q$14/60)</f>
        <v>0</v>
      </c>
      <c r="I59" s="12">
        <f>IF(ISTEXT($Q$15),0,$Q$15/60)</f>
        <v>0</v>
      </c>
    </row>
    <row r="60" spans="1:9">
      <c r="A60" s="24">
        <f>$R$8</f>
        <v>44941</v>
      </c>
      <c r="B60" s="11" t="str">
        <f>$R$9</f>
        <v>日</v>
      </c>
      <c r="C60" s="16" t="s">
        <v>53</v>
      </c>
      <c r="D60" s="12">
        <f>IF(ISTEXT($R$10),0,$R$10/60)</f>
        <v>0</v>
      </c>
      <c r="E60" s="12">
        <f>IF(ISTEXT($R$11),0,$R$11/60)</f>
        <v>0</v>
      </c>
      <c r="F60" s="12">
        <f>IF(ISTEXT($R$12),0,$R$12/60)</f>
        <v>5.5</v>
      </c>
      <c r="G60" s="12">
        <f>IF(ISTEXT($R$13),0,$R$13/60)</f>
        <v>0</v>
      </c>
      <c r="H60" s="12">
        <f>IF(ISTEXT($R$14),0,$R$14/60)</f>
        <v>0</v>
      </c>
      <c r="I60" s="12">
        <f>IF(ISTEXT($R$15),0,R$15/60)</f>
        <v>0</v>
      </c>
    </row>
    <row r="61" spans="1:9">
      <c r="A61" s="24">
        <f>$S$8</f>
        <v>44942</v>
      </c>
      <c r="B61" s="11">
        <f>$S$9</f>
        <v>1</v>
      </c>
      <c r="C61" s="16" t="s">
        <v>53</v>
      </c>
      <c r="D61" s="12">
        <f>IF(ISTEXT($S$10),0,$S$10/60)</f>
        <v>0</v>
      </c>
      <c r="E61" s="12">
        <f>IF(ISTEXT($S$11),0,$S$11/60)</f>
        <v>0</v>
      </c>
      <c r="F61" s="12">
        <f>IF(ISTEXT($S$12),0,$S$12/60)</f>
        <v>0</v>
      </c>
      <c r="G61" s="12">
        <f>IF(ISTEXT($S$13),0,$S$13/60)</f>
        <v>0</v>
      </c>
      <c r="H61" s="12">
        <f>IF(ISTEXT($S$14),0,$S$14/60)</f>
        <v>0</v>
      </c>
      <c r="I61" s="12">
        <f>IF(ISTEXT($S$15),0,$S$15/60)</f>
        <v>0</v>
      </c>
    </row>
    <row r="62" spans="1:9">
      <c r="A62" s="24">
        <f>$T$8</f>
        <v>44943</v>
      </c>
      <c r="B62" s="11">
        <f>$T$9</f>
        <v>2</v>
      </c>
      <c r="C62" s="16" t="s">
        <v>53</v>
      </c>
      <c r="D62" s="12">
        <f>IF(ISTEXT($T$10),0,$T$10/60)</f>
        <v>0</v>
      </c>
      <c r="E62" s="12">
        <f>IF(ISTEXT($T$11),0,$T$11/60)</f>
        <v>0</v>
      </c>
      <c r="F62" s="12">
        <f>IF(ISTEXT($T$12),0,$T$12/60)</f>
        <v>0</v>
      </c>
      <c r="G62" s="12">
        <f>IF(ISTEXT($T$13),0,$T$13/60)</f>
        <v>0</v>
      </c>
      <c r="H62" s="12">
        <f>IF(ISTEXT($T$14),0,$T$14/60)</f>
        <v>0</v>
      </c>
      <c r="I62" s="12">
        <f>IF(ISTEXT($T$15),0,$T$15/60)</f>
        <v>0</v>
      </c>
    </row>
    <row r="63" spans="1:9">
      <c r="A63" s="24">
        <f>$U$8</f>
        <v>44944</v>
      </c>
      <c r="B63" s="11">
        <f>$U$9</f>
        <v>3</v>
      </c>
      <c r="C63" s="16" t="s">
        <v>53</v>
      </c>
      <c r="D63" s="12">
        <f>IF(ISTEXT($U$10),0,$U$10/60)</f>
        <v>0</v>
      </c>
      <c r="E63" s="12">
        <f>IF(ISTEXT($U$11),0,$U$11/60)</f>
        <v>0</v>
      </c>
      <c r="F63" s="12">
        <f>IF(ISTEXT($U$12),0,$U$12/60)</f>
        <v>0</v>
      </c>
      <c r="G63" s="12">
        <f>IF(ISTEXT($U$13),0,$U$13/60)</f>
        <v>0</v>
      </c>
      <c r="H63" s="12">
        <f>IF(ISTEXT($U$14),0,$U$14/60)</f>
        <v>0</v>
      </c>
      <c r="I63" s="12">
        <f>IF(ISTEXT($U$15),0,$U$15/60)</f>
        <v>0</v>
      </c>
    </row>
    <row r="64" spans="1:9">
      <c r="A64" s="24">
        <f>$V$8</f>
        <v>44945</v>
      </c>
      <c r="B64" s="11">
        <f>$V$9</f>
        <v>4</v>
      </c>
      <c r="C64" s="16" t="s">
        <v>53</v>
      </c>
      <c r="D64" s="12">
        <f>IF(ISTEXT($V$10),0,$V$10/60)</f>
        <v>0</v>
      </c>
      <c r="E64" s="12">
        <f>IF(ISTEXT($V$11),0,$V$11/60)</f>
        <v>0</v>
      </c>
      <c r="F64" s="12">
        <f>IF(ISTEXT($V$12),0,$V$12/60)</f>
        <v>0</v>
      </c>
      <c r="G64" s="12">
        <f>IF(ISTEXT($V$13),0,$V$13/60)</f>
        <v>0</v>
      </c>
      <c r="H64" s="12">
        <f>IF(ISTEXT($V$14),0,$V$14/60)</f>
        <v>0</v>
      </c>
      <c r="I64" s="12">
        <f>IF(ISTEXT($V$15),0,$V$15/60)</f>
        <v>0</v>
      </c>
    </row>
    <row r="65" spans="1:9">
      <c r="A65" s="24">
        <f>$W$8</f>
        <v>44946</v>
      </c>
      <c r="B65" s="11">
        <f>$W$9</f>
        <v>5</v>
      </c>
      <c r="C65" s="16" t="s">
        <v>53</v>
      </c>
      <c r="D65" s="12">
        <f>IF(ISTEXT($W$10),0,$W$10/60)</f>
        <v>0</v>
      </c>
      <c r="E65" s="12">
        <f>IF(ISTEXT($W$11),0,$W$11/60)</f>
        <v>0</v>
      </c>
      <c r="F65" s="12">
        <f>IF(ISTEXT($W$12),0,$W$12/60)</f>
        <v>0</v>
      </c>
      <c r="G65" s="12">
        <f>IF(ISTEXT($W$13),0,$W$13/60)</f>
        <v>9</v>
      </c>
      <c r="H65" s="12">
        <f>IF(ISTEXT($W$14),0,$W$14/60)</f>
        <v>0</v>
      </c>
      <c r="I65" s="12">
        <f>IF(ISTEXT($W$15),0,$W$15/60)</f>
        <v>0</v>
      </c>
    </row>
    <row r="66" spans="1:9">
      <c r="A66" s="24">
        <f>$X$8</f>
        <v>44947</v>
      </c>
      <c r="B66" s="11">
        <f>$X$9</f>
        <v>6</v>
      </c>
      <c r="C66" s="16" t="s">
        <v>53</v>
      </c>
      <c r="D66" s="12">
        <f>IF(ISTEXT($X$10),0,$X$10/60)</f>
        <v>0</v>
      </c>
      <c r="E66" s="12">
        <f>IF(ISTEXT($X$11),0,$X$11/60)</f>
        <v>0</v>
      </c>
      <c r="F66" s="12">
        <f>IF(ISTEXT($X$12),0,$X$12/60)</f>
        <v>0</v>
      </c>
      <c r="G66" s="12">
        <f>IF(ISTEXT($X$13),0,$X$13/60)</f>
        <v>0</v>
      </c>
      <c r="H66" s="12">
        <f>IF(ISTEXT($X$14),0,$X$14/60)</f>
        <v>0</v>
      </c>
      <c r="I66" s="12">
        <f>IF(ISTEXT($X$15),0,$X$15/60)</f>
        <v>0</v>
      </c>
    </row>
    <row r="67" spans="1:9">
      <c r="A67" s="24">
        <f>$Y$8</f>
        <v>44948</v>
      </c>
      <c r="B67" s="11" t="str">
        <f>$Y$9</f>
        <v>日</v>
      </c>
      <c r="C67" s="16" t="s">
        <v>53</v>
      </c>
      <c r="D67" s="12">
        <f>IF(ISTEXT($Y$10),0,$Y$10/60)</f>
        <v>0</v>
      </c>
      <c r="E67" s="12">
        <f>IF(ISTEXT($Y$11),0,$Y$11/60)</f>
        <v>0</v>
      </c>
      <c r="F67" s="12">
        <f>IF(ISTEXT($Y$12),0,$Y$12/60)</f>
        <v>0</v>
      </c>
      <c r="G67" s="12">
        <f>IF(ISTEXT($Y$13),0,$Y$13/60)</f>
        <v>0</v>
      </c>
      <c r="H67" s="12">
        <f>IF(ISTEXT($Y$14),0,$Y$14/60)</f>
        <v>0</v>
      </c>
      <c r="I67" s="12">
        <f>IF(ISTEXT($Y$15),0,$Y$15/60)</f>
        <v>0</v>
      </c>
    </row>
    <row r="68" spans="1:9">
      <c r="A68" s="24">
        <f>$Z$8</f>
        <v>44949</v>
      </c>
      <c r="B68" s="11">
        <f>$Z$9</f>
        <v>1</v>
      </c>
      <c r="C68" s="16" t="s">
        <v>53</v>
      </c>
      <c r="D68" s="12">
        <f>IF(ISTEXT($Z$10),0,$Z$10/60)</f>
        <v>0</v>
      </c>
      <c r="E68" s="12">
        <f>IF(ISTEXT($Z$11),0,$Z$11/60)</f>
        <v>0</v>
      </c>
      <c r="F68" s="12">
        <f>IF(ISTEXT($Z$12),0,$Z$12/60)</f>
        <v>0</v>
      </c>
      <c r="G68" s="12">
        <f>IF(ISTEXT($Z$13),0,$Z$13/60)</f>
        <v>0</v>
      </c>
      <c r="H68" s="12">
        <f>IF(ISTEXT($Z$14),0,$Z$14/60)</f>
        <v>0</v>
      </c>
      <c r="I68" s="12">
        <f>IF(ISTEXT($Z$15),0,$Z$15/60)</f>
        <v>0</v>
      </c>
    </row>
    <row r="69" spans="1:9">
      <c r="A69" s="24">
        <f>$AA$8</f>
        <v>44950</v>
      </c>
      <c r="B69" s="11">
        <f>$AA$9</f>
        <v>2</v>
      </c>
      <c r="C69" s="16" t="s">
        <v>53</v>
      </c>
      <c r="D69" s="12">
        <f>IF(ISTEXT($AA$10),0,$AA$10/60)</f>
        <v>0</v>
      </c>
      <c r="E69" s="12">
        <f>IF(ISTEXT($AA$11),0,$AA$11/60)</f>
        <v>0</v>
      </c>
      <c r="F69" s="12">
        <f>IF(ISTEXT($AA$12),0,$AA$12/60)</f>
        <v>0</v>
      </c>
      <c r="G69" s="12">
        <f>IF(ISTEXT($AA$13),0,$AA$13/60)</f>
        <v>0</v>
      </c>
      <c r="H69" s="12">
        <f>IF(ISTEXT($AA$14),0,$AA$14/60)</f>
        <v>0</v>
      </c>
      <c r="I69" s="12">
        <f>IF(ISTEXT($AA$15),0,$AA$15/60)</f>
        <v>0</v>
      </c>
    </row>
    <row r="70" spans="1:9">
      <c r="A70" s="24">
        <f>$AB$8</f>
        <v>44951</v>
      </c>
      <c r="B70" s="11">
        <f>$AB$9</f>
        <v>3</v>
      </c>
      <c r="C70" s="16" t="s">
        <v>53</v>
      </c>
      <c r="D70" s="12">
        <f>IF(ISTEXT($AB$10),0,$AB$10/60)</f>
        <v>0</v>
      </c>
      <c r="E70" s="12">
        <f>IF(ISTEXT($AB$11),0,$AB$11/60)</f>
        <v>0</v>
      </c>
      <c r="F70" s="12">
        <f>IF(ISTEXT($AB$12),0,$AB$12/60)</f>
        <v>0</v>
      </c>
      <c r="G70" s="12">
        <f>IF(ISTEXT($AB$13),0,$AB$13/60)</f>
        <v>0</v>
      </c>
      <c r="H70" s="12">
        <f>IF(ISTEXT($AB$14),0,$AB$14/60)</f>
        <v>0</v>
      </c>
      <c r="I70" s="12">
        <f>IF(ISTEXT($AB$15),0,$AB$15/60)</f>
        <v>0</v>
      </c>
    </row>
    <row r="71" spans="1:9">
      <c r="A71" s="24">
        <f>$AC$8</f>
        <v>44952</v>
      </c>
      <c r="B71" s="11">
        <f>$AC$9</f>
        <v>4</v>
      </c>
      <c r="C71" s="16" t="s">
        <v>53</v>
      </c>
      <c r="D71" s="12">
        <f>IF(ISTEXT($AC$10),0,$AC$10/60)</f>
        <v>0</v>
      </c>
      <c r="E71" s="12">
        <f>IF(ISTEXT($AC$11),0,$AC$11/60)</f>
        <v>0</v>
      </c>
      <c r="F71" s="12">
        <f>IF(ISTEXT($AC$12),0,$AC$12/60)</f>
        <v>0</v>
      </c>
      <c r="G71" s="12">
        <f>IF(ISTEXT($AC$13),0,$AC$13/60)</f>
        <v>0</v>
      </c>
      <c r="H71" s="12">
        <f>IF(ISTEXT($AC$14),0,$AC$14/60)</f>
        <v>0</v>
      </c>
      <c r="I71" s="12">
        <f>IF(ISTEXT($AC$15),0,$AC$15/60)</f>
        <v>0</v>
      </c>
    </row>
    <row r="72" spans="1:9">
      <c r="A72" s="24">
        <f>$AD$8</f>
        <v>44953</v>
      </c>
      <c r="B72" s="11">
        <f>$AD$9</f>
        <v>5</v>
      </c>
      <c r="C72" s="16" t="s">
        <v>53</v>
      </c>
      <c r="D72" s="12">
        <f>IF(ISTEXT($AD$10),0,$AD$10/60)</f>
        <v>0</v>
      </c>
      <c r="E72" s="12">
        <f>IF(ISTEXT($AD$11),0,$AD$11/60)</f>
        <v>0</v>
      </c>
      <c r="F72" s="12">
        <f>IF(ISTEXT($AD$12),0,$AD$12/60)</f>
        <v>0</v>
      </c>
      <c r="G72" s="12">
        <f>IF(ISTEXT($AD$13),0,$AD$13/60)</f>
        <v>0</v>
      </c>
      <c r="H72" s="12">
        <f>IF(ISTEXT($AD$14),0,$AD$14/60)</f>
        <v>0</v>
      </c>
      <c r="I72" s="12">
        <f>IF(ISTEXT($AD$15),0,$AD$15/60)</f>
        <v>0</v>
      </c>
    </row>
    <row r="73" spans="1:9">
      <c r="A73" s="24">
        <f>$AE$8</f>
        <v>44954</v>
      </c>
      <c r="B73" s="11">
        <f>$AE$9</f>
        <v>6</v>
      </c>
      <c r="C73" s="16" t="s">
        <v>53</v>
      </c>
      <c r="D73" s="12">
        <f>IF(ISTEXT($AE$10),0,$AE$10/60)</f>
        <v>0</v>
      </c>
      <c r="E73" s="12">
        <f>IF(ISTEXT($AE$11),0,$AE$11/60)</f>
        <v>0</v>
      </c>
      <c r="F73" s="12">
        <f>IF(ISTEXT($AE$12),0,$AE$12/60)</f>
        <v>0</v>
      </c>
      <c r="G73" s="12">
        <f>IF(ISTEXT($AE$13),0,$AE$13/60)</f>
        <v>0</v>
      </c>
      <c r="H73" s="12">
        <f>IF(ISTEXT($AE$14),0,$AE$14/60)</f>
        <v>0</v>
      </c>
      <c r="I73" s="12">
        <f>IF(ISTEXT($AE$15),0,$AE$15/60)</f>
        <v>0</v>
      </c>
    </row>
    <row r="74" spans="1:9">
      <c r="A74" s="24">
        <f>$AF$8</f>
        <v>44955</v>
      </c>
      <c r="B74" s="11" t="str">
        <f>$AF$9</f>
        <v>日</v>
      </c>
      <c r="C74" s="16" t="s">
        <v>53</v>
      </c>
      <c r="D74" s="12">
        <f>IF(ISTEXT($AF$10),0,$AF$10/60)</f>
        <v>0</v>
      </c>
      <c r="E74" s="12">
        <f>IF(ISTEXT($AF$11),0,$AF$11/60)</f>
        <v>0</v>
      </c>
      <c r="F74" s="12">
        <f>IF(ISTEXT($AF$12),0,$AF$12/60)</f>
        <v>0</v>
      </c>
      <c r="G74" s="12">
        <f>IF(ISTEXT($AF$13),0,$AF$13/60)</f>
        <v>0</v>
      </c>
      <c r="H74" s="12">
        <f>IF(ISTEXT($AF$14),0,$AF$14/60)</f>
        <v>0</v>
      </c>
      <c r="I74" s="12">
        <f>IF(ISTEXT($AF$15),0,$AF$15/60)</f>
        <v>0</v>
      </c>
    </row>
    <row r="75" spans="1:9">
      <c r="A75" s="24">
        <f>$AG$8</f>
        <v>44956</v>
      </c>
      <c r="B75" s="11">
        <f>$AG$9</f>
        <v>1</v>
      </c>
      <c r="C75" s="16" t="s">
        <v>53</v>
      </c>
      <c r="D75" s="12">
        <f>IF(ISTEXT($AG$10),0,$AG$10/60)</f>
        <v>0</v>
      </c>
      <c r="E75" s="12">
        <f>IF(ISTEXT($AG$11),0,$AG$11/60)</f>
        <v>0</v>
      </c>
      <c r="F75" s="12">
        <f>IF(ISTEXT($AG$12),0,$AG$12/60)</f>
        <v>0</v>
      </c>
      <c r="G75" s="12">
        <f>IF(ISTEXT($AG$13),0,$AG$13/60)</f>
        <v>0</v>
      </c>
      <c r="H75" s="12">
        <f>IF(ISTEXT($AG$14),0,$AG$14/60)</f>
        <v>0</v>
      </c>
      <c r="I75" s="12">
        <f>IF(ISTEXT($AG$15),0,$AG$15/60)</f>
        <v>0</v>
      </c>
    </row>
    <row r="76" spans="1:9">
      <c r="A76" s="24">
        <f>$AH$8</f>
        <v>44957</v>
      </c>
      <c r="B76" s="11">
        <f>$AH$9</f>
        <v>2</v>
      </c>
      <c r="C76" s="16" t="s">
        <v>53</v>
      </c>
      <c r="D76" s="12">
        <f>IF(ISTEXT($AH$10),0,$AH$10/60)</f>
        <v>0</v>
      </c>
      <c r="E76" s="12">
        <f>IF(ISTEXT($AH$11),0,$AH$11/60)</f>
        <v>0</v>
      </c>
      <c r="F76" s="12">
        <f>IF(ISTEXT($AH$12),0,$AH$12/60)</f>
        <v>0</v>
      </c>
      <c r="G76" s="12">
        <f>IF(ISTEXT($AH$13),0,$AH$13/60)</f>
        <v>0</v>
      </c>
      <c r="H76" s="12">
        <f>IF(ISTEXT($AH$14),0,$AH$14/60)</f>
        <v>0</v>
      </c>
      <c r="I76" s="12">
        <f>IF(ISTEXT($AH$15),0,$AH$15/60)</f>
        <v>0</v>
      </c>
    </row>
    <row r="77" spans="1:9">
      <c r="A77" s="24">
        <f>$D$8</f>
        <v>44927</v>
      </c>
      <c r="B77" s="11" t="str">
        <f>$D$9</f>
        <v>日</v>
      </c>
      <c r="C77" s="16" t="s">
        <v>54</v>
      </c>
      <c r="D77" s="12">
        <f>IF(ISTEXT($D$21),0,$D$21/60)</f>
        <v>0</v>
      </c>
      <c r="E77" s="12">
        <f>IF(ISTEXT($D$22),0,$D$22/60)</f>
        <v>0</v>
      </c>
      <c r="F77" s="12">
        <f>IF(ISTEXT($D$23),0,$D$23/60)</f>
        <v>0</v>
      </c>
      <c r="G77" s="12">
        <f>IF(ISTEXT($D$24),0,$D$24/60)</f>
        <v>0</v>
      </c>
      <c r="H77" s="12">
        <f>IF(ISTEXT($D$25),0,$D$25/60)</f>
        <v>0</v>
      </c>
      <c r="I77" s="12">
        <f>IF(ISTEXT($D$26),0,$D$26/60)</f>
        <v>0</v>
      </c>
    </row>
    <row r="78" spans="1:9">
      <c r="A78" s="24">
        <f>$E$8</f>
        <v>44928</v>
      </c>
      <c r="B78" s="11">
        <f>$E$9</f>
        <v>1</v>
      </c>
      <c r="C78" s="16" t="s">
        <v>54</v>
      </c>
      <c r="D78" s="12">
        <f>IF(ISTEXT($E$21),0,$E$21/60)</f>
        <v>0</v>
      </c>
      <c r="E78" s="12">
        <f>IF(ISTEXT($E$22),0,$E$22/60)</f>
        <v>0</v>
      </c>
      <c r="F78" s="12">
        <f>IF(ISTEXT($E$23),0,$E$23/60)</f>
        <v>0</v>
      </c>
      <c r="G78" s="12">
        <f>IF(ISTEXT($E$24),0,$E$24/60)</f>
        <v>0</v>
      </c>
      <c r="H78" s="12">
        <f>IF(ISTEXT($E$25),0,$E$25/60)</f>
        <v>0</v>
      </c>
      <c r="I78" s="12">
        <f>IF(ISTEXT($E$26),0,$E$26/60)</f>
        <v>0</v>
      </c>
    </row>
    <row r="79" spans="1:9">
      <c r="A79" s="24">
        <f>$F$8</f>
        <v>44929</v>
      </c>
      <c r="B79" s="11">
        <f>$F$9</f>
        <v>2</v>
      </c>
      <c r="C79" s="16" t="s">
        <v>54</v>
      </c>
      <c r="D79" s="12">
        <f>IF(ISTEXT($F$21),0,$F$21/60)</f>
        <v>0</v>
      </c>
      <c r="E79" s="12">
        <f>IF(ISTEXT($F$22),0,$F$22/60)</f>
        <v>0</v>
      </c>
      <c r="F79" s="12">
        <f>IF(ISTEXT($F$23),0,$F$23/60)</f>
        <v>0</v>
      </c>
      <c r="G79" s="12">
        <f>IF(ISTEXT($F$24),0,$F$24/60)</f>
        <v>0</v>
      </c>
      <c r="H79" s="12">
        <f>IF(ISTEXT($F$25),0,$F$25/60)</f>
        <v>0</v>
      </c>
      <c r="I79" s="12">
        <f>IF(ISTEXT($F$26),0,$F$26/60)</f>
        <v>0</v>
      </c>
    </row>
    <row r="80" spans="1:9">
      <c r="A80" s="24">
        <f>$G$8</f>
        <v>44930</v>
      </c>
      <c r="B80" s="11">
        <f>$G$9</f>
        <v>3</v>
      </c>
      <c r="C80" s="16" t="s">
        <v>54</v>
      </c>
      <c r="D80" s="12">
        <f>IF(ISTEXT($G$21),0,$G$21/60)</f>
        <v>0</v>
      </c>
      <c r="E80" s="12">
        <f>IF(ISTEXT($G$22),0,$G$22/60)</f>
        <v>0</v>
      </c>
      <c r="F80" s="12">
        <f>IF(ISTEXT($G$23),0,$G$23/60)</f>
        <v>0</v>
      </c>
      <c r="G80" s="12">
        <f>IF(ISTEXT($G$24),0,$G$24/60)</f>
        <v>0</v>
      </c>
      <c r="H80" s="12">
        <f>IF(ISTEXT($G$25),0,$G$25/60)</f>
        <v>0</v>
      </c>
      <c r="I80" s="12">
        <f>IF(ISTEXT($G$26),0,$G$26/60)</f>
        <v>0</v>
      </c>
    </row>
    <row r="81" spans="1:9">
      <c r="A81" s="24">
        <f>$H$8</f>
        <v>44931</v>
      </c>
      <c r="B81" s="11">
        <f>$H$9</f>
        <v>4</v>
      </c>
      <c r="C81" s="16" t="s">
        <v>54</v>
      </c>
      <c r="D81" s="12">
        <f>IF(ISTEXT($H$21),0,$H$21/60)</f>
        <v>0</v>
      </c>
      <c r="E81" s="12">
        <f>IF(ISTEXT($H$22),0,$H$22/60)</f>
        <v>0</v>
      </c>
      <c r="F81" s="12">
        <f>IF(ISTEXT($H$23),0,$H$23/60)</f>
        <v>0</v>
      </c>
      <c r="G81" s="12">
        <f>IF(ISTEXT($H$24),0,$H$24/60)</f>
        <v>0</v>
      </c>
      <c r="H81" s="12">
        <f>IF(ISTEXT($H$25),0,$H$25/60)</f>
        <v>0</v>
      </c>
      <c r="I81" s="12">
        <f>IF(ISTEXT($H$26),0,$H$26/60)</f>
        <v>0</v>
      </c>
    </row>
    <row r="82" spans="1:9">
      <c r="A82" s="24">
        <f>$I$8</f>
        <v>44932</v>
      </c>
      <c r="B82" s="11">
        <f>$I$9</f>
        <v>5</v>
      </c>
      <c r="C82" s="16" t="s">
        <v>54</v>
      </c>
      <c r="D82" s="12">
        <f>IF(ISTEXT($I$21),0,$I$21/60)</f>
        <v>0</v>
      </c>
      <c r="E82" s="12">
        <f>IF(ISTEXT($I$22),0,$I$22/60)</f>
        <v>0</v>
      </c>
      <c r="F82" s="12">
        <f>IF(ISTEXT($I$23),0,$I$23/60)</f>
        <v>0</v>
      </c>
      <c r="G82" s="12">
        <f>IF(ISTEXT($I$24),0,$I$24/60)</f>
        <v>5</v>
      </c>
      <c r="H82" s="12">
        <f>IF(ISTEXT($I$25),0,$I$25/60)</f>
        <v>0</v>
      </c>
      <c r="I82" s="12">
        <f>IF(ISTEXT($I$26),0,$I$26/60)</f>
        <v>0</v>
      </c>
    </row>
    <row r="83" spans="1:9">
      <c r="A83" s="24">
        <f>$J$8</f>
        <v>44933</v>
      </c>
      <c r="B83" s="11">
        <f>$J$9</f>
        <v>6</v>
      </c>
      <c r="C83" s="16" t="s">
        <v>54</v>
      </c>
      <c r="D83" s="12">
        <f>IF(ISTEXT($J$21),0,$J$21/60)</f>
        <v>0</v>
      </c>
      <c r="E83" s="12">
        <f>IF(ISTEXT($J$22),0,$J$22/60)</f>
        <v>0</v>
      </c>
      <c r="F83" s="12">
        <f>IF(ISTEXT($J$23),0,$J$23/60)</f>
        <v>0</v>
      </c>
      <c r="G83" s="12">
        <f>IF(ISTEXT($J$24),0,$J$24/60)</f>
        <v>0</v>
      </c>
      <c r="H83" s="12">
        <f>IF(ISTEXT($J$25),0,$J$25/60)</f>
        <v>0</v>
      </c>
      <c r="I83" s="12">
        <f>IF(ISTEXT($J$26),0,$J$26/60)</f>
        <v>0</v>
      </c>
    </row>
    <row r="84" spans="1:9">
      <c r="A84" s="24">
        <f>$K$8</f>
        <v>44934</v>
      </c>
      <c r="B84" s="11" t="str">
        <f>$K$9</f>
        <v>日</v>
      </c>
      <c r="C84" s="16" t="s">
        <v>54</v>
      </c>
      <c r="D84" s="12">
        <f>IF(ISTEXT($K$21),0,$K$21/60)</f>
        <v>0</v>
      </c>
      <c r="E84" s="12">
        <f>IF(ISTEXT($K$22),0,$K$22/60)</f>
        <v>0</v>
      </c>
      <c r="F84" s="12">
        <f>IF(ISTEXT($K$23),0,$K$23/60)</f>
        <v>0</v>
      </c>
      <c r="G84" s="12">
        <f>IF(ISTEXT($K$24),0,$K$24/60)</f>
        <v>0</v>
      </c>
      <c r="H84" s="12">
        <f>IF(ISTEXT($K$25),0,$K$25/60)</f>
        <v>0</v>
      </c>
      <c r="I84" s="12">
        <f>IF(ISTEXT($K$26),0,$K$26/60)</f>
        <v>0</v>
      </c>
    </row>
    <row r="85" spans="1:9">
      <c r="A85" s="24">
        <f>$L$8</f>
        <v>44935</v>
      </c>
      <c r="B85" s="11">
        <f>$L$9</f>
        <v>1</v>
      </c>
      <c r="C85" s="16" t="s">
        <v>54</v>
      </c>
      <c r="D85" s="12">
        <f>IF(ISTEXT($L$21),0,$L$21/60)</f>
        <v>0</v>
      </c>
      <c r="E85" s="12">
        <f>IF(ISTEXT($L$22),0,$L$22/60)</f>
        <v>0</v>
      </c>
      <c r="F85" s="12">
        <f>IF(ISTEXT($L$23),0,$L$23/60)</f>
        <v>0</v>
      </c>
      <c r="G85" s="12">
        <f>IF(ISTEXT($L$24),0,$L$24/60)</f>
        <v>4.25</v>
      </c>
      <c r="H85" s="12">
        <f>IF(ISTEXT($L$25),0,$L$25/60)</f>
        <v>0</v>
      </c>
      <c r="I85" s="12">
        <f>IF(ISTEXT($L$26),0,$L$26/60)</f>
        <v>0</v>
      </c>
    </row>
    <row r="86" spans="1:9">
      <c r="A86" s="24">
        <f>$M$8</f>
        <v>44936</v>
      </c>
      <c r="B86" s="11">
        <f>$M$9</f>
        <v>2</v>
      </c>
      <c r="C86" s="16" t="s">
        <v>54</v>
      </c>
      <c r="D86" s="12">
        <f>IF(ISTEXT($M$21),0,$M$21/60)</f>
        <v>0</v>
      </c>
      <c r="E86" s="12">
        <f>IF(ISTEXT($M$22),0,$M$22/60)</f>
        <v>0</v>
      </c>
      <c r="F86" s="12">
        <f>IF(ISTEXT($M$23),0,$M$23/60)</f>
        <v>0</v>
      </c>
      <c r="G86" s="12">
        <f>IF(ISTEXT($M$24),0,$M$24/60)</f>
        <v>0</v>
      </c>
      <c r="H86" s="12">
        <f>IF(ISTEXT($M$25),0,$M$25/60)</f>
        <v>0</v>
      </c>
      <c r="I86" s="12">
        <f>IF(ISTEXT($M$26),0,$M$26/60)</f>
        <v>0</v>
      </c>
    </row>
    <row r="87" spans="1:9">
      <c r="A87" s="24">
        <f>$N$8</f>
        <v>44937</v>
      </c>
      <c r="B87" s="11">
        <f>$N$9</f>
        <v>3</v>
      </c>
      <c r="C87" s="16" t="s">
        <v>54</v>
      </c>
      <c r="D87" s="12">
        <f>IF(ISTEXT($N$21),0,$N$21/60)</f>
        <v>0</v>
      </c>
      <c r="E87" s="12">
        <f>IF(ISTEXT($N$22),0,$N$22/60)</f>
        <v>0</v>
      </c>
      <c r="F87" s="12">
        <f>IF(ISTEXT($N$23),0,$N$23/60)</f>
        <v>0</v>
      </c>
      <c r="G87" s="12">
        <f>IF(ISTEXT($N$24),0,$N$24/60)</f>
        <v>0</v>
      </c>
      <c r="H87" s="12">
        <f>IF(ISTEXT($N$25),0,$N$25/60)</f>
        <v>0</v>
      </c>
      <c r="I87" s="12">
        <f>IF(ISTEXT($N$26),0,$N$26/60)</f>
        <v>4.25</v>
      </c>
    </row>
    <row r="88" spans="1:9">
      <c r="A88" s="24">
        <f>$O$8</f>
        <v>44938</v>
      </c>
      <c r="B88" s="11">
        <f>$O$9</f>
        <v>4</v>
      </c>
      <c r="C88" s="16" t="s">
        <v>54</v>
      </c>
      <c r="D88" s="12">
        <f>IF(ISTEXT($O$21),0,$O$21/60)</f>
        <v>0</v>
      </c>
      <c r="E88" s="12">
        <f>IF(ISTEXT($O$22),0,$O$22/60)</f>
        <v>0</v>
      </c>
      <c r="F88" s="12">
        <f>IF(ISTEXT($O$23),0,$O$23/60)</f>
        <v>0</v>
      </c>
      <c r="G88" s="12">
        <f>IF(ISTEXT($O$24),0,$O$24/60)</f>
        <v>0</v>
      </c>
      <c r="H88" s="12">
        <f>IF(ISTEXT($O$25),0,$O$25/60)</f>
        <v>0</v>
      </c>
      <c r="I88" s="12">
        <f>IF(ISTEXT($O$26),0,$O$26/60)</f>
        <v>0</v>
      </c>
    </row>
    <row r="89" spans="1:9">
      <c r="A89" s="24">
        <f>$P$8</f>
        <v>44939</v>
      </c>
      <c r="B89" s="11">
        <f>$P$9</f>
        <v>5</v>
      </c>
      <c r="C89" s="16" t="s">
        <v>54</v>
      </c>
      <c r="D89" s="12">
        <f>IF(ISTEXT($P$21),0,$P$21/60)</f>
        <v>0</v>
      </c>
      <c r="E89" s="12">
        <f>IF(ISTEXT($P$22),0,$P$22/60)</f>
        <v>1.75</v>
      </c>
      <c r="F89" s="12">
        <f>IF(ISTEXT($P$23),0,$P$23/60)</f>
        <v>0</v>
      </c>
      <c r="G89" s="12">
        <f>IF(ISTEXT($P$24),0,$P$24/60)</f>
        <v>0</v>
      </c>
      <c r="H89" s="12">
        <f>IF(ISTEXT($P$25),0,$P$25/60)</f>
        <v>0</v>
      </c>
      <c r="I89" s="12">
        <f>IF(ISTEXT($P$26),0,$P$26/60)</f>
        <v>0</v>
      </c>
    </row>
    <row r="90" spans="1:9">
      <c r="A90" s="24">
        <f>$Q$8</f>
        <v>44940</v>
      </c>
      <c r="B90" s="11">
        <f>$Q$9</f>
        <v>6</v>
      </c>
      <c r="C90" s="16" t="s">
        <v>54</v>
      </c>
      <c r="D90" s="12">
        <f>IF(ISTEXT($Q$21),0,$Q$21/60)</f>
        <v>0</v>
      </c>
      <c r="E90" s="12">
        <f>IF(ISTEXT($Q$22),0,$Q$22/60)</f>
        <v>0</v>
      </c>
      <c r="F90" s="12">
        <f>IF(ISTEXT($Q$23),0,$Q$23/60)</f>
        <v>0</v>
      </c>
      <c r="G90" s="12">
        <f>IF(ISTEXT($Q$24),0,$Q$24/60)</f>
        <v>0</v>
      </c>
      <c r="H90" s="12">
        <f>IF(ISTEXT($Q$25),0,$Q$25/60)</f>
        <v>0</v>
      </c>
      <c r="I90" s="12">
        <f>IF(ISTEXT($Q$26),0,$Q$26/60)</f>
        <v>0</v>
      </c>
    </row>
    <row r="91" spans="1:9">
      <c r="A91" s="24">
        <f>$R$8</f>
        <v>44941</v>
      </c>
      <c r="B91" s="11" t="str">
        <f>$R$9</f>
        <v>日</v>
      </c>
      <c r="C91" s="16" t="s">
        <v>54</v>
      </c>
      <c r="D91" s="12">
        <f>IF(ISTEXT($R$21),0,$R$21/60)</f>
        <v>0</v>
      </c>
      <c r="E91" s="12">
        <f>IF(ISTEXT($R$22),0,$R$22/60)</f>
        <v>0</v>
      </c>
      <c r="F91" s="12">
        <f>IF(ISTEXT($R$23),0,$R$23/60)</f>
        <v>5.5</v>
      </c>
      <c r="G91" s="12">
        <f>IF(ISTEXT($R$24),0,$R$24/60)</f>
        <v>0</v>
      </c>
      <c r="H91" s="12">
        <f>IF(ISTEXT($R$25),0,$R$25/60)</f>
        <v>0</v>
      </c>
      <c r="I91" s="12">
        <f>IF(ISTEXT($R$26),0,$R$26/60)</f>
        <v>0</v>
      </c>
    </row>
    <row r="92" spans="1:9">
      <c r="A92" s="24">
        <f>$S$8</f>
        <v>44942</v>
      </c>
      <c r="B92" s="11">
        <f>$S$9</f>
        <v>1</v>
      </c>
      <c r="C92" s="16" t="s">
        <v>54</v>
      </c>
      <c r="D92" s="12">
        <f>IF(ISTEXT($S$21),0,$S$21/60)</f>
        <v>0</v>
      </c>
      <c r="E92" s="12">
        <f>IF(ISTEXT($S$22),0,$S$22/60)</f>
        <v>0</v>
      </c>
      <c r="F92" s="12">
        <f>IF(ISTEXT($S$23),0,$S$23/60)</f>
        <v>0</v>
      </c>
      <c r="G92" s="12">
        <f>IF(ISTEXT($S$24),0,$S$24/60)</f>
        <v>0</v>
      </c>
      <c r="H92" s="12">
        <f>IF(ISTEXT($S$25),0,$S$25/60)</f>
        <v>0</v>
      </c>
      <c r="I92" s="12">
        <f>IF(ISTEXT($S$26),0,$S$26/60)</f>
        <v>0</v>
      </c>
    </row>
    <row r="93" spans="1:9">
      <c r="A93" s="24">
        <f>$T$8</f>
        <v>44943</v>
      </c>
      <c r="B93" s="11">
        <f>$T$9</f>
        <v>2</v>
      </c>
      <c r="C93" s="16" t="s">
        <v>54</v>
      </c>
      <c r="D93" s="12">
        <f>IF(ISTEXT($T$21),0,$T$21/60)</f>
        <v>0</v>
      </c>
      <c r="E93" s="12">
        <f>IF(ISTEXT($T$22),0,$T$22/60)</f>
        <v>0</v>
      </c>
      <c r="F93" s="12">
        <f>IF(ISTEXT($T$23),0,$T$23/60)</f>
        <v>0</v>
      </c>
      <c r="G93" s="12">
        <f>IF(ISTEXT($T$24),0,$T$24/60)</f>
        <v>0</v>
      </c>
      <c r="H93" s="12">
        <f>IF(ISTEXT($T$25),0,$T$25/60)</f>
        <v>0</v>
      </c>
      <c r="I93" s="12">
        <f>IF(ISTEXT($T$26),0,$T$26/60)</f>
        <v>0</v>
      </c>
    </row>
    <row r="94" spans="1:9">
      <c r="A94" s="24">
        <f>$U$8</f>
        <v>44944</v>
      </c>
      <c r="B94" s="11">
        <f>$U$9</f>
        <v>3</v>
      </c>
      <c r="C94" s="16" t="s">
        <v>54</v>
      </c>
      <c r="D94" s="12">
        <f>IF(ISTEXT($U$21),0,$U$21/60)</f>
        <v>0</v>
      </c>
      <c r="E94" s="12">
        <f>IF(ISTEXT($U$22),0,$U$22/60)</f>
        <v>0</v>
      </c>
      <c r="F94" s="12">
        <f>IF(ISTEXT($U$23),0,$U$23/60)</f>
        <v>0</v>
      </c>
      <c r="G94" s="12">
        <f>IF(ISTEXT($U$24),0,$U$24/60)</f>
        <v>0</v>
      </c>
      <c r="H94" s="12">
        <f>IF(ISTEXT($U$25),0,$U$25/60)</f>
        <v>0</v>
      </c>
      <c r="I94" s="12">
        <f>IF(ISTEXT($U$26),0,$U$26/60)</f>
        <v>0</v>
      </c>
    </row>
    <row r="95" spans="1:9">
      <c r="A95" s="24">
        <f>$V$8</f>
        <v>44945</v>
      </c>
      <c r="B95" s="11">
        <f>$V$9</f>
        <v>4</v>
      </c>
      <c r="C95" s="16" t="s">
        <v>54</v>
      </c>
      <c r="D95" s="12">
        <f>IF(ISTEXT($V$21),0,$V$21/60)</f>
        <v>0</v>
      </c>
      <c r="E95" s="12">
        <f>IF(ISTEXT($V$22),0,$V$22/60)</f>
        <v>0</v>
      </c>
      <c r="F95" s="12">
        <f>IF(ISTEXT($V$23),0,$V$23/60)</f>
        <v>0</v>
      </c>
      <c r="G95" s="12">
        <f>IF(ISTEXT($V$24),0,$V$24/60)</f>
        <v>0</v>
      </c>
      <c r="H95" s="12">
        <f>IF(ISTEXT($V$25),0,$V$25/60)</f>
        <v>0</v>
      </c>
      <c r="I95" s="12">
        <f>IF(ISTEXT($V$26),0,$V$26/60)</f>
        <v>0</v>
      </c>
    </row>
    <row r="96" spans="1:9">
      <c r="A96" s="24">
        <f>$W$8</f>
        <v>44946</v>
      </c>
      <c r="B96" s="11">
        <f>$W$9</f>
        <v>5</v>
      </c>
      <c r="C96" s="16" t="s">
        <v>54</v>
      </c>
      <c r="D96" s="12">
        <f>IF(ISTEXT($W$21),0,$W$21/60)</f>
        <v>0</v>
      </c>
      <c r="E96" s="12">
        <f>IF(ISTEXT($W$22),0,$W$22/60)</f>
        <v>0</v>
      </c>
      <c r="F96" s="12">
        <f>IF(ISTEXT($W$23),0,$W$23/60)</f>
        <v>0</v>
      </c>
      <c r="G96" s="12">
        <f>IF(ISTEXT($W$24),0,$W$24/60)</f>
        <v>4</v>
      </c>
      <c r="H96" s="12">
        <f>IF(ISTEXT($W$25),0,$W$25/60)</f>
        <v>0</v>
      </c>
      <c r="I96" s="12">
        <f>IF(ISTEXT($W$26),0,$W$26/60)</f>
        <v>0</v>
      </c>
    </row>
    <row r="97" spans="1:9">
      <c r="A97" s="24">
        <f>$X$8</f>
        <v>44947</v>
      </c>
      <c r="B97" s="11">
        <f>$X$9</f>
        <v>6</v>
      </c>
      <c r="C97" s="16" t="s">
        <v>54</v>
      </c>
      <c r="D97" s="12">
        <f>IF(ISTEXT($X$21),0,$X$21/60)</f>
        <v>0</v>
      </c>
      <c r="E97" s="12">
        <f>IF(ISTEXT($X$22),0,$X$22/60)</f>
        <v>0</v>
      </c>
      <c r="F97" s="12">
        <f>IF(ISTEXT($X$23),0,$X$23/60)</f>
        <v>0</v>
      </c>
      <c r="G97" s="12">
        <f>IF(ISTEXT($X$24),0,$X$24/60)</f>
        <v>0</v>
      </c>
      <c r="H97" s="12">
        <f>IF(ISTEXT($X$25),0,$X$25/60)</f>
        <v>0</v>
      </c>
      <c r="I97" s="12">
        <f>IF(ISTEXT($X$26),0,$X$26/60)</f>
        <v>0</v>
      </c>
    </row>
    <row r="98" spans="1:9">
      <c r="A98" s="24">
        <f>$Y$8</f>
        <v>44948</v>
      </c>
      <c r="B98" s="11" t="str">
        <f>$Y$9</f>
        <v>日</v>
      </c>
      <c r="C98" s="16" t="s">
        <v>54</v>
      </c>
      <c r="D98" s="12">
        <f>IF(ISTEXT($Y$21),0,$Y$21/60)</f>
        <v>0</v>
      </c>
      <c r="E98" s="12">
        <f>IF(ISTEXT($Y$22),0,$Y$22/60)</f>
        <v>0</v>
      </c>
      <c r="F98" s="12">
        <f>IF(ISTEXT($Y$23),0,$Y$23/60)</f>
        <v>0</v>
      </c>
      <c r="G98" s="12">
        <f>IF(ISTEXT($Y$24),0,$Y$24/60)</f>
        <v>0</v>
      </c>
      <c r="H98" s="12">
        <f>IF(ISTEXT($Y$25),0,$Y$25/60)</f>
        <v>0</v>
      </c>
      <c r="I98" s="12">
        <f>IF(ISTEXT($Y$26),0,$Y$26/60)</f>
        <v>0</v>
      </c>
    </row>
    <row r="99" spans="1:9">
      <c r="A99" s="24">
        <f>$Z$8</f>
        <v>44949</v>
      </c>
      <c r="B99" s="11">
        <f>$Z$9</f>
        <v>1</v>
      </c>
      <c r="C99" s="16" t="s">
        <v>54</v>
      </c>
      <c r="D99" s="12">
        <f>IF(ISTEXT($Z$21),0,$Z$21/60)</f>
        <v>0</v>
      </c>
      <c r="E99" s="12">
        <f>IF(ISTEXT($Z$22),0,$Z$22/60)</f>
        <v>0</v>
      </c>
      <c r="F99" s="12">
        <f>IF(ISTEXT($Z$23),0,$Z$23/60)</f>
        <v>0</v>
      </c>
      <c r="G99" s="12">
        <f>IF(ISTEXT($Z$24),0,$Z$24/60)</f>
        <v>0</v>
      </c>
      <c r="H99" s="12">
        <f>IF(ISTEXT($Z$25),0,$Z$25/60)</f>
        <v>0</v>
      </c>
      <c r="I99" s="12">
        <f>IF(ISTEXT($Z$26),0,$Z$26/60)</f>
        <v>0</v>
      </c>
    </row>
    <row r="100" spans="1:9">
      <c r="A100" s="24">
        <f>$AA$8</f>
        <v>44950</v>
      </c>
      <c r="B100" s="11">
        <f>$AA$9</f>
        <v>2</v>
      </c>
      <c r="C100" s="16" t="s">
        <v>54</v>
      </c>
      <c r="D100" s="12">
        <f>IF(ISTEXT($AA$21),0,$AA$21/60)</f>
        <v>0</v>
      </c>
      <c r="E100" s="12">
        <f>IF(ISTEXT($AA$22),0,$AA$22/60)</f>
        <v>0</v>
      </c>
      <c r="F100" s="12">
        <f>IF(ISTEXT($AA$23),0,$AA$23/60)</f>
        <v>0</v>
      </c>
      <c r="G100" s="12">
        <f>IF(ISTEXT($AA$24),0,$AA$24/60)</f>
        <v>0</v>
      </c>
      <c r="H100" s="12">
        <f>IF(ISTEXT($AA$25),0,$AA$25/60)</f>
        <v>0</v>
      </c>
      <c r="I100" s="12">
        <f>IF(ISTEXT($AA$26),0,$AA$26/60)</f>
        <v>0</v>
      </c>
    </row>
    <row r="101" spans="1:9">
      <c r="A101" s="24">
        <f>$AB$8</f>
        <v>44951</v>
      </c>
      <c r="B101" s="11">
        <f>$AB$9</f>
        <v>3</v>
      </c>
      <c r="C101" s="16" t="s">
        <v>54</v>
      </c>
      <c r="D101" s="12">
        <f>IF(ISTEXT($AB$21),0,$AB$21/60)</f>
        <v>0</v>
      </c>
      <c r="E101" s="12">
        <f>IF(ISTEXT($AB$22),0,$AB$22/60)</f>
        <v>0</v>
      </c>
      <c r="F101" s="12">
        <f>IF(ISTEXT($AB$23),0,$AB$23/60)</f>
        <v>0</v>
      </c>
      <c r="G101" s="12">
        <f>IF(ISTEXT($AB$24),0,$AB$24/60)</f>
        <v>0</v>
      </c>
      <c r="H101" s="12">
        <f>IF(ISTEXT($AB$25),0,$AB$25/60)</f>
        <v>0</v>
      </c>
      <c r="I101" s="12">
        <f>IF(ISTEXT($AB$26),0,$AB$26/60)</f>
        <v>0</v>
      </c>
    </row>
    <row r="102" spans="1:9">
      <c r="A102" s="24">
        <f>$AC$8</f>
        <v>44952</v>
      </c>
      <c r="B102" s="11">
        <f>$AC$9</f>
        <v>4</v>
      </c>
      <c r="C102" s="16" t="s">
        <v>54</v>
      </c>
      <c r="D102" s="12">
        <f>IF(ISTEXT($AC$21),0,$AC$21/60)</f>
        <v>0</v>
      </c>
      <c r="E102" s="12">
        <f>IF(ISTEXT($AC$22),0,$AC$22/60)</f>
        <v>0</v>
      </c>
      <c r="F102" s="12">
        <f>IF(ISTEXT($AC$23),0,$AC$23/60)</f>
        <v>0</v>
      </c>
      <c r="G102" s="12">
        <f>IF(ISTEXT($AC$24),0,$AC$24/60)</f>
        <v>0</v>
      </c>
      <c r="H102" s="12">
        <f>IF(ISTEXT($AC$25),0,$AC$25/60)</f>
        <v>0</v>
      </c>
      <c r="I102" s="12">
        <f>IF(ISTEXT($AC$26),0,$AC$26/60)</f>
        <v>0</v>
      </c>
    </row>
    <row r="103" spans="1:9">
      <c r="A103" s="24">
        <f>$AD$8</f>
        <v>44953</v>
      </c>
      <c r="B103" s="11">
        <f>$AD$9</f>
        <v>5</v>
      </c>
      <c r="C103" s="16" t="s">
        <v>54</v>
      </c>
      <c r="D103" s="12">
        <f>IF(ISTEXT($AD$21),0,$AD$21/60)</f>
        <v>0</v>
      </c>
      <c r="E103" s="12">
        <f>IF(ISTEXT($AD$22),0,$AD$22/60)</f>
        <v>0</v>
      </c>
      <c r="F103" s="12">
        <f>IF(ISTEXT($AD$23),0,$AD$23/60)</f>
        <v>0</v>
      </c>
      <c r="G103" s="12">
        <f>IF(ISTEXT($AD$24),0,$AD$24/60)</f>
        <v>0</v>
      </c>
      <c r="H103" s="12">
        <f>IF(ISTEXT($AD$25),0,$AD$25/60)</f>
        <v>0</v>
      </c>
      <c r="I103" s="12">
        <f>IF(ISTEXT($AD$26),0,$AD$26/60)</f>
        <v>0</v>
      </c>
    </row>
    <row r="104" spans="1:9">
      <c r="A104" s="24">
        <f>$AE$8</f>
        <v>44954</v>
      </c>
      <c r="B104" s="11">
        <f>$AE$9</f>
        <v>6</v>
      </c>
      <c r="C104" s="16" t="s">
        <v>54</v>
      </c>
      <c r="D104" s="12">
        <f>IF(ISTEXT($AE$21),0,$AE$21/60)</f>
        <v>0</v>
      </c>
      <c r="E104" s="12">
        <f>IF(ISTEXT($AE$22),0,$AE$22/60)</f>
        <v>0</v>
      </c>
      <c r="F104" s="12">
        <f>IF(ISTEXT($AE$23),0,$AE$23/60)</f>
        <v>0</v>
      </c>
      <c r="G104" s="12">
        <f>IF(ISTEXT($AE$24),0,$AE$24/60)</f>
        <v>0</v>
      </c>
      <c r="H104" s="12">
        <f>IF(ISTEXT($AE$25),0,$AE$25/60)</f>
        <v>0</v>
      </c>
      <c r="I104" s="12">
        <f>IF(ISTEXT($AE$26),0,$AE$26/60)</f>
        <v>0</v>
      </c>
    </row>
    <row r="105" spans="1:9">
      <c r="A105" s="24">
        <f>$AF$8</f>
        <v>44955</v>
      </c>
      <c r="B105" s="11" t="str">
        <f>$AF$9</f>
        <v>日</v>
      </c>
      <c r="C105" s="16" t="s">
        <v>54</v>
      </c>
      <c r="D105" s="12">
        <f>IF(ISTEXT($AF$21),0,$AF$21/60)</f>
        <v>0</v>
      </c>
      <c r="E105" s="12">
        <f>IF(ISTEXT($AF$22),0,$AF$22/60)</f>
        <v>0</v>
      </c>
      <c r="F105" s="12">
        <f>IF(ISTEXT($AF$23),0,$AF$23/60)</f>
        <v>0</v>
      </c>
      <c r="G105" s="12">
        <f>IF(ISTEXT($AF$24),0,$AF$24/60)</f>
        <v>0</v>
      </c>
      <c r="H105" s="12">
        <f>IF(ISTEXT($AF$25),0,$AF$25/60)</f>
        <v>0</v>
      </c>
      <c r="I105" s="12">
        <f>IF(ISTEXT($AF$26),0,$AF$26/60)</f>
        <v>0</v>
      </c>
    </row>
    <row r="106" spans="1:9">
      <c r="A106" s="24">
        <f>$AG$8</f>
        <v>44956</v>
      </c>
      <c r="B106" s="11">
        <f>$AG$9</f>
        <v>1</v>
      </c>
      <c r="C106" s="16" t="s">
        <v>54</v>
      </c>
      <c r="D106" s="12">
        <f>IF(ISTEXT($AG$21),0,$AG$21/60)</f>
        <v>0</v>
      </c>
      <c r="E106" s="12">
        <f>IF(ISTEXT($AG$22),0,$AG$22/60)</f>
        <v>0</v>
      </c>
      <c r="F106" s="12">
        <f>IF(ISTEXT($AG$23),0,$AG$23/60)</f>
        <v>0</v>
      </c>
      <c r="G106" s="12">
        <f>IF(ISTEXT($AG$24),0,$AG$24/60)</f>
        <v>0</v>
      </c>
      <c r="H106" s="12">
        <f>IF(ISTEXT($AG$25),0,$AG$25/60)</f>
        <v>0</v>
      </c>
      <c r="I106" s="12">
        <f>IF(ISTEXT($AG$26),0,$AG$26/60)</f>
        <v>0</v>
      </c>
    </row>
    <row r="107" spans="1:9">
      <c r="A107" s="24">
        <f>$AH$8</f>
        <v>44957</v>
      </c>
      <c r="B107" s="11">
        <f>$AH$9</f>
        <v>2</v>
      </c>
      <c r="C107" s="16" t="s">
        <v>54</v>
      </c>
      <c r="D107" s="12">
        <f>IF(ISTEXT($AH$21),0,$AH$21/60)</f>
        <v>0</v>
      </c>
      <c r="E107" s="12">
        <f>IF(ISTEXT($AH$22),0,$AH$22/60)</f>
        <v>0</v>
      </c>
      <c r="F107" s="12">
        <f>IF(ISTEXT($AH$23),0,$AH$23/60)</f>
        <v>0</v>
      </c>
      <c r="G107" s="12">
        <f>IF(ISTEXT($AH$24),0,$AH$24/60)</f>
        <v>0</v>
      </c>
      <c r="H107" s="12">
        <f>IF(ISTEXT($AH$25),0,$AH$25/60)</f>
        <v>0</v>
      </c>
      <c r="I107" s="12">
        <f>IF(ISTEXT($AH$26),0,$AH$26/60)</f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869B0-42B5-4ACA-94BF-514D98947779}">
  <sheetPr codeName="Feuil3">
    <tabColor rgb="FFFF0000"/>
  </sheetPr>
  <dimension ref="B1:AN39"/>
  <sheetViews>
    <sheetView showGridLines="0" workbookViewId="0">
      <selection activeCell="AK24" sqref="AK24"/>
    </sheetView>
  </sheetViews>
  <sheetFormatPr baseColWidth="10" defaultRowHeight="15"/>
  <cols>
    <col min="2" max="2" width="13" customWidth="1"/>
    <col min="5" max="5" width="14" bestFit="1" customWidth="1"/>
    <col min="9" max="9" width="21" bestFit="1" customWidth="1"/>
    <col min="10" max="10" width="12.42578125" bestFit="1" customWidth="1"/>
    <col min="11" max="11" width="13.7109375" bestFit="1" customWidth="1"/>
    <col min="12" max="12" width="14" bestFit="1" customWidth="1"/>
    <col min="13" max="13" width="13.140625" bestFit="1" customWidth="1"/>
    <col min="14" max="15" width="14" bestFit="1" customWidth="1"/>
    <col min="16" max="16" width="16.5703125" bestFit="1" customWidth="1"/>
    <col min="17" max="17" width="17.85546875" bestFit="1" customWidth="1"/>
    <col min="18" max="18" width="18.140625" bestFit="1" customWidth="1"/>
    <col min="19" max="19" width="17.28515625" bestFit="1" customWidth="1"/>
    <col min="20" max="20" width="17.42578125" bestFit="1" customWidth="1"/>
    <col min="21" max="21" width="18.7109375" bestFit="1" customWidth="1"/>
    <col min="22" max="22" width="19" bestFit="1" customWidth="1"/>
    <col min="23" max="23" width="13.85546875" bestFit="1" customWidth="1"/>
    <col min="24" max="24" width="8.85546875" bestFit="1" customWidth="1"/>
    <col min="25" max="27" width="8.7109375" bestFit="1" customWidth="1"/>
    <col min="28" max="28" width="3.140625" bestFit="1" customWidth="1"/>
    <col min="29" max="29" width="5.28515625" bestFit="1" customWidth="1"/>
    <col min="30" max="30" width="21" bestFit="1" customWidth="1"/>
    <col min="31" max="31" width="12.42578125" bestFit="1" customWidth="1"/>
    <col min="32" max="32" width="13.7109375" bestFit="1" customWidth="1"/>
    <col min="33" max="33" width="14" bestFit="1" customWidth="1"/>
    <col min="34" max="34" width="13.140625" bestFit="1" customWidth="1"/>
    <col min="35" max="36" width="14" bestFit="1" customWidth="1"/>
    <col min="37" max="38" width="9.7109375" bestFit="1" customWidth="1"/>
    <col min="39" max="39" width="21" bestFit="1" customWidth="1"/>
    <col min="40" max="40" width="8.85546875" bestFit="1" customWidth="1"/>
    <col min="41" max="41" width="13.7109375" bestFit="1" customWidth="1"/>
    <col min="42" max="42" width="14" bestFit="1" customWidth="1"/>
    <col min="43" max="43" width="13.140625" bestFit="1" customWidth="1"/>
    <col min="44" max="45" width="14" bestFit="1" customWidth="1"/>
    <col min="46" max="46" width="9.7109375" bestFit="1" customWidth="1"/>
    <col min="47" max="47" width="12.5703125" bestFit="1" customWidth="1"/>
    <col min="48" max="48" width="16.5703125" bestFit="1" customWidth="1"/>
    <col min="49" max="49" width="17.85546875" bestFit="1" customWidth="1"/>
    <col min="50" max="50" width="18.140625" bestFit="1" customWidth="1"/>
    <col min="51" max="51" width="16.5703125" bestFit="1" customWidth="1"/>
    <col min="52" max="52" width="17.85546875" bestFit="1" customWidth="1"/>
    <col min="53" max="53" width="18.140625" bestFit="1" customWidth="1"/>
    <col min="54" max="54" width="17.42578125" bestFit="1" customWidth="1"/>
    <col min="55" max="55" width="18.7109375" bestFit="1" customWidth="1"/>
    <col min="56" max="56" width="19" bestFit="1" customWidth="1"/>
  </cols>
  <sheetData>
    <row r="1" spans="2:40">
      <c r="AM1" s="19" t="s">
        <v>3</v>
      </c>
      <c r="AN1" t="s">
        <v>63</v>
      </c>
    </row>
    <row r="2" spans="2:40">
      <c r="W2" s="19" t="s">
        <v>3</v>
      </c>
      <c r="X2" t="s">
        <v>63</v>
      </c>
      <c r="AD2" s="19" t="s">
        <v>3</v>
      </c>
      <c r="AE2" t="s">
        <v>63</v>
      </c>
      <c r="AM2" s="19" t="s">
        <v>4</v>
      </c>
      <c r="AN2" t="s">
        <v>63</v>
      </c>
    </row>
    <row r="3" spans="2:40">
      <c r="W3" s="19" t="s">
        <v>4</v>
      </c>
      <c r="X3" t="s">
        <v>63</v>
      </c>
      <c r="AD3" s="19" t="s">
        <v>4</v>
      </c>
      <c r="AE3" t="s">
        <v>63</v>
      </c>
    </row>
    <row r="4" spans="2:40">
      <c r="B4" s="22" t="s">
        <v>64</v>
      </c>
      <c r="D4" s="95" t="s">
        <v>65</v>
      </c>
      <c r="E4" s="95"/>
      <c r="F4" s="95"/>
      <c r="I4" s="19" t="s">
        <v>4</v>
      </c>
      <c r="J4" t="s">
        <v>63</v>
      </c>
      <c r="W4" s="19" t="s">
        <v>50</v>
      </c>
      <c r="X4" t="s">
        <v>63</v>
      </c>
      <c r="AM4" s="19" t="s">
        <v>55</v>
      </c>
    </row>
    <row r="5" spans="2:40">
      <c r="B5" s="23">
        <f>DATE(timeChart!$W$2,5,10)</f>
        <v>45056</v>
      </c>
      <c r="D5" s="95" t="s">
        <v>28</v>
      </c>
      <c r="E5" s="95"/>
      <c r="F5" s="95"/>
      <c r="I5" s="19" t="s">
        <v>50</v>
      </c>
      <c r="J5" t="s">
        <v>63</v>
      </c>
      <c r="AD5" s="19" t="s">
        <v>55</v>
      </c>
      <c r="AE5" t="s">
        <v>57</v>
      </c>
      <c r="AF5" t="s">
        <v>58</v>
      </c>
      <c r="AG5" t="s">
        <v>59</v>
      </c>
      <c r="AH5" t="s">
        <v>60</v>
      </c>
      <c r="AI5" t="s">
        <v>61</v>
      </c>
      <c r="AJ5" t="s">
        <v>62</v>
      </c>
      <c r="AM5" s="21" t="s">
        <v>54</v>
      </c>
    </row>
    <row r="6" spans="2:40">
      <c r="B6" s="23">
        <f>DATE(timeChart!$W$2,7,6)</f>
        <v>45113</v>
      </c>
      <c r="D6" s="95" t="s">
        <v>29</v>
      </c>
      <c r="E6" s="95"/>
      <c r="F6" s="95"/>
      <c r="W6" s="19" t="s">
        <v>71</v>
      </c>
      <c r="AD6" s="21" t="s">
        <v>54</v>
      </c>
      <c r="AE6">
        <v>3.25</v>
      </c>
      <c r="AF6">
        <v>113</v>
      </c>
      <c r="AG6">
        <v>44.5</v>
      </c>
      <c r="AH6">
        <v>2.25</v>
      </c>
      <c r="AI6">
        <v>18.75</v>
      </c>
      <c r="AJ6">
        <v>9</v>
      </c>
      <c r="AM6" s="20" t="s">
        <v>57</v>
      </c>
      <c r="AN6">
        <v>3.25</v>
      </c>
    </row>
    <row r="7" spans="2:40">
      <c r="B7" s="23">
        <f>DATE(timeChart!$W$2,8,5)</f>
        <v>45143</v>
      </c>
      <c r="D7" s="95" t="s">
        <v>46</v>
      </c>
      <c r="E7" s="95"/>
      <c r="F7" s="95"/>
      <c r="I7" s="19" t="s">
        <v>55</v>
      </c>
      <c r="J7" t="s">
        <v>57</v>
      </c>
      <c r="K7" t="s">
        <v>58</v>
      </c>
      <c r="L7" t="s">
        <v>59</v>
      </c>
      <c r="M7" t="s">
        <v>60</v>
      </c>
      <c r="N7" t="s">
        <v>61</v>
      </c>
      <c r="O7" t="s">
        <v>62</v>
      </c>
      <c r="W7" s="21" t="s">
        <v>57</v>
      </c>
      <c r="X7" s="96">
        <v>4.75</v>
      </c>
      <c r="AD7" s="21" t="s">
        <v>53</v>
      </c>
      <c r="AE7">
        <v>1.5</v>
      </c>
      <c r="AF7">
        <v>100.75</v>
      </c>
      <c r="AG7">
        <v>42.25</v>
      </c>
      <c r="AH7">
        <v>1.75</v>
      </c>
      <c r="AI7">
        <v>15</v>
      </c>
      <c r="AJ7">
        <v>6.75</v>
      </c>
      <c r="AM7" s="20" t="s">
        <v>58</v>
      </c>
      <c r="AN7">
        <v>113</v>
      </c>
    </row>
    <row r="8" spans="2:40">
      <c r="D8" s="95" t="s">
        <v>44</v>
      </c>
      <c r="E8" s="95"/>
      <c r="F8" s="95"/>
      <c r="I8" s="25">
        <v>44927</v>
      </c>
      <c r="J8" s="96">
        <v>0</v>
      </c>
      <c r="K8" s="96">
        <v>0</v>
      </c>
      <c r="L8" s="96">
        <v>0</v>
      </c>
      <c r="M8" s="96">
        <v>0.25</v>
      </c>
      <c r="N8" s="96">
        <v>0</v>
      </c>
      <c r="O8" s="96">
        <v>0</v>
      </c>
      <c r="W8" s="21" t="s">
        <v>58</v>
      </c>
      <c r="X8" s="96">
        <v>213.75</v>
      </c>
      <c r="AD8" s="21" t="s">
        <v>56</v>
      </c>
      <c r="AE8">
        <v>4.75</v>
      </c>
      <c r="AF8">
        <v>213.75</v>
      </c>
      <c r="AG8">
        <v>86.75</v>
      </c>
      <c r="AH8">
        <v>4</v>
      </c>
      <c r="AI8">
        <v>33.75</v>
      </c>
      <c r="AJ8">
        <v>15.75</v>
      </c>
      <c r="AM8" s="20" t="s">
        <v>59</v>
      </c>
      <c r="AN8">
        <v>44.5</v>
      </c>
    </row>
    <row r="9" spans="2:40">
      <c r="D9" s="95" t="s">
        <v>45</v>
      </c>
      <c r="E9" s="95"/>
      <c r="F9" s="95"/>
      <c r="I9" s="25">
        <v>44928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W9" s="21" t="s">
        <v>59</v>
      </c>
      <c r="X9" s="96">
        <v>86.75</v>
      </c>
      <c r="AM9" s="20" t="s">
        <v>60</v>
      </c>
      <c r="AN9">
        <v>2.25</v>
      </c>
    </row>
    <row r="10" spans="2:40">
      <c r="I10" s="25">
        <v>44929</v>
      </c>
      <c r="J10" s="96">
        <v>0</v>
      </c>
      <c r="K10" s="96">
        <v>0</v>
      </c>
      <c r="L10" s="96">
        <v>4</v>
      </c>
      <c r="M10" s="96">
        <v>0</v>
      </c>
      <c r="N10" s="96">
        <v>0</v>
      </c>
      <c r="O10" s="96">
        <v>0</v>
      </c>
      <c r="W10" s="21" t="s">
        <v>60</v>
      </c>
      <c r="X10" s="96">
        <v>4</v>
      </c>
      <c r="AM10" s="20" t="s">
        <v>61</v>
      </c>
      <c r="AN10">
        <v>18.75</v>
      </c>
    </row>
    <row r="11" spans="2:40">
      <c r="I11" s="25">
        <v>44930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  <c r="O11" s="96">
        <v>0</v>
      </c>
      <c r="W11" s="21" t="s">
        <v>61</v>
      </c>
      <c r="X11" s="96">
        <v>33.75</v>
      </c>
      <c r="AM11" s="20" t="s">
        <v>62</v>
      </c>
      <c r="AN11">
        <v>9</v>
      </c>
    </row>
    <row r="12" spans="2:40">
      <c r="I12" s="25">
        <v>44931</v>
      </c>
      <c r="J12" s="96">
        <v>0</v>
      </c>
      <c r="K12" s="96">
        <v>0</v>
      </c>
      <c r="L12" s="96">
        <v>2.75</v>
      </c>
      <c r="M12" s="96">
        <v>0</v>
      </c>
      <c r="N12" s="96">
        <v>3.75</v>
      </c>
      <c r="O12" s="96">
        <v>0</v>
      </c>
      <c r="W12" s="21" t="s">
        <v>62</v>
      </c>
      <c r="X12" s="96">
        <v>15.75</v>
      </c>
      <c r="AM12" s="21" t="s">
        <v>53</v>
      </c>
    </row>
    <row r="13" spans="2:40">
      <c r="I13" s="25">
        <v>44932</v>
      </c>
      <c r="J13" s="96">
        <v>1.75</v>
      </c>
      <c r="K13" s="96">
        <v>0</v>
      </c>
      <c r="L13" s="96">
        <v>5.5</v>
      </c>
      <c r="M13" s="96">
        <v>0</v>
      </c>
      <c r="N13" s="96">
        <v>7.5</v>
      </c>
      <c r="O13" s="96">
        <v>0</v>
      </c>
      <c r="AM13" s="20" t="s">
        <v>57</v>
      </c>
      <c r="AN13">
        <v>1.5</v>
      </c>
    </row>
    <row r="14" spans="2:40">
      <c r="I14" s="25">
        <v>44933</v>
      </c>
      <c r="J14" s="96">
        <v>0</v>
      </c>
      <c r="K14" s="96">
        <v>0</v>
      </c>
      <c r="L14" s="96">
        <v>5.5</v>
      </c>
      <c r="M14" s="96">
        <v>0</v>
      </c>
      <c r="N14" s="96">
        <v>7.5</v>
      </c>
      <c r="O14" s="96">
        <v>0</v>
      </c>
      <c r="AM14" s="20" t="s">
        <v>58</v>
      </c>
      <c r="AN14">
        <v>100.75</v>
      </c>
    </row>
    <row r="15" spans="2:40">
      <c r="I15" s="25">
        <v>44934</v>
      </c>
      <c r="J15" s="96">
        <v>0</v>
      </c>
      <c r="K15" s="96">
        <v>0</v>
      </c>
      <c r="L15" s="96">
        <v>5.5</v>
      </c>
      <c r="M15" s="96">
        <v>0</v>
      </c>
      <c r="N15" s="96">
        <v>7.5</v>
      </c>
      <c r="O15" s="96">
        <v>0</v>
      </c>
      <c r="AM15" s="20" t="s">
        <v>59</v>
      </c>
      <c r="AN15">
        <v>42.25</v>
      </c>
    </row>
    <row r="16" spans="2:40">
      <c r="I16" s="25">
        <v>44935</v>
      </c>
      <c r="J16" s="96">
        <v>0</v>
      </c>
      <c r="K16" s="96">
        <v>0</v>
      </c>
      <c r="L16" s="96">
        <v>5.5</v>
      </c>
      <c r="M16" s="96">
        <v>0</v>
      </c>
      <c r="N16" s="96">
        <v>7.5</v>
      </c>
      <c r="O16" s="96">
        <v>0</v>
      </c>
      <c r="AM16" s="20" t="s">
        <v>60</v>
      </c>
      <c r="AN16">
        <v>1.75</v>
      </c>
    </row>
    <row r="17" spans="9:40">
      <c r="I17" s="25">
        <v>44936</v>
      </c>
      <c r="J17" s="96">
        <v>0</v>
      </c>
      <c r="K17" s="96">
        <v>0</v>
      </c>
      <c r="L17" s="96">
        <v>5.5</v>
      </c>
      <c r="M17" s="96">
        <v>0</v>
      </c>
      <c r="N17" s="96">
        <v>0</v>
      </c>
      <c r="O17" s="96">
        <v>2.25</v>
      </c>
      <c r="AM17" s="20" t="s">
        <v>61</v>
      </c>
      <c r="AN17">
        <v>15</v>
      </c>
    </row>
    <row r="18" spans="9:40">
      <c r="I18" s="25">
        <v>44937</v>
      </c>
      <c r="J18" s="96">
        <v>0</v>
      </c>
      <c r="K18" s="96">
        <v>9.5</v>
      </c>
      <c r="L18" s="96">
        <v>0</v>
      </c>
      <c r="M18" s="96">
        <v>0</v>
      </c>
      <c r="N18" s="96">
        <v>0</v>
      </c>
      <c r="O18" s="96">
        <v>4.5</v>
      </c>
      <c r="AM18" s="20" t="s">
        <v>62</v>
      </c>
      <c r="AN18">
        <v>6.75</v>
      </c>
    </row>
    <row r="19" spans="9:40">
      <c r="I19" s="25">
        <v>44938</v>
      </c>
      <c r="J19" s="96">
        <v>0</v>
      </c>
      <c r="K19" s="96">
        <v>19</v>
      </c>
      <c r="L19" s="96">
        <v>0</v>
      </c>
      <c r="M19" s="96">
        <v>0</v>
      </c>
      <c r="N19" s="96">
        <v>0</v>
      </c>
      <c r="O19" s="96">
        <v>4.5</v>
      </c>
      <c r="AM19" s="21" t="s">
        <v>66</v>
      </c>
      <c r="AN19">
        <v>4.75</v>
      </c>
    </row>
    <row r="20" spans="9:40">
      <c r="I20" s="25">
        <v>44939</v>
      </c>
      <c r="J20" s="96">
        <v>0</v>
      </c>
      <c r="K20" s="96">
        <v>19</v>
      </c>
      <c r="L20" s="96">
        <v>0</v>
      </c>
      <c r="M20" s="96">
        <v>0</v>
      </c>
      <c r="N20" s="96">
        <v>0</v>
      </c>
      <c r="O20" s="96">
        <v>4.5</v>
      </c>
      <c r="AM20" s="21" t="s">
        <v>67</v>
      </c>
      <c r="AN20">
        <v>213.75</v>
      </c>
    </row>
    <row r="21" spans="9:40">
      <c r="I21" s="25">
        <v>44940</v>
      </c>
      <c r="J21" s="96">
        <v>0</v>
      </c>
      <c r="K21" s="96">
        <v>19</v>
      </c>
      <c r="L21" s="96">
        <v>3.5</v>
      </c>
      <c r="M21" s="96">
        <v>0</v>
      </c>
      <c r="N21" s="96">
        <v>0</v>
      </c>
      <c r="O21" s="96">
        <v>0</v>
      </c>
      <c r="AM21" s="21" t="s">
        <v>68</v>
      </c>
      <c r="AN21">
        <v>86.75</v>
      </c>
    </row>
    <row r="22" spans="9:40">
      <c r="I22" s="25">
        <v>44941</v>
      </c>
      <c r="J22" s="96">
        <v>0</v>
      </c>
      <c r="K22" s="96">
        <v>19</v>
      </c>
      <c r="L22" s="96">
        <v>7</v>
      </c>
      <c r="M22" s="96">
        <v>0</v>
      </c>
      <c r="N22" s="96">
        <v>0</v>
      </c>
      <c r="O22" s="96">
        <v>0</v>
      </c>
      <c r="AM22" s="21" t="s">
        <v>69</v>
      </c>
      <c r="AN22">
        <v>4</v>
      </c>
    </row>
    <row r="23" spans="9:40">
      <c r="I23" s="25">
        <v>44942</v>
      </c>
      <c r="J23" s="96">
        <v>0</v>
      </c>
      <c r="K23" s="96">
        <v>19</v>
      </c>
      <c r="L23" s="96">
        <v>7</v>
      </c>
      <c r="M23" s="96">
        <v>0</v>
      </c>
      <c r="N23" s="96">
        <v>0</v>
      </c>
      <c r="O23" s="96">
        <v>0</v>
      </c>
      <c r="AM23" s="21" t="s">
        <v>70</v>
      </c>
      <c r="AN23">
        <v>33.75</v>
      </c>
    </row>
    <row r="24" spans="9:40">
      <c r="I24" s="25">
        <v>44943</v>
      </c>
      <c r="J24" s="96">
        <v>0</v>
      </c>
      <c r="K24" s="96">
        <v>19</v>
      </c>
      <c r="L24" s="96">
        <v>7</v>
      </c>
      <c r="M24" s="96">
        <v>0</v>
      </c>
      <c r="N24" s="96">
        <v>0</v>
      </c>
      <c r="O24" s="96">
        <v>0</v>
      </c>
      <c r="AM24" s="21" t="s">
        <v>72</v>
      </c>
      <c r="AN24">
        <v>15.75</v>
      </c>
    </row>
    <row r="25" spans="9:40">
      <c r="I25" s="25">
        <v>44944</v>
      </c>
      <c r="J25" s="96">
        <v>0</v>
      </c>
      <c r="K25" s="96">
        <v>19</v>
      </c>
      <c r="L25" s="96">
        <v>7</v>
      </c>
      <c r="M25" s="96">
        <v>0</v>
      </c>
      <c r="N25" s="96">
        <v>0</v>
      </c>
      <c r="O25" s="96">
        <v>0</v>
      </c>
    </row>
    <row r="26" spans="9:40">
      <c r="I26" s="25">
        <v>44945</v>
      </c>
      <c r="J26" s="96">
        <v>0</v>
      </c>
      <c r="K26" s="96">
        <v>19</v>
      </c>
      <c r="L26" s="96">
        <v>7</v>
      </c>
      <c r="M26" s="96">
        <v>0</v>
      </c>
      <c r="N26" s="96">
        <v>0</v>
      </c>
      <c r="O26" s="96">
        <v>0</v>
      </c>
    </row>
    <row r="27" spans="9:40">
      <c r="I27" s="25">
        <v>44946</v>
      </c>
      <c r="J27" s="96">
        <v>0</v>
      </c>
      <c r="K27" s="96">
        <v>0</v>
      </c>
      <c r="L27" s="96">
        <v>7</v>
      </c>
      <c r="M27" s="96">
        <v>0</v>
      </c>
      <c r="N27" s="96">
        <v>0</v>
      </c>
      <c r="O27" s="96">
        <v>0</v>
      </c>
    </row>
    <row r="28" spans="9:40">
      <c r="I28" s="25">
        <v>44947</v>
      </c>
      <c r="J28" s="96">
        <v>0</v>
      </c>
      <c r="K28" s="96">
        <v>0</v>
      </c>
      <c r="L28" s="96">
        <v>7</v>
      </c>
      <c r="M28" s="96">
        <v>0</v>
      </c>
      <c r="N28" s="96">
        <v>0</v>
      </c>
      <c r="O28" s="96">
        <v>0</v>
      </c>
    </row>
    <row r="29" spans="9:40">
      <c r="I29" s="25">
        <v>44948</v>
      </c>
      <c r="J29" s="96">
        <v>0.25</v>
      </c>
      <c r="K29" s="96">
        <v>2.75</v>
      </c>
      <c r="L29" s="96">
        <v>0</v>
      </c>
      <c r="M29" s="96">
        <v>0.25</v>
      </c>
      <c r="N29" s="96">
        <v>0</v>
      </c>
      <c r="O29" s="96">
        <v>0</v>
      </c>
    </row>
    <row r="30" spans="9:40">
      <c r="I30" s="25">
        <v>44949</v>
      </c>
      <c r="J30" s="96">
        <v>0.5</v>
      </c>
      <c r="K30" s="96">
        <v>5.5</v>
      </c>
      <c r="L30" s="96">
        <v>0</v>
      </c>
      <c r="M30" s="96">
        <v>0.5</v>
      </c>
      <c r="N30" s="96">
        <v>0</v>
      </c>
      <c r="O30" s="96">
        <v>0</v>
      </c>
    </row>
    <row r="31" spans="9:40">
      <c r="I31" s="25">
        <v>44950</v>
      </c>
      <c r="J31" s="96">
        <v>0.5</v>
      </c>
      <c r="K31" s="96">
        <v>5.5</v>
      </c>
      <c r="L31" s="96">
        <v>0</v>
      </c>
      <c r="M31" s="96">
        <v>0.5</v>
      </c>
      <c r="N31" s="96">
        <v>0</v>
      </c>
      <c r="O31" s="96">
        <v>0</v>
      </c>
    </row>
    <row r="32" spans="9:40">
      <c r="I32" s="25">
        <v>44951</v>
      </c>
      <c r="J32" s="96">
        <v>0.5</v>
      </c>
      <c r="K32" s="96">
        <v>5.5</v>
      </c>
      <c r="L32" s="96">
        <v>0</v>
      </c>
      <c r="M32" s="96">
        <v>0.5</v>
      </c>
      <c r="N32" s="96">
        <v>0</v>
      </c>
      <c r="O32" s="96">
        <v>0</v>
      </c>
    </row>
    <row r="33" spans="9:15">
      <c r="I33" s="25">
        <v>44952</v>
      </c>
      <c r="J33" s="96">
        <v>0.5</v>
      </c>
      <c r="K33" s="96">
        <v>5.5</v>
      </c>
      <c r="L33" s="96">
        <v>0</v>
      </c>
      <c r="M33" s="96">
        <v>0.5</v>
      </c>
      <c r="N33" s="96">
        <v>0</v>
      </c>
      <c r="O33" s="96">
        <v>0</v>
      </c>
    </row>
    <row r="34" spans="9:15">
      <c r="I34" s="25">
        <v>44953</v>
      </c>
      <c r="J34" s="96">
        <v>0.5</v>
      </c>
      <c r="K34" s="96">
        <v>5.5</v>
      </c>
      <c r="L34" s="96">
        <v>0</v>
      </c>
      <c r="M34" s="96">
        <v>0.5</v>
      </c>
      <c r="N34" s="96">
        <v>0</v>
      </c>
      <c r="O34" s="96">
        <v>0</v>
      </c>
    </row>
    <row r="35" spans="9:15">
      <c r="I35" s="25">
        <v>44954</v>
      </c>
      <c r="J35" s="96">
        <v>0.25</v>
      </c>
      <c r="K35" s="96">
        <v>5.5</v>
      </c>
      <c r="L35" s="96">
        <v>0</v>
      </c>
      <c r="M35" s="96">
        <v>0.5</v>
      </c>
      <c r="N35" s="96">
        <v>0</v>
      </c>
      <c r="O35" s="96">
        <v>0</v>
      </c>
    </row>
    <row r="36" spans="9:15">
      <c r="I36" s="25">
        <v>44955</v>
      </c>
      <c r="J36" s="96">
        <v>0</v>
      </c>
      <c r="K36" s="96">
        <v>5.5</v>
      </c>
      <c r="L36" s="96">
        <v>0</v>
      </c>
      <c r="M36" s="96">
        <v>0.5</v>
      </c>
      <c r="N36" s="96">
        <v>0</v>
      </c>
      <c r="O36" s="96">
        <v>0</v>
      </c>
    </row>
    <row r="37" spans="9:15">
      <c r="I37" s="25">
        <v>44956</v>
      </c>
      <c r="J37" s="96">
        <v>0</v>
      </c>
      <c r="K37" s="96">
        <v>5.5</v>
      </c>
      <c r="L37" s="96">
        <v>0</v>
      </c>
      <c r="M37" s="96">
        <v>0</v>
      </c>
      <c r="N37" s="96">
        <v>0</v>
      </c>
      <c r="O37" s="96">
        <v>0</v>
      </c>
    </row>
    <row r="38" spans="9:15">
      <c r="I38" s="25">
        <v>44957</v>
      </c>
      <c r="J38" s="96">
        <v>0</v>
      </c>
      <c r="K38" s="96">
        <v>5.5</v>
      </c>
      <c r="L38" s="96">
        <v>0</v>
      </c>
      <c r="M38" s="96">
        <v>0</v>
      </c>
      <c r="N38" s="96">
        <v>0</v>
      </c>
      <c r="O38" s="96">
        <v>0</v>
      </c>
    </row>
    <row r="39" spans="9:15">
      <c r="I39" s="25" t="s">
        <v>56</v>
      </c>
      <c r="J39" s="96">
        <v>4.75</v>
      </c>
      <c r="K39" s="96">
        <v>213.75</v>
      </c>
      <c r="L39" s="96">
        <v>86.75</v>
      </c>
      <c r="M39" s="96">
        <v>4</v>
      </c>
      <c r="N39" s="96">
        <v>33.75</v>
      </c>
      <c r="O39" s="96">
        <v>15.75</v>
      </c>
    </row>
  </sheetData>
  <mergeCells count="6">
    <mergeCell ref="D9:F9"/>
    <mergeCell ref="D4:F4"/>
    <mergeCell ref="D5:F5"/>
    <mergeCell ref="D6:F6"/>
    <mergeCell ref="D7:F7"/>
    <mergeCell ref="D8:F8"/>
  </mergeCell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Home</vt:lpstr>
      <vt:lpstr>timeChart</vt:lpstr>
      <vt:lpstr>VS</vt:lpstr>
      <vt:lpstr>myTime</vt:lpstr>
      <vt:lpstr>Sources</vt:lpstr>
      <vt:lpstr>data</vt:lpstr>
      <vt:lpstr>Backend</vt:lpstr>
      <vt:lpstr>table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 Kang He</dc:creator>
  <cp:lastModifiedBy>Yong Kang He</cp:lastModifiedBy>
  <dcterms:created xsi:type="dcterms:W3CDTF">2023-01-02T18:32:28Z</dcterms:created>
  <dcterms:modified xsi:type="dcterms:W3CDTF">2023-03-22T05:29:19Z</dcterms:modified>
</cp:coreProperties>
</file>