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7" yWindow="43" windowWidth="31749" windowHeight="15737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4" i="1"/>
  <c r="B6"/>
  <c r="D11" s="1"/>
  <c r="C13"/>
  <c r="D13"/>
  <c r="E13"/>
  <c r="F13"/>
  <c r="G13"/>
  <c r="H13"/>
  <c r="B13"/>
  <c r="C10"/>
  <c r="D10"/>
  <c r="E10"/>
  <c r="F10"/>
  <c r="G10"/>
  <c r="H10"/>
  <c r="B10"/>
  <c r="F14" l="1"/>
  <c r="G14"/>
  <c r="H14"/>
  <c r="C14"/>
  <c r="B14"/>
  <c r="D14"/>
  <c r="F11"/>
  <c r="G11"/>
  <c r="H11"/>
  <c r="B11"/>
  <c r="C11"/>
  <c r="E11"/>
</calcChain>
</file>

<file path=xl/sharedStrings.xml><?xml version="1.0" encoding="utf-8"?>
<sst xmlns="http://schemas.openxmlformats.org/spreadsheetml/2006/main" count="28" uniqueCount="19">
  <si>
    <t>Serial interface Bitbang timing considerations</t>
  </si>
  <si>
    <t>Speed [Baud]</t>
  </si>
  <si>
    <t>F(proc)</t>
  </si>
  <si>
    <t>MHZ</t>
  </si>
  <si>
    <t>timing loop</t>
  </si>
  <si>
    <t>uS</t>
  </si>
  <si>
    <t>frame</t>
  </si>
  <si>
    <t>bit time [uS]</t>
  </si>
  <si>
    <t>1/2 bit time [uS]</t>
  </si>
  <si>
    <t>loop 0</t>
  </si>
  <si>
    <t>overhead bit loop</t>
  </si>
  <si>
    <t>n</t>
  </si>
  <si>
    <t>overhead 1/2 bit loop</t>
  </si>
  <si>
    <t>dedicated timing loops for 19200 and 38400 Baud</t>
  </si>
  <si>
    <t>Error rate at 38400 Baud approx. 100 ppm</t>
  </si>
  <si>
    <t>routines must be page aligned</t>
  </si>
  <si>
    <t>COM setting</t>
  </si>
  <si>
    <t>8N1</t>
  </si>
  <si>
    <t>8N2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</si>
</sst>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2" fillId="0" borderId="0" xfId="0" applyFont="1"/>
    <xf numFmtId="0" fontId="0" fillId="0" borderId="2" xfId="0" applyBorder="1"/>
    <xf numFmtId="1" fontId="0" fillId="0" borderId="2" xfId="0" applyNumberFormat="1" applyBorder="1"/>
    <xf numFmtId="0" fontId="1" fillId="0" borderId="3" xfId="0" applyFont="1" applyBorder="1"/>
    <xf numFmtId="164" fontId="3" fillId="0" borderId="1" xfId="0" applyNumberFormat="1" applyFon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64" fontId="3" fillId="0" borderId="0" xfId="0" applyNumberFormat="1" applyFont="1" applyBorder="1"/>
    <xf numFmtId="0" fontId="0" fillId="0" borderId="1" xfId="0" applyFill="1" applyBorder="1"/>
    <xf numFmtId="1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F28" sqref="F28"/>
    </sheetView>
  </sheetViews>
  <sheetFormatPr baseColWidth="10" defaultColWidth="8.69140625" defaultRowHeight="14.6"/>
  <cols>
    <col min="1" max="1" width="20.3046875" customWidth="1"/>
    <col min="2" max="8" width="8.69140625" customWidth="1"/>
  </cols>
  <sheetData>
    <row r="1" spans="1:8" ht="18.45">
      <c r="A1" s="5" t="s">
        <v>0</v>
      </c>
    </row>
    <row r="3" spans="1:8">
      <c r="A3" s="2" t="s">
        <v>2</v>
      </c>
      <c r="B3" s="2">
        <v>1</v>
      </c>
      <c r="C3" s="2" t="s">
        <v>3</v>
      </c>
    </row>
    <row r="4" spans="1:8">
      <c r="A4" s="2" t="s">
        <v>4</v>
      </c>
      <c r="B4" s="2">
        <v>5</v>
      </c>
      <c r="C4" s="2" t="s">
        <v>5</v>
      </c>
      <c r="D4" s="2">
        <v>4</v>
      </c>
      <c r="E4" s="2" t="s">
        <v>9</v>
      </c>
    </row>
    <row r="5" spans="1:8">
      <c r="A5" s="2" t="s">
        <v>6</v>
      </c>
      <c r="B5" s="2">
        <v>26</v>
      </c>
      <c r="C5" s="2" t="s">
        <v>5</v>
      </c>
    </row>
    <row r="6" spans="1:8">
      <c r="A6" s="2" t="s">
        <v>10</v>
      </c>
      <c r="B6" s="2">
        <f>12+11+1</f>
        <v>24</v>
      </c>
      <c r="C6" s="2" t="s">
        <v>5</v>
      </c>
    </row>
    <row r="7" spans="1:8">
      <c r="A7" s="2" t="s">
        <v>12</v>
      </c>
      <c r="B7" s="2">
        <v>31</v>
      </c>
      <c r="C7" s="2" t="s">
        <v>5</v>
      </c>
    </row>
    <row r="8" spans="1:8" ht="15" thickBot="1"/>
    <row r="9" spans="1:8" ht="15" thickBot="1">
      <c r="A9" s="8" t="s">
        <v>1</v>
      </c>
      <c r="B9" s="16">
        <v>1200</v>
      </c>
      <c r="C9" s="16">
        <v>2400</v>
      </c>
      <c r="D9" s="16">
        <v>4800</v>
      </c>
      <c r="E9" s="16">
        <v>9600</v>
      </c>
      <c r="F9" s="16">
        <v>14400</v>
      </c>
      <c r="G9" s="16">
        <v>19200</v>
      </c>
      <c r="H9" s="17">
        <v>38400</v>
      </c>
    </row>
    <row r="10" spans="1:8">
      <c r="A10" s="6" t="s">
        <v>7</v>
      </c>
      <c r="B10" s="7">
        <f>+$B$3*10^6/B9</f>
        <v>833.33333333333337</v>
      </c>
      <c r="C10" s="7">
        <f t="shared" ref="C10:H10" si="0">+$B$3*10^6/C9</f>
        <v>416.66666666666669</v>
      </c>
      <c r="D10" s="7">
        <f t="shared" si="0"/>
        <v>208.33333333333334</v>
      </c>
      <c r="E10" s="7">
        <f t="shared" si="0"/>
        <v>104.16666666666667</v>
      </c>
      <c r="F10" s="7">
        <f t="shared" si="0"/>
        <v>69.444444444444443</v>
      </c>
      <c r="G10" s="7">
        <f t="shared" si="0"/>
        <v>52.083333333333336</v>
      </c>
      <c r="H10" s="7">
        <f t="shared" si="0"/>
        <v>26.041666666666668</v>
      </c>
    </row>
    <row r="11" spans="1:8">
      <c r="A11" s="2" t="s">
        <v>11</v>
      </c>
      <c r="B11" s="3">
        <f>+(B10-$B5-$B6-$D4)/$B4+1</f>
        <v>156.86666666666667</v>
      </c>
      <c r="C11" s="3">
        <f t="shared" ref="C11:H11" si="1">+(C10-$B5-$B6-$D4)/$B4+1</f>
        <v>73.533333333333331</v>
      </c>
      <c r="D11" s="3">
        <f t="shared" si="1"/>
        <v>31.866666666666667</v>
      </c>
      <c r="E11" s="4">
        <f t="shared" si="1"/>
        <v>11.033333333333335</v>
      </c>
      <c r="F11" s="4">
        <f t="shared" si="1"/>
        <v>4.0888888888888886</v>
      </c>
      <c r="G11" s="9">
        <f t="shared" si="1"/>
        <v>0.61666666666666714</v>
      </c>
      <c r="H11" s="9">
        <f t="shared" si="1"/>
        <v>-4.5916666666666668</v>
      </c>
    </row>
    <row r="12" spans="1:8">
      <c r="B12" s="1"/>
      <c r="C12" s="1"/>
      <c r="D12" s="1"/>
      <c r="E12" s="1"/>
      <c r="F12" s="1"/>
      <c r="G12" s="1"/>
      <c r="H12" s="1"/>
    </row>
    <row r="13" spans="1:8">
      <c r="A13" s="2" t="s">
        <v>8</v>
      </c>
      <c r="B13" s="3">
        <f>+$B$3*10^6/B9/2</f>
        <v>416.66666666666669</v>
      </c>
      <c r="C13" s="3">
        <f t="shared" ref="C13:H13" si="2">+$B$3*10^6/C9/2</f>
        <v>208.33333333333334</v>
      </c>
      <c r="D13" s="3">
        <f t="shared" si="2"/>
        <v>104.16666666666667</v>
      </c>
      <c r="E13" s="3">
        <f t="shared" si="2"/>
        <v>52.083333333333336</v>
      </c>
      <c r="F13" s="3">
        <f t="shared" si="2"/>
        <v>34.722222222222221</v>
      </c>
      <c r="G13" s="3">
        <f t="shared" si="2"/>
        <v>26.041666666666668</v>
      </c>
      <c r="H13" s="3">
        <f t="shared" si="2"/>
        <v>13.020833333333334</v>
      </c>
    </row>
    <row r="14" spans="1:8">
      <c r="A14" s="2" t="s">
        <v>11</v>
      </c>
      <c r="B14" s="3">
        <f t="shared" ref="B14:H14" si="3">+(B13-$B7-$D4)/$B4+1</f>
        <v>77.333333333333343</v>
      </c>
      <c r="C14" s="3">
        <f t="shared" si="3"/>
        <v>35.666666666666671</v>
      </c>
      <c r="D14" s="3">
        <f t="shared" si="3"/>
        <v>14.833333333333334</v>
      </c>
      <c r="E14" s="4">
        <f t="shared" si="3"/>
        <v>4.416666666666667</v>
      </c>
      <c r="F14" s="4">
        <f t="shared" si="3"/>
        <v>0.94444444444444431</v>
      </c>
      <c r="G14" s="9">
        <f t="shared" si="3"/>
        <v>-0.79166666666666652</v>
      </c>
      <c r="H14" s="9">
        <f t="shared" si="3"/>
        <v>-3.395833333333333</v>
      </c>
    </row>
    <row r="15" spans="1:8">
      <c r="A15" s="10"/>
      <c r="B15" s="11"/>
      <c r="C15" s="11"/>
      <c r="D15" s="11"/>
      <c r="E15" s="12"/>
      <c r="F15" s="12"/>
      <c r="G15" s="13"/>
      <c r="H15" s="13"/>
    </row>
    <row r="16" spans="1:8">
      <c r="A16" s="14" t="s">
        <v>16</v>
      </c>
      <c r="B16" s="15" t="s">
        <v>17</v>
      </c>
      <c r="C16" s="15" t="s">
        <v>17</v>
      </c>
      <c r="D16" s="15" t="s">
        <v>17</v>
      </c>
      <c r="E16" s="15" t="s">
        <v>17</v>
      </c>
      <c r="F16" s="15" t="s">
        <v>18</v>
      </c>
      <c r="G16" s="15" t="s">
        <v>17</v>
      </c>
      <c r="H16" s="15" t="s">
        <v>18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</sheetData>
  <pageMargins left="0.7" right="0.7" top="0.78740157499999996" bottom="0.78740157499999996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6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6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</dc:creator>
  <cp:lastModifiedBy>Dieter</cp:lastModifiedBy>
  <cp:lastPrinted>2023-01-23T14:25:37Z</cp:lastPrinted>
  <dcterms:created xsi:type="dcterms:W3CDTF">2023-01-22T15:44:21Z</dcterms:created>
  <dcterms:modified xsi:type="dcterms:W3CDTF">2023-01-27T21:15:49Z</dcterms:modified>
</cp:coreProperties>
</file>