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\Descargas\"/>
    </mc:Choice>
  </mc:AlternateContent>
  <xr:revisionPtr revIDLastSave="0" documentId="13_ncr:1_{37527124-1E55-4F38-91E1-4904443BFA19}" xr6:coauthVersionLast="45" xr6:coauthVersionMax="45" xr10:uidLastSave="{00000000-0000-0000-0000-000000000000}"/>
  <bookViews>
    <workbookView xWindow="-120" yWindow="-120" windowWidth="20730" windowHeight="11760" activeTab="1" xr2:uid="{6BF1915D-D17E-4AAF-9855-78EE7DA0C87E}"/>
  </bookViews>
  <sheets>
    <sheet name="OMP" sheetId="1" r:id="rId1"/>
    <sheet name="MP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2" l="1"/>
  <c r="D23" i="2"/>
  <c r="D24" i="2"/>
  <c r="D25" i="2"/>
  <c r="D26" i="2"/>
  <c r="D27" i="2"/>
  <c r="D28" i="2"/>
  <c r="D29" i="2"/>
  <c r="D30" i="2"/>
  <c r="D13" i="2"/>
  <c r="D14" i="2"/>
  <c r="D15" i="2"/>
  <c r="D16" i="2"/>
  <c r="D17" i="2"/>
  <c r="D18" i="2"/>
  <c r="D20" i="2"/>
  <c r="D3" i="2"/>
  <c r="D4" i="2"/>
  <c r="D5" i="2"/>
  <c r="D6" i="2"/>
  <c r="D7" i="2"/>
  <c r="D8" i="2"/>
  <c r="D9" i="2"/>
  <c r="D10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</calcChain>
</file>

<file path=xl/sharedStrings.xml><?xml version="1.0" encoding="utf-8"?>
<sst xmlns="http://schemas.openxmlformats.org/spreadsheetml/2006/main" count="15" uniqueCount="6">
  <si>
    <t># Hilos</t>
  </si>
  <si>
    <t>Tiempo</t>
  </si>
  <si>
    <t># Procesadores</t>
  </si>
  <si>
    <t xml:space="preserve"># Hilos </t>
  </si>
  <si>
    <t>SpeedUp</t>
  </si>
  <si>
    <t>SpeeUp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</si>
</sst>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2" fillId="0" borderId="0" xfId="0" applyFont="1" applyBorder="1"/>
  </cellXfs>
  <cellStyles count="1">
    <cellStyle name="Normal" xfId="0" builtinId="0"/>
  </cellStyles>
  <dxfs count="27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55699386926765"/>
          <c:y val="2.7777679341744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OMP!$B$1</c:f>
              <c:strCache>
                <c:ptCount val="1"/>
                <c:pt idx="0">
                  <c:v>Tiempo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wer"/>
            <c:dispRSqr val="0"/>
            <c:dispEq val="0"/>
          </c:trendline>
          <c:xVal>
            <c:numRef>
              <c:f>OMP!$A$2:$A$53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40</c:v>
                </c:pt>
                <c:pt idx="36">
                  <c:v>45</c:v>
                </c:pt>
                <c:pt idx="37">
                  <c:v>50</c:v>
                </c:pt>
                <c:pt idx="38">
                  <c:v>55</c:v>
                </c:pt>
                <c:pt idx="39">
                  <c:v>60</c:v>
                </c:pt>
                <c:pt idx="40">
                  <c:v>65</c:v>
                </c:pt>
                <c:pt idx="41">
                  <c:v>70</c:v>
                </c:pt>
                <c:pt idx="42">
                  <c:v>75</c:v>
                </c:pt>
                <c:pt idx="43">
                  <c:v>80</c:v>
                </c:pt>
                <c:pt idx="44">
                  <c:v>85</c:v>
                </c:pt>
                <c:pt idx="45">
                  <c:v>90</c:v>
                </c:pt>
                <c:pt idx="46">
                  <c:v>95</c:v>
                </c:pt>
                <c:pt idx="47">
                  <c:v>100</c:v>
                </c:pt>
                <c:pt idx="48">
                  <c:v>110</c:v>
                </c:pt>
                <c:pt idx="49">
                  <c:v>120</c:v>
                </c:pt>
                <c:pt idx="50">
                  <c:v>130</c:v>
                </c:pt>
                <c:pt idx="51">
                  <c:v>140</c:v>
                </c:pt>
              </c:numCache>
            </c:numRef>
          </c:xVal>
          <c:yVal>
            <c:numRef>
              <c:f>OMP!$B$2:$B$53</c:f>
              <c:numCache>
                <c:formatCode>General</c:formatCode>
                <c:ptCount val="52"/>
                <c:pt idx="0">
                  <c:v>63695</c:v>
                </c:pt>
                <c:pt idx="1">
                  <c:v>38204</c:v>
                </c:pt>
                <c:pt idx="2">
                  <c:v>31187</c:v>
                </c:pt>
                <c:pt idx="3">
                  <c:v>25035</c:v>
                </c:pt>
                <c:pt idx="4">
                  <c:v>19673</c:v>
                </c:pt>
                <c:pt idx="5">
                  <c:v>18065</c:v>
                </c:pt>
                <c:pt idx="6">
                  <c:v>14904</c:v>
                </c:pt>
                <c:pt idx="7">
                  <c:v>14213</c:v>
                </c:pt>
                <c:pt idx="8">
                  <c:v>12761</c:v>
                </c:pt>
                <c:pt idx="9">
                  <c:v>11240</c:v>
                </c:pt>
                <c:pt idx="10">
                  <c:v>10960</c:v>
                </c:pt>
                <c:pt idx="11">
                  <c:v>9338</c:v>
                </c:pt>
                <c:pt idx="12">
                  <c:v>9638</c:v>
                </c:pt>
                <c:pt idx="13">
                  <c:v>8707</c:v>
                </c:pt>
                <c:pt idx="14">
                  <c:v>8024</c:v>
                </c:pt>
                <c:pt idx="15">
                  <c:v>8224</c:v>
                </c:pt>
                <c:pt idx="16">
                  <c:v>6838</c:v>
                </c:pt>
                <c:pt idx="17">
                  <c:v>7468</c:v>
                </c:pt>
                <c:pt idx="18">
                  <c:v>6771</c:v>
                </c:pt>
                <c:pt idx="19">
                  <c:v>6546</c:v>
                </c:pt>
                <c:pt idx="20">
                  <c:v>6555</c:v>
                </c:pt>
                <c:pt idx="21">
                  <c:v>5561</c:v>
                </c:pt>
                <c:pt idx="22">
                  <c:v>6074</c:v>
                </c:pt>
                <c:pt idx="23">
                  <c:v>5557</c:v>
                </c:pt>
                <c:pt idx="24">
                  <c:v>5459</c:v>
                </c:pt>
                <c:pt idx="25">
                  <c:v>5418</c:v>
                </c:pt>
                <c:pt idx="26">
                  <c:v>4805</c:v>
                </c:pt>
                <c:pt idx="27">
                  <c:v>5100</c:v>
                </c:pt>
                <c:pt idx="28">
                  <c:v>4728</c:v>
                </c:pt>
                <c:pt idx="29">
                  <c:v>4626</c:v>
                </c:pt>
                <c:pt idx="30">
                  <c:v>4604</c:v>
                </c:pt>
                <c:pt idx="31">
                  <c:v>4184</c:v>
                </c:pt>
                <c:pt idx="32">
                  <c:v>4288</c:v>
                </c:pt>
                <c:pt idx="33">
                  <c:v>4094</c:v>
                </c:pt>
                <c:pt idx="34">
                  <c:v>4083</c:v>
                </c:pt>
                <c:pt idx="35">
                  <c:v>3632</c:v>
                </c:pt>
                <c:pt idx="36">
                  <c:v>3233</c:v>
                </c:pt>
                <c:pt idx="37">
                  <c:v>2959</c:v>
                </c:pt>
                <c:pt idx="38">
                  <c:v>2709</c:v>
                </c:pt>
                <c:pt idx="39">
                  <c:v>2423</c:v>
                </c:pt>
                <c:pt idx="40">
                  <c:v>2348</c:v>
                </c:pt>
                <c:pt idx="41">
                  <c:v>2164</c:v>
                </c:pt>
                <c:pt idx="42">
                  <c:v>2043</c:v>
                </c:pt>
                <c:pt idx="43">
                  <c:v>1967</c:v>
                </c:pt>
                <c:pt idx="44">
                  <c:v>1863</c:v>
                </c:pt>
                <c:pt idx="45">
                  <c:v>1761</c:v>
                </c:pt>
                <c:pt idx="46">
                  <c:v>1651</c:v>
                </c:pt>
                <c:pt idx="47">
                  <c:v>1560</c:v>
                </c:pt>
                <c:pt idx="48">
                  <c:v>1545</c:v>
                </c:pt>
                <c:pt idx="49">
                  <c:v>1433</c:v>
                </c:pt>
                <c:pt idx="50">
                  <c:v>1340</c:v>
                </c:pt>
                <c:pt idx="51">
                  <c:v>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1-4D99-827E-13397FA65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18896"/>
        <c:axId val="490721848"/>
      </c:scatterChart>
      <c:valAx>
        <c:axId val="49071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0721848"/>
        <c:crosses val="autoZero"/>
        <c:crossBetween val="midCat"/>
      </c:valAx>
      <c:valAx>
        <c:axId val="4907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071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SpeedUp</a:t>
            </a:r>
          </a:p>
        </c:rich>
      </c:tx>
      <c:layout>
        <c:manualLayout>
          <c:xMode val="edge"/>
          <c:yMode val="edge"/>
          <c:x val="0.42155699386926765"/>
          <c:y val="2.7777679341744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OMP!$B$1</c:f>
              <c:strCache>
                <c:ptCount val="1"/>
                <c:pt idx="0">
                  <c:v>Tiempo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wer"/>
            <c:dispRSqr val="0"/>
            <c:dispEq val="0"/>
          </c:trendline>
          <c:xVal>
            <c:numRef>
              <c:f>OMP!$A$2:$A$53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40</c:v>
                </c:pt>
                <c:pt idx="36">
                  <c:v>45</c:v>
                </c:pt>
                <c:pt idx="37">
                  <c:v>50</c:v>
                </c:pt>
                <c:pt idx="38">
                  <c:v>55</c:v>
                </c:pt>
                <c:pt idx="39">
                  <c:v>60</c:v>
                </c:pt>
                <c:pt idx="40">
                  <c:v>65</c:v>
                </c:pt>
                <c:pt idx="41">
                  <c:v>70</c:v>
                </c:pt>
                <c:pt idx="42">
                  <c:v>75</c:v>
                </c:pt>
                <c:pt idx="43">
                  <c:v>80</c:v>
                </c:pt>
                <c:pt idx="44">
                  <c:v>85</c:v>
                </c:pt>
                <c:pt idx="45">
                  <c:v>90</c:v>
                </c:pt>
                <c:pt idx="46">
                  <c:v>95</c:v>
                </c:pt>
                <c:pt idx="47">
                  <c:v>100</c:v>
                </c:pt>
                <c:pt idx="48">
                  <c:v>110</c:v>
                </c:pt>
                <c:pt idx="49">
                  <c:v>120</c:v>
                </c:pt>
                <c:pt idx="50">
                  <c:v>130</c:v>
                </c:pt>
                <c:pt idx="51">
                  <c:v>140</c:v>
                </c:pt>
              </c:numCache>
            </c:numRef>
          </c:xVal>
          <c:yVal>
            <c:numRef>
              <c:f>OMP!$C$2:$C$60</c:f>
              <c:numCache>
                <c:formatCode>0.00</c:formatCode>
                <c:ptCount val="59"/>
                <c:pt idx="0">
                  <c:v>1</c:v>
                </c:pt>
                <c:pt idx="1">
                  <c:v>1.6672337975081144</c:v>
                </c:pt>
                <c:pt idx="2">
                  <c:v>2.0423573925032867</c:v>
                </c:pt>
                <c:pt idx="3">
                  <c:v>2.5442380667066109</c:v>
                </c:pt>
                <c:pt idx="4">
                  <c:v>3.2376861688608751</c:v>
                </c:pt>
                <c:pt idx="5">
                  <c:v>3.5258787711043453</c:v>
                </c:pt>
                <c:pt idx="6">
                  <c:v>4.2736849168008586</c:v>
                </c:pt>
                <c:pt idx="7">
                  <c:v>4.4814606346302677</c:v>
                </c:pt>
                <c:pt idx="8">
                  <c:v>4.9913799858945227</c:v>
                </c:pt>
                <c:pt idx="9">
                  <c:v>5.6668149466192173</c:v>
                </c:pt>
                <c:pt idx="10">
                  <c:v>5.8115875912408761</c:v>
                </c:pt>
                <c:pt idx="11">
                  <c:v>6.8210537588348679</c:v>
                </c:pt>
                <c:pt idx="12">
                  <c:v>6.6087362523345092</c:v>
                </c:pt>
                <c:pt idx="13">
                  <c:v>7.3153784311473524</c:v>
                </c:pt>
                <c:pt idx="14">
                  <c:v>7.9380608175473579</c:v>
                </c:pt>
                <c:pt idx="15">
                  <c:v>7.7450145914396886</c:v>
                </c:pt>
                <c:pt idx="16">
                  <c:v>9.3148581456566255</c:v>
                </c:pt>
                <c:pt idx="17">
                  <c:v>8.5290573111944301</c:v>
                </c:pt>
                <c:pt idx="18">
                  <c:v>9.4070299808004734</c:v>
                </c:pt>
                <c:pt idx="19">
                  <c:v>9.7303696914146052</c:v>
                </c:pt>
                <c:pt idx="20">
                  <c:v>9.7170099160945842</c:v>
                </c:pt>
                <c:pt idx="21">
                  <c:v>11.453875202301745</c:v>
                </c:pt>
                <c:pt idx="22">
                  <c:v>10.486499835363846</c:v>
                </c:pt>
                <c:pt idx="23">
                  <c:v>11.462119848839302</c:v>
                </c:pt>
                <c:pt idx="24">
                  <c:v>11.66788789155523</c:v>
                </c:pt>
                <c:pt idx="25">
                  <c:v>11.756183093392396</c:v>
                </c:pt>
                <c:pt idx="26">
                  <c:v>13.255983350676379</c:v>
                </c:pt>
                <c:pt idx="27">
                  <c:v>12.489215686274509</c:v>
                </c:pt>
                <c:pt idx="28">
                  <c:v>13.471869712351946</c:v>
                </c:pt>
                <c:pt idx="29">
                  <c:v>13.768914829226114</c:v>
                </c:pt>
                <c:pt idx="30">
                  <c:v>13.834708948740225</c:v>
                </c:pt>
                <c:pt idx="31">
                  <c:v>15.223470363288719</c:v>
                </c:pt>
                <c:pt idx="32">
                  <c:v>14.854244402985074</c:v>
                </c:pt>
                <c:pt idx="33">
                  <c:v>15.558133854421104</c:v>
                </c:pt>
                <c:pt idx="34">
                  <c:v>15.600048983590497</c:v>
                </c:pt>
                <c:pt idx="35">
                  <c:v>17.53716960352423</c:v>
                </c:pt>
                <c:pt idx="36">
                  <c:v>19.701515620167026</c:v>
                </c:pt>
                <c:pt idx="37">
                  <c:v>21.525853328827306</c:v>
                </c:pt>
                <c:pt idx="38">
                  <c:v>23.512366186784792</c:v>
                </c:pt>
                <c:pt idx="39">
                  <c:v>26.287659925711928</c:v>
                </c:pt>
                <c:pt idx="40">
                  <c:v>27.127342419080069</c:v>
                </c:pt>
                <c:pt idx="41">
                  <c:v>29.433918669131238</c:v>
                </c:pt>
                <c:pt idx="42">
                  <c:v>31.177190406265296</c:v>
                </c:pt>
                <c:pt idx="43">
                  <c:v>32.381799694966958</c:v>
                </c:pt>
                <c:pt idx="44">
                  <c:v>34.189479334406869</c:v>
                </c:pt>
                <c:pt idx="45">
                  <c:v>36.169789892106756</c:v>
                </c:pt>
                <c:pt idx="46">
                  <c:v>38.579648697758934</c:v>
                </c:pt>
                <c:pt idx="47">
                  <c:v>40.830128205128204</c:v>
                </c:pt>
                <c:pt idx="48">
                  <c:v>41.226537216828476</c:v>
                </c:pt>
                <c:pt idx="49">
                  <c:v>44.448709002093509</c:v>
                </c:pt>
                <c:pt idx="50">
                  <c:v>47.53358208955224</c:v>
                </c:pt>
                <c:pt idx="51">
                  <c:v>51.700487012987011</c:v>
                </c:pt>
                <c:pt idx="52">
                  <c:v>47.747376311844079</c:v>
                </c:pt>
                <c:pt idx="53">
                  <c:v>37.689349112426036</c:v>
                </c:pt>
                <c:pt idx="54">
                  <c:v>39.934169278996862</c:v>
                </c:pt>
                <c:pt idx="55">
                  <c:v>35.504459308807135</c:v>
                </c:pt>
                <c:pt idx="56">
                  <c:v>50.793460925039874</c:v>
                </c:pt>
                <c:pt idx="57">
                  <c:v>46.39111434814275</c:v>
                </c:pt>
                <c:pt idx="58">
                  <c:v>51.119582664526483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C-48F1-A104-19CA89926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18896"/>
        <c:axId val="490721848"/>
      </c:scatterChart>
      <c:valAx>
        <c:axId val="49071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0721848"/>
        <c:crosses val="autoZero"/>
        <c:crossBetween val="midCat"/>
      </c:valAx>
      <c:valAx>
        <c:axId val="4907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071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 sz="1800" b="1">
                <a:solidFill>
                  <a:schemeClr val="tx1"/>
                </a:solidFill>
              </a:rPr>
              <a:t>Hilos</a:t>
            </a:r>
            <a:r>
              <a:rPr lang="es-CO" sz="1800" b="1" baseline="0">
                <a:solidFill>
                  <a:schemeClr val="tx1"/>
                </a:solidFill>
              </a:rPr>
              <a:t> vs Tiempo en Varios Escenarios</a:t>
            </a:r>
            <a:endParaRPr lang="es-CO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</c:v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MPI!$B$3:$B$6</c:f>
              <c:numCache>
                <c:formatCode>General</c:formatCode>
                <c:ptCount val="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</c:numCache>
            </c:numRef>
          </c:xVal>
          <c:yVal>
            <c:numRef>
              <c:f>MPI!$C$3:$C$6</c:f>
              <c:numCache>
                <c:formatCode>General</c:formatCode>
                <c:ptCount val="4"/>
                <c:pt idx="0">
                  <c:v>17325</c:v>
                </c:pt>
                <c:pt idx="1">
                  <c:v>1495</c:v>
                </c:pt>
                <c:pt idx="2">
                  <c:v>863</c:v>
                </c:pt>
                <c:pt idx="3">
                  <c:v>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DD-4CE5-BE12-D6F871AEF30B}"/>
            </c:ext>
          </c:extLst>
        </c:ser>
        <c:ser>
          <c:idx val="0"/>
          <c:order val="1"/>
          <c:tx>
            <c:strRef>
              <c:f>MPI!$A$13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MPI!$B$13:$B$16</c:f>
              <c:numCache>
                <c:formatCode>General</c:formatCode>
                <c:ptCount val="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</c:numCache>
            </c:numRef>
          </c:xVal>
          <c:yVal>
            <c:numRef>
              <c:f>MPI!$C$13:$C$16</c:f>
              <c:numCache>
                <c:formatCode>General</c:formatCode>
                <c:ptCount val="4"/>
                <c:pt idx="0">
                  <c:v>10278</c:v>
                </c:pt>
                <c:pt idx="1">
                  <c:v>785</c:v>
                </c:pt>
                <c:pt idx="2">
                  <c:v>423</c:v>
                </c:pt>
                <c:pt idx="3">
                  <c:v>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4-42B7-9549-3BB82FD1734D}"/>
            </c:ext>
          </c:extLst>
        </c:ser>
        <c:ser>
          <c:idx val="1"/>
          <c:order val="2"/>
          <c:tx>
            <c:strRef>
              <c:f>MPI!$A$23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MPI!$B$23:$B$26</c:f>
              <c:numCache>
                <c:formatCode>General</c:formatCode>
                <c:ptCount val="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</c:numCache>
            </c:numRef>
          </c:xVal>
          <c:yVal>
            <c:numRef>
              <c:f>MPI!$C$23:$C$27</c:f>
              <c:numCache>
                <c:formatCode>General</c:formatCode>
                <c:ptCount val="5"/>
                <c:pt idx="0">
                  <c:v>6815</c:v>
                </c:pt>
                <c:pt idx="1">
                  <c:v>458</c:v>
                </c:pt>
                <c:pt idx="2">
                  <c:v>249</c:v>
                </c:pt>
                <c:pt idx="3">
                  <c:v>207</c:v>
                </c:pt>
                <c:pt idx="4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84-42B7-9549-3BB82FD17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431672"/>
        <c:axId val="632425112"/>
      </c:scatterChart>
      <c:valAx>
        <c:axId val="63243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2425112"/>
        <c:crosses val="autoZero"/>
        <c:crossBetween val="midCat"/>
      </c:valAx>
      <c:valAx>
        <c:axId val="63242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243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 sz="1800" b="1">
                <a:solidFill>
                  <a:schemeClr val="tx1"/>
                </a:solidFill>
              </a:rPr>
              <a:t>Hilos vs SpeedUp en Varios Escenarios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</c:v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MPI!$B$3:$B$10</c:f>
              <c:numCache>
                <c:formatCode>General</c:formatCode>
                <c:ptCount val="8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xVal>
          <c:yVal>
            <c:numRef>
              <c:f>MPI!$D$3:$D$10</c:f>
              <c:numCache>
                <c:formatCode>0.00</c:formatCode>
                <c:ptCount val="8"/>
                <c:pt idx="0">
                  <c:v>1</c:v>
                </c:pt>
                <c:pt idx="1">
                  <c:v>11.588628762541806</c:v>
                </c:pt>
                <c:pt idx="2">
                  <c:v>20.075318655851682</c:v>
                </c:pt>
                <c:pt idx="3">
                  <c:v>29.117647058823529</c:v>
                </c:pt>
                <c:pt idx="4">
                  <c:v>37.993421052631582</c:v>
                </c:pt>
                <c:pt idx="5">
                  <c:v>35.141987829614607</c:v>
                </c:pt>
                <c:pt idx="6">
                  <c:v>33.317307692307693</c:v>
                </c:pt>
                <c:pt idx="7">
                  <c:v>31.160071942446042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F-419E-B66D-CE75BAA408CE}"/>
            </c:ext>
          </c:extLst>
        </c:ser>
        <c:ser>
          <c:idx val="0"/>
          <c:order val="1"/>
          <c:tx>
            <c:strRef>
              <c:f>MPI!$A$13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MPI!$B$13:$B$20</c:f>
              <c:numCache>
                <c:formatCode>General</c:formatCode>
                <c:ptCount val="8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xVal>
          <c:yVal>
            <c:numRef>
              <c:f>MPI!$D$13:$D$20</c:f>
              <c:numCache>
                <c:formatCode>0.00</c:formatCode>
                <c:ptCount val="8"/>
                <c:pt idx="0">
                  <c:v>1.6856392294220666</c:v>
                </c:pt>
                <c:pt idx="1">
                  <c:v>22.070063694267517</c:v>
                </c:pt>
                <c:pt idx="2">
                  <c:v>40.957446808510639</c:v>
                </c:pt>
                <c:pt idx="3">
                  <c:v>51.10619469026549</c:v>
                </c:pt>
                <c:pt idx="4">
                  <c:v>54.825949367088604</c:v>
                </c:pt>
                <c:pt idx="5">
                  <c:v>58.928571428571431</c:v>
                </c:pt>
                <c:pt idx="6">
                  <c:v>54.140625</c:v>
                </c:pt>
                <c:pt idx="7">
                  <c:v>57.367549668874169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2F-419E-B66D-CE75BAA408CE}"/>
            </c:ext>
          </c:extLst>
        </c:ser>
        <c:ser>
          <c:idx val="1"/>
          <c:order val="2"/>
          <c:tx>
            <c:strRef>
              <c:f>MPI!$A$23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MPI!$B$23:$B$30</c:f>
              <c:numCache>
                <c:formatCode>General</c:formatCode>
                <c:ptCount val="8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xVal>
          <c:yVal>
            <c:numRef>
              <c:f>MPI!$D$23:$D$30</c:f>
              <c:numCache>
                <c:formatCode>0.00</c:formatCode>
                <c:ptCount val="8"/>
                <c:pt idx="0">
                  <c:v>2.5421863536316947</c:v>
                </c:pt>
                <c:pt idx="1">
                  <c:v>37.827510917030565</c:v>
                </c:pt>
                <c:pt idx="2">
                  <c:v>69.578313253012041</c:v>
                </c:pt>
                <c:pt idx="3">
                  <c:v>83.695652173913047</c:v>
                </c:pt>
                <c:pt idx="4">
                  <c:v>84.92647058823529</c:v>
                </c:pt>
                <c:pt idx="5">
                  <c:v>80.581395348837205</c:v>
                </c:pt>
                <c:pt idx="6">
                  <c:v>79.838709677419359</c:v>
                </c:pt>
                <c:pt idx="7">
                  <c:v>67.151162790697668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2F-419E-B66D-CE75BAA40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431672"/>
        <c:axId val="632425112"/>
      </c:scatterChart>
      <c:valAx>
        <c:axId val="63243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2425112"/>
        <c:crosses val="autoZero"/>
        <c:crossBetween val="midCat"/>
      </c:valAx>
      <c:valAx>
        <c:axId val="63242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243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316367</xdr:colOff>
      <xdr:row>2</xdr:row>
      <xdr:rowOff>81984</xdr:rowOff>
    </xdr:from>
    <xdr:to>
      <xdr:col>14</xdr:col>
      <xdr:colOff>369095</xdr:colOff>
      <xdr:row>24</xdr:row>
      <xdr:rowOff>166690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357A2E-EDF0-4D76-BC9E-861A33B3C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309562</xdr:colOff>
      <xdr:row>30</xdr:row>
      <xdr:rowOff>119063</xdr:rowOff>
    </xdr:from>
    <xdr:to>
      <xdr:col>14</xdr:col>
      <xdr:colOff>362290</xdr:colOff>
      <xdr:row>53</xdr:row>
      <xdr:rowOff>13269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36E2C8-AE1B-4342-83F6-4B77E9E6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88210</xdr:colOff>
      <xdr:row>0</xdr:row>
      <xdr:rowOff>109744</xdr:rowOff>
    </xdr:from>
    <xdr:to>
      <xdr:col>11</xdr:col>
      <xdr:colOff>666749</xdr:colOff>
      <xdr:row>16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3DE08C6-438E-4C66-893D-8F4E71C2D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17</xdr:row>
      <xdr:rowOff>104775</xdr:rowOff>
    </xdr:from>
    <xdr:to>
      <xdr:col>11</xdr:col>
      <xdr:colOff>654739</xdr:colOff>
      <xdr:row>33</xdr:row>
      <xdr:rowOff>147431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E4DADD-2D25-4269-BCC6-61FFADF48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075C8F-7D1C-4DF2-B184-0754C5701318}" name="Tabla2" displayName="Tabla2" ref="A1:C60" totalsRowShown="0" headerRowDxfId="4" dataDxfId="8" tableBorderDxfId="7">
  <autoFilter ref="A1:C60" xr:uid="{6AA010F7-8F91-4AAC-BA0F-C978C6BBFAB0}"/>
  <tableColumns count="3">
    <tableColumn id="1" xr3:uid="{ADEE3EBF-FB04-4D0D-8295-8F4D45E0E945}" name="# Hilos" dataDxfId="6"/>
    <tableColumn id="2" xr3:uid="{263466ED-80C4-43A9-A021-BF40EE4188F1}" name="Tiempo" dataDxfId="5"/>
    <tableColumn id="3" xr3:uid="{5726A21D-8D73-4CA5-ABFE-997960B2163C}" name="SpeeUp" dataDxfId="3">
      <calculatedColumnFormula>$B$2/Tabla2[[#This Row],[Tiempo]]</calculatedColumnFormula>
    </tableColumn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AE09DB-4915-4E93-B730-FD41D7D8CB57}" name="Tabla1" displayName="Tabla1" ref="A12:D20" totalsRowShown="0" headerRowDxfId="11" dataDxfId="20" tableBorderDxfId="25">
  <autoFilter ref="A12:D20" xr:uid="{1E647F0D-81FD-474C-896C-C98F5D47C7D7}"/>
  <tableColumns count="4">
    <tableColumn id="1" xr3:uid="{42BB61DA-1AF3-46F2-8A18-92FABFB3FA17}" name="# Procesadores" dataDxfId="23"/>
    <tableColumn id="2" xr3:uid="{A3707912-68A7-4EB6-AB29-F38D3675EECB}" name="# Hilos " dataDxfId="22"/>
    <tableColumn id="3" xr3:uid="{CF33229F-AC7E-4DCE-AD78-D8A186DE33BF}" name="Tiempo" dataDxfId="21"/>
    <tableColumn id="4" xr3:uid="{BAAC4E2B-C127-48F5-BA1E-51B84ABEE5DF}" name="SpeedUp" dataDxfId="1">
      <calculatedColumnFormula>$C$3/Tabla1[[#This Row],[Tiempo]]</calculatedColumnFormula>
    </tableColumn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EE06E2-7761-450A-B378-026BFFDBA391}" name="Tabla3" displayName="Tabla3" ref="A22:D30" totalsRowShown="0" headerRowDxfId="10" dataDxfId="16" tableBorderDxfId="24">
  <autoFilter ref="A22:D30" xr:uid="{422F72BF-0468-446D-B85A-7014A2457EF6}"/>
  <tableColumns count="4">
    <tableColumn id="1" xr3:uid="{8FB533AA-7370-49A0-9074-6416D4DDC9DD}" name="# Procesadores" dataDxfId="19"/>
    <tableColumn id="2" xr3:uid="{D9443354-35DD-4A81-B38B-2FC727A4AA13}" name="# Hilos " dataDxfId="18"/>
    <tableColumn id="3" xr3:uid="{6E611F8A-0E67-4D33-9CC7-4E2E93EE6F86}" name="Tiempo" dataDxfId="17"/>
    <tableColumn id="4" xr3:uid="{0C237FEC-1E27-4454-BD33-8587E47306A1}" name="SpeedUp" dataDxfId="0">
      <calculatedColumnFormula>$C$3/Tabla3[[#This Row],[Tiempo]]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46A659-BA97-4DB7-B090-A6F13357C664}" name="Tabla35" displayName="Tabla35" ref="A2:D10" totalsRowShown="0" headerRowDxfId="9" dataDxfId="12" tableBorderDxfId="26">
  <autoFilter ref="A2:D10" xr:uid="{86B0FB05-68BA-40BC-A89E-78E86147556B}"/>
  <tableColumns count="4">
    <tableColumn id="1" xr3:uid="{F64A74C6-8A4D-417F-A9EB-E6210FA8CBBE}" name="# Procesadores" dataDxfId="15"/>
    <tableColumn id="2" xr3:uid="{550F3AF1-4041-42F8-93B3-35C8AB254F13}" name="# Hilos " dataDxfId="14"/>
    <tableColumn id="3" xr3:uid="{8D1D8AEC-9EEE-45DF-8FDD-C2F8EF7070D2}" name="Tiempo" dataDxfId="13"/>
    <tableColumn id="4" xr3:uid="{A83B717C-960E-4527-AC7C-976CB18406CC}" name="SpeedUp" dataDxfId="2">
      <calculatedColumnFormula>$C$3/Tabla35[[#This Row],[Tiempo]]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865A-7328-47C8-9E8D-A7D0BFB1A343}">
  <dimension ref="A1:C60"/>
  <sheetViews>
    <sheetView topLeftCell="A40" zoomScaleNormal="100" workbookViewId="0">
      <selection activeCell="C60" sqref="C60"/>
    </sheetView>
  </sheetViews>
  <sheetFormatPr baseColWidth="10" defaultRowHeight="15" x14ac:dyDescent="0.25"/>
  <cols>
    <col min="1" max="1" width="10.28515625" bestFit="1" customWidth="1"/>
    <col min="2" max="2" width="11.42578125" bestFit="1" customWidth="1"/>
    <col min="3" max="3" width="11.5703125" bestFit="1" customWidth="1"/>
  </cols>
  <sheetData>
    <row r="1" spans="1:3" ht="15.75" x14ac:dyDescent="0.25">
      <c r="A1" s="13" t="s">
        <v>0</v>
      </c>
      <c r="B1" s="13" t="s">
        <v>1</v>
      </c>
      <c r="C1" s="13" t="s">
        <v>5</v>
      </c>
    </row>
    <row r="2" spans="1:3" x14ac:dyDescent="0.25">
      <c r="A2" s="2">
        <v>1</v>
      </c>
      <c r="B2" s="2">
        <v>63695</v>
      </c>
      <c r="C2" s="11">
        <f>$B$2/Tabla2[[#This Row],[Tiempo]]</f>
        <v>1</v>
      </c>
    </row>
    <row r="3" spans="1:3" x14ac:dyDescent="0.25">
      <c r="A3" s="2">
        <v>2</v>
      </c>
      <c r="B3" s="2">
        <v>38204</v>
      </c>
      <c r="C3" s="11">
        <f>$B$2/Tabla2[[#This Row],[Tiempo]]</f>
        <v>1.6672337975081144</v>
      </c>
    </row>
    <row r="4" spans="1:3" x14ac:dyDescent="0.25">
      <c r="A4" s="2">
        <v>3</v>
      </c>
      <c r="B4" s="2">
        <v>31187</v>
      </c>
      <c r="C4" s="11">
        <f>$B$2/Tabla2[[#This Row],[Tiempo]]</f>
        <v>2.0423573925032867</v>
      </c>
    </row>
    <row r="5" spans="1:3" x14ac:dyDescent="0.25">
      <c r="A5" s="2">
        <v>4</v>
      </c>
      <c r="B5" s="2">
        <v>25035</v>
      </c>
      <c r="C5" s="11">
        <f>$B$2/Tabla2[[#This Row],[Tiempo]]</f>
        <v>2.5442380667066109</v>
      </c>
    </row>
    <row r="6" spans="1:3" x14ac:dyDescent="0.25">
      <c r="A6" s="2">
        <v>5</v>
      </c>
      <c r="B6" s="2">
        <v>19673</v>
      </c>
      <c r="C6" s="11">
        <f>$B$2/Tabla2[[#This Row],[Tiempo]]</f>
        <v>3.2376861688608751</v>
      </c>
    </row>
    <row r="7" spans="1:3" x14ac:dyDescent="0.25">
      <c r="A7" s="2">
        <v>6</v>
      </c>
      <c r="B7" s="2">
        <v>18065</v>
      </c>
      <c r="C7" s="11">
        <f>$B$2/Tabla2[[#This Row],[Tiempo]]</f>
        <v>3.5258787711043453</v>
      </c>
    </row>
    <row r="8" spans="1:3" x14ac:dyDescent="0.25">
      <c r="A8" s="2">
        <v>7</v>
      </c>
      <c r="B8" s="2">
        <v>14904</v>
      </c>
      <c r="C8" s="11">
        <f>$B$2/Tabla2[[#This Row],[Tiempo]]</f>
        <v>4.2736849168008586</v>
      </c>
    </row>
    <row r="9" spans="1:3" x14ac:dyDescent="0.25">
      <c r="A9" s="2">
        <v>8</v>
      </c>
      <c r="B9" s="2">
        <v>14213</v>
      </c>
      <c r="C9" s="11">
        <f>$B$2/Tabla2[[#This Row],[Tiempo]]</f>
        <v>4.4814606346302677</v>
      </c>
    </row>
    <row r="10" spans="1:3" x14ac:dyDescent="0.25">
      <c r="A10" s="2">
        <v>9</v>
      </c>
      <c r="B10" s="2">
        <v>12761</v>
      </c>
      <c r="C10" s="11">
        <f>$B$2/Tabla2[[#This Row],[Tiempo]]</f>
        <v>4.9913799858945227</v>
      </c>
    </row>
    <row r="11" spans="1:3" x14ac:dyDescent="0.25">
      <c r="A11" s="2">
        <v>10</v>
      </c>
      <c r="B11" s="2">
        <v>11240</v>
      </c>
      <c r="C11" s="11">
        <f>$B$2/Tabla2[[#This Row],[Tiempo]]</f>
        <v>5.6668149466192173</v>
      </c>
    </row>
    <row r="12" spans="1:3" x14ac:dyDescent="0.25">
      <c r="A12" s="2">
        <v>11</v>
      </c>
      <c r="B12" s="2">
        <v>10960</v>
      </c>
      <c r="C12" s="11">
        <f>$B$2/Tabla2[[#This Row],[Tiempo]]</f>
        <v>5.8115875912408761</v>
      </c>
    </row>
    <row r="13" spans="1:3" x14ac:dyDescent="0.25">
      <c r="A13" s="2">
        <v>12</v>
      </c>
      <c r="B13" s="2">
        <v>9338</v>
      </c>
      <c r="C13" s="11">
        <f>$B$2/Tabla2[[#This Row],[Tiempo]]</f>
        <v>6.8210537588348679</v>
      </c>
    </row>
    <row r="14" spans="1:3" x14ac:dyDescent="0.25">
      <c r="A14" s="2">
        <v>13</v>
      </c>
      <c r="B14" s="2">
        <v>9638</v>
      </c>
      <c r="C14" s="11">
        <f>$B$2/Tabla2[[#This Row],[Tiempo]]</f>
        <v>6.6087362523345092</v>
      </c>
    </row>
    <row r="15" spans="1:3" x14ac:dyDescent="0.25">
      <c r="A15" s="2">
        <v>14</v>
      </c>
      <c r="B15" s="2">
        <v>8707</v>
      </c>
      <c r="C15" s="11">
        <f>$B$2/Tabla2[[#This Row],[Tiempo]]</f>
        <v>7.3153784311473524</v>
      </c>
    </row>
    <row r="16" spans="1:3" x14ac:dyDescent="0.25">
      <c r="A16" s="2">
        <v>15</v>
      </c>
      <c r="B16" s="2">
        <v>8024</v>
      </c>
      <c r="C16" s="11">
        <f>$B$2/Tabla2[[#This Row],[Tiempo]]</f>
        <v>7.9380608175473579</v>
      </c>
    </row>
    <row r="17" spans="1:3" x14ac:dyDescent="0.25">
      <c r="A17" s="2">
        <v>16</v>
      </c>
      <c r="B17" s="2">
        <v>8224</v>
      </c>
      <c r="C17" s="11">
        <f>$B$2/Tabla2[[#This Row],[Tiempo]]</f>
        <v>7.7450145914396886</v>
      </c>
    </row>
    <row r="18" spans="1:3" x14ac:dyDescent="0.25">
      <c r="A18" s="2">
        <v>17</v>
      </c>
      <c r="B18" s="2">
        <v>6838</v>
      </c>
      <c r="C18" s="11">
        <f>$B$2/Tabla2[[#This Row],[Tiempo]]</f>
        <v>9.3148581456566255</v>
      </c>
    </row>
    <row r="19" spans="1:3" x14ac:dyDescent="0.25">
      <c r="A19" s="2">
        <v>18</v>
      </c>
      <c r="B19" s="2">
        <v>7468</v>
      </c>
      <c r="C19" s="11">
        <f>$B$2/Tabla2[[#This Row],[Tiempo]]</f>
        <v>8.5290573111944301</v>
      </c>
    </row>
    <row r="20" spans="1:3" x14ac:dyDescent="0.25">
      <c r="A20" s="2">
        <v>19</v>
      </c>
      <c r="B20" s="2">
        <v>6771</v>
      </c>
      <c r="C20" s="11">
        <f>$B$2/Tabla2[[#This Row],[Tiempo]]</f>
        <v>9.4070299808004734</v>
      </c>
    </row>
    <row r="21" spans="1:3" x14ac:dyDescent="0.25">
      <c r="A21" s="2">
        <v>20</v>
      </c>
      <c r="B21" s="2">
        <v>6546</v>
      </c>
      <c r="C21" s="11">
        <f>$B$2/Tabla2[[#This Row],[Tiempo]]</f>
        <v>9.7303696914146052</v>
      </c>
    </row>
    <row r="22" spans="1:3" x14ac:dyDescent="0.25">
      <c r="A22" s="2">
        <v>21</v>
      </c>
      <c r="B22" s="2">
        <v>6555</v>
      </c>
      <c r="C22" s="11">
        <f>$B$2/Tabla2[[#This Row],[Tiempo]]</f>
        <v>9.7170099160945842</v>
      </c>
    </row>
    <row r="23" spans="1:3" x14ac:dyDescent="0.25">
      <c r="A23" s="2">
        <v>22</v>
      </c>
      <c r="B23" s="2">
        <v>5561</v>
      </c>
      <c r="C23" s="11">
        <f>$B$2/Tabla2[[#This Row],[Tiempo]]</f>
        <v>11.453875202301745</v>
      </c>
    </row>
    <row r="24" spans="1:3" x14ac:dyDescent="0.25">
      <c r="A24" s="2">
        <v>23</v>
      </c>
      <c r="B24" s="2">
        <v>6074</v>
      </c>
      <c r="C24" s="11">
        <f>$B$2/Tabla2[[#This Row],[Tiempo]]</f>
        <v>10.486499835363846</v>
      </c>
    </row>
    <row r="25" spans="1:3" x14ac:dyDescent="0.25">
      <c r="A25" s="2">
        <v>24</v>
      </c>
      <c r="B25" s="2">
        <v>5557</v>
      </c>
      <c r="C25" s="11">
        <f>$B$2/Tabla2[[#This Row],[Tiempo]]</f>
        <v>11.462119848839302</v>
      </c>
    </row>
    <row r="26" spans="1:3" x14ac:dyDescent="0.25">
      <c r="A26" s="2">
        <v>25</v>
      </c>
      <c r="B26" s="2">
        <v>5459</v>
      </c>
      <c r="C26" s="11">
        <f>$B$2/Tabla2[[#This Row],[Tiempo]]</f>
        <v>11.66788789155523</v>
      </c>
    </row>
    <row r="27" spans="1:3" x14ac:dyDescent="0.25">
      <c r="A27" s="2">
        <v>26</v>
      </c>
      <c r="B27" s="2">
        <v>5418</v>
      </c>
      <c r="C27" s="11">
        <f>$B$2/Tabla2[[#This Row],[Tiempo]]</f>
        <v>11.756183093392396</v>
      </c>
    </row>
    <row r="28" spans="1:3" x14ac:dyDescent="0.25">
      <c r="A28" s="2">
        <v>27</v>
      </c>
      <c r="B28" s="2">
        <v>4805</v>
      </c>
      <c r="C28" s="11">
        <f>$B$2/Tabla2[[#This Row],[Tiempo]]</f>
        <v>13.255983350676379</v>
      </c>
    </row>
    <row r="29" spans="1:3" x14ac:dyDescent="0.25">
      <c r="A29" s="2">
        <v>28</v>
      </c>
      <c r="B29" s="2">
        <v>5100</v>
      </c>
      <c r="C29" s="11">
        <f>$B$2/Tabla2[[#This Row],[Tiempo]]</f>
        <v>12.489215686274509</v>
      </c>
    </row>
    <row r="30" spans="1:3" x14ac:dyDescent="0.25">
      <c r="A30" s="2">
        <v>29</v>
      </c>
      <c r="B30" s="2">
        <v>4728</v>
      </c>
      <c r="C30" s="11">
        <f>$B$2/Tabla2[[#This Row],[Tiempo]]</f>
        <v>13.471869712351946</v>
      </c>
    </row>
    <row r="31" spans="1:3" x14ac:dyDescent="0.25">
      <c r="A31" s="2">
        <v>30</v>
      </c>
      <c r="B31" s="2">
        <v>4626</v>
      </c>
      <c r="C31" s="11">
        <f>$B$2/Tabla2[[#This Row],[Tiempo]]</f>
        <v>13.768914829226114</v>
      </c>
    </row>
    <row r="32" spans="1:3" x14ac:dyDescent="0.25">
      <c r="A32" s="2">
        <v>31</v>
      </c>
      <c r="B32" s="2">
        <v>4604</v>
      </c>
      <c r="C32" s="11">
        <f>$B$2/Tabla2[[#This Row],[Tiempo]]</f>
        <v>13.834708948740225</v>
      </c>
    </row>
    <row r="33" spans="1:3" x14ac:dyDescent="0.25">
      <c r="A33" s="2">
        <v>32</v>
      </c>
      <c r="B33" s="2">
        <v>4184</v>
      </c>
      <c r="C33" s="11">
        <f>$B$2/Tabla2[[#This Row],[Tiempo]]</f>
        <v>15.223470363288719</v>
      </c>
    </row>
    <row r="34" spans="1:3" x14ac:dyDescent="0.25">
      <c r="A34" s="2">
        <v>33</v>
      </c>
      <c r="B34" s="2">
        <v>4288</v>
      </c>
      <c r="C34" s="11">
        <f>$B$2/Tabla2[[#This Row],[Tiempo]]</f>
        <v>14.854244402985074</v>
      </c>
    </row>
    <row r="35" spans="1:3" x14ac:dyDescent="0.25">
      <c r="A35" s="2">
        <v>34</v>
      </c>
      <c r="B35" s="2">
        <v>4094</v>
      </c>
      <c r="C35" s="11">
        <f>$B$2/Tabla2[[#This Row],[Tiempo]]</f>
        <v>15.558133854421104</v>
      </c>
    </row>
    <row r="36" spans="1:3" x14ac:dyDescent="0.25">
      <c r="A36" s="2">
        <v>35</v>
      </c>
      <c r="B36" s="2">
        <v>4083</v>
      </c>
      <c r="C36" s="11">
        <f>$B$2/Tabla2[[#This Row],[Tiempo]]</f>
        <v>15.600048983590497</v>
      </c>
    </row>
    <row r="37" spans="1:3" x14ac:dyDescent="0.25">
      <c r="A37" s="2">
        <v>40</v>
      </c>
      <c r="B37" s="2">
        <v>3632</v>
      </c>
      <c r="C37" s="11">
        <f>$B$2/Tabla2[[#This Row],[Tiempo]]</f>
        <v>17.53716960352423</v>
      </c>
    </row>
    <row r="38" spans="1:3" x14ac:dyDescent="0.25">
      <c r="A38" s="2">
        <v>45</v>
      </c>
      <c r="B38" s="2">
        <v>3233</v>
      </c>
      <c r="C38" s="11">
        <f>$B$2/Tabla2[[#This Row],[Tiempo]]</f>
        <v>19.701515620167026</v>
      </c>
    </row>
    <row r="39" spans="1:3" x14ac:dyDescent="0.25">
      <c r="A39" s="2">
        <v>50</v>
      </c>
      <c r="B39" s="2">
        <v>2959</v>
      </c>
      <c r="C39" s="11">
        <f>$B$2/Tabla2[[#This Row],[Tiempo]]</f>
        <v>21.525853328827306</v>
      </c>
    </row>
    <row r="40" spans="1:3" x14ac:dyDescent="0.25">
      <c r="A40" s="2">
        <v>55</v>
      </c>
      <c r="B40" s="2">
        <v>2709</v>
      </c>
      <c r="C40" s="11">
        <f>$B$2/Tabla2[[#This Row],[Tiempo]]</f>
        <v>23.512366186784792</v>
      </c>
    </row>
    <row r="41" spans="1:3" x14ac:dyDescent="0.25">
      <c r="A41" s="2">
        <v>60</v>
      </c>
      <c r="B41" s="2">
        <v>2423</v>
      </c>
      <c r="C41" s="11">
        <f>$B$2/Tabla2[[#This Row],[Tiempo]]</f>
        <v>26.287659925711928</v>
      </c>
    </row>
    <row r="42" spans="1:3" x14ac:dyDescent="0.25">
      <c r="A42" s="2">
        <v>65</v>
      </c>
      <c r="B42" s="2">
        <v>2348</v>
      </c>
      <c r="C42" s="11">
        <f>$B$2/Tabla2[[#This Row],[Tiempo]]</f>
        <v>27.127342419080069</v>
      </c>
    </row>
    <row r="43" spans="1:3" x14ac:dyDescent="0.25">
      <c r="A43" s="2">
        <v>70</v>
      </c>
      <c r="B43" s="2">
        <v>2164</v>
      </c>
      <c r="C43" s="11">
        <f>$B$2/Tabla2[[#This Row],[Tiempo]]</f>
        <v>29.433918669131238</v>
      </c>
    </row>
    <row r="44" spans="1:3" x14ac:dyDescent="0.25">
      <c r="A44" s="2">
        <v>75</v>
      </c>
      <c r="B44" s="2">
        <v>2043</v>
      </c>
      <c r="C44" s="11">
        <f>$B$2/Tabla2[[#This Row],[Tiempo]]</f>
        <v>31.177190406265296</v>
      </c>
    </row>
    <row r="45" spans="1:3" x14ac:dyDescent="0.25">
      <c r="A45" s="2">
        <v>80</v>
      </c>
      <c r="B45" s="2">
        <v>1967</v>
      </c>
      <c r="C45" s="11">
        <f>$B$2/Tabla2[[#This Row],[Tiempo]]</f>
        <v>32.381799694966958</v>
      </c>
    </row>
    <row r="46" spans="1:3" x14ac:dyDescent="0.25">
      <c r="A46" s="2">
        <v>85</v>
      </c>
      <c r="B46" s="2">
        <v>1863</v>
      </c>
      <c r="C46" s="11">
        <f>$B$2/Tabla2[[#This Row],[Tiempo]]</f>
        <v>34.189479334406869</v>
      </c>
    </row>
    <row r="47" spans="1:3" x14ac:dyDescent="0.25">
      <c r="A47" s="2">
        <v>90</v>
      </c>
      <c r="B47" s="2">
        <v>1761</v>
      </c>
      <c r="C47" s="11">
        <f>$B$2/Tabla2[[#This Row],[Tiempo]]</f>
        <v>36.169789892106756</v>
      </c>
    </row>
    <row r="48" spans="1:3" x14ac:dyDescent="0.25">
      <c r="A48" s="2">
        <v>95</v>
      </c>
      <c r="B48" s="2">
        <v>1651</v>
      </c>
      <c r="C48" s="11">
        <f>$B$2/Tabla2[[#This Row],[Tiempo]]</f>
        <v>38.579648697758934</v>
      </c>
    </row>
    <row r="49" spans="1:3" x14ac:dyDescent="0.25">
      <c r="A49" s="2">
        <v>100</v>
      </c>
      <c r="B49" s="2">
        <v>1560</v>
      </c>
      <c r="C49" s="11">
        <f>$B$2/Tabla2[[#This Row],[Tiempo]]</f>
        <v>40.830128205128204</v>
      </c>
    </row>
    <row r="50" spans="1:3" x14ac:dyDescent="0.25">
      <c r="A50" s="2">
        <v>110</v>
      </c>
      <c r="B50" s="2">
        <v>1545</v>
      </c>
      <c r="C50" s="11">
        <f>$B$2/Tabla2[[#This Row],[Tiempo]]</f>
        <v>41.226537216828476</v>
      </c>
    </row>
    <row r="51" spans="1:3" x14ac:dyDescent="0.25">
      <c r="A51" s="2">
        <v>120</v>
      </c>
      <c r="B51" s="2">
        <v>1433</v>
      </c>
      <c r="C51" s="11">
        <f>$B$2/Tabla2[[#This Row],[Tiempo]]</f>
        <v>44.448709002093509</v>
      </c>
    </row>
    <row r="52" spans="1:3" x14ac:dyDescent="0.25">
      <c r="A52" s="2">
        <v>130</v>
      </c>
      <c r="B52" s="2">
        <v>1340</v>
      </c>
      <c r="C52" s="11">
        <f>$B$2/Tabla2[[#This Row],[Tiempo]]</f>
        <v>47.53358208955224</v>
      </c>
    </row>
    <row r="53" spans="1:3" x14ac:dyDescent="0.25">
      <c r="A53" s="2">
        <v>140</v>
      </c>
      <c r="B53" s="2">
        <v>1232</v>
      </c>
      <c r="C53" s="11">
        <f>$B$2/Tabla2[[#This Row],[Tiempo]]</f>
        <v>51.700487012987011</v>
      </c>
    </row>
    <row r="54" spans="1:3" x14ac:dyDescent="0.25">
      <c r="A54" s="2">
        <v>150</v>
      </c>
      <c r="B54" s="2">
        <v>1334</v>
      </c>
      <c r="C54" s="11">
        <f>$B$2/Tabla2[[#This Row],[Tiempo]]</f>
        <v>47.747376311844079</v>
      </c>
    </row>
    <row r="55" spans="1:3" x14ac:dyDescent="0.25">
      <c r="A55" s="2">
        <v>160</v>
      </c>
      <c r="B55" s="2">
        <v>1690</v>
      </c>
      <c r="C55" s="11">
        <f>$B$2/Tabla2[[#This Row],[Tiempo]]</f>
        <v>37.689349112426036</v>
      </c>
    </row>
    <row r="56" spans="1:3" x14ac:dyDescent="0.25">
      <c r="A56" s="2">
        <v>170</v>
      </c>
      <c r="B56" s="2">
        <v>1595</v>
      </c>
      <c r="C56" s="11">
        <f>$B$2/Tabla2[[#This Row],[Tiempo]]</f>
        <v>39.934169278996862</v>
      </c>
    </row>
    <row r="57" spans="1:3" x14ac:dyDescent="0.25">
      <c r="A57" s="2">
        <v>180</v>
      </c>
      <c r="B57" s="2">
        <v>1794</v>
      </c>
      <c r="C57" s="11">
        <f>$B$2/Tabla2[[#This Row],[Tiempo]]</f>
        <v>35.504459308807135</v>
      </c>
    </row>
    <row r="58" spans="1:3" x14ac:dyDescent="0.25">
      <c r="A58" s="2">
        <v>190</v>
      </c>
      <c r="B58" s="2">
        <v>1254</v>
      </c>
      <c r="C58" s="11">
        <f>$B$2/Tabla2[[#This Row],[Tiempo]]</f>
        <v>50.793460925039874</v>
      </c>
    </row>
    <row r="59" spans="1:3" x14ac:dyDescent="0.25">
      <c r="A59" s="2">
        <v>200</v>
      </c>
      <c r="B59" s="2">
        <v>1373</v>
      </c>
      <c r="C59" s="11">
        <f>$B$2/Tabla2[[#This Row],[Tiempo]]</f>
        <v>46.39111434814275</v>
      </c>
    </row>
    <row r="60" spans="1:3" x14ac:dyDescent="0.25">
      <c r="A60" s="2">
        <v>256</v>
      </c>
      <c r="B60" s="2">
        <v>1246</v>
      </c>
      <c r="C60" s="12">
        <f>$B$2/Tabla2[[#This Row],[Tiempo]]</f>
        <v>51.119582664526483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7668-9A4C-48DE-98C3-9F040AE10718}">
  <dimension ref="A2:K30"/>
  <sheetViews>
    <sheetView tabSelected="1" topLeftCell="A10" zoomScaleNormal="100" workbookViewId="0">
      <selection activeCell="E15" sqref="E15"/>
    </sheetView>
  </sheetViews>
  <sheetFormatPr baseColWidth="10" defaultRowHeight="15" x14ac:dyDescent="0.25"/>
  <cols>
    <col min="1" max="1" width="16.5703125" bestFit="1" customWidth="1"/>
  </cols>
  <sheetData>
    <row r="2" spans="1:11" x14ac:dyDescent="0.25">
      <c r="A2" s="9" t="s">
        <v>2</v>
      </c>
      <c r="B2" s="9" t="s">
        <v>3</v>
      </c>
      <c r="C2" s="9" t="s">
        <v>1</v>
      </c>
      <c r="D2" s="10" t="s">
        <v>4</v>
      </c>
    </row>
    <row r="3" spans="1:11" x14ac:dyDescent="0.25">
      <c r="A3" s="5">
        <v>1</v>
      </c>
      <c r="B3" s="2">
        <v>1</v>
      </c>
      <c r="C3" s="2">
        <v>17325</v>
      </c>
      <c r="D3" s="7">
        <f>$C$3/Tabla35[[#This Row],[Tiempo]]</f>
        <v>1</v>
      </c>
      <c r="E3" s="4"/>
      <c r="F3" s="4"/>
      <c r="G3" s="4"/>
      <c r="H3" s="4"/>
      <c r="I3" s="4"/>
      <c r="J3" s="4"/>
      <c r="K3" s="4"/>
    </row>
    <row r="4" spans="1:11" x14ac:dyDescent="0.25">
      <c r="A4" s="5">
        <v>1</v>
      </c>
      <c r="B4" s="2">
        <v>25</v>
      </c>
      <c r="C4" s="2">
        <v>1495</v>
      </c>
      <c r="D4" s="7">
        <f>$C$3/Tabla35[[#This Row],[Tiempo]]</f>
        <v>11.588628762541806</v>
      </c>
      <c r="E4" s="4"/>
      <c r="F4" s="4"/>
      <c r="G4" s="4"/>
      <c r="H4" s="4"/>
      <c r="I4" s="4"/>
      <c r="J4" s="4"/>
      <c r="K4" s="4"/>
    </row>
    <row r="5" spans="1:11" x14ac:dyDescent="0.25">
      <c r="A5" s="5">
        <v>1</v>
      </c>
      <c r="B5" s="2">
        <v>50</v>
      </c>
      <c r="C5" s="2">
        <v>863</v>
      </c>
      <c r="D5" s="7">
        <f>$C$3/Tabla35[[#This Row],[Tiempo]]</f>
        <v>20.075318655851682</v>
      </c>
      <c r="E5" s="4"/>
      <c r="F5" s="4"/>
      <c r="G5" s="4"/>
      <c r="H5" s="4"/>
      <c r="I5" s="4"/>
      <c r="J5" s="4"/>
      <c r="K5" s="4"/>
    </row>
    <row r="6" spans="1:11" x14ac:dyDescent="0.25">
      <c r="A6" s="5">
        <v>1</v>
      </c>
      <c r="B6" s="2">
        <v>75</v>
      </c>
      <c r="C6" s="2">
        <v>595</v>
      </c>
      <c r="D6" s="7">
        <f>$C$3/Tabla35[[#This Row],[Tiempo]]</f>
        <v>29.117647058823529</v>
      </c>
      <c r="E6" s="4"/>
      <c r="F6" s="4"/>
      <c r="G6" s="4"/>
      <c r="H6" s="4"/>
      <c r="I6" s="4"/>
      <c r="J6" s="4"/>
      <c r="K6" s="4"/>
    </row>
    <row r="7" spans="1:11" x14ac:dyDescent="0.25">
      <c r="A7" s="5">
        <v>1</v>
      </c>
      <c r="B7" s="2">
        <v>100</v>
      </c>
      <c r="C7" s="2">
        <v>456</v>
      </c>
      <c r="D7" s="7">
        <f>$C$3/Tabla35[[#This Row],[Tiempo]]</f>
        <v>37.993421052631582</v>
      </c>
      <c r="E7" s="4"/>
      <c r="F7" s="4"/>
      <c r="G7" s="4"/>
      <c r="H7" s="4"/>
      <c r="I7" s="4"/>
      <c r="J7" s="4"/>
      <c r="K7" s="4"/>
    </row>
    <row r="8" spans="1:11" x14ac:dyDescent="0.25">
      <c r="A8" s="5">
        <v>1</v>
      </c>
      <c r="B8" s="2">
        <v>150</v>
      </c>
      <c r="C8" s="2">
        <v>493</v>
      </c>
      <c r="D8" s="8">
        <f>$C$3/Tabla35[[#This Row],[Tiempo]]</f>
        <v>35.141987829614607</v>
      </c>
      <c r="E8" s="4"/>
      <c r="F8" s="4"/>
      <c r="G8" s="4"/>
      <c r="H8" s="4"/>
      <c r="I8" s="4"/>
      <c r="J8" s="4"/>
      <c r="K8" s="4"/>
    </row>
    <row r="9" spans="1:11" x14ac:dyDescent="0.25">
      <c r="A9" s="5">
        <v>1</v>
      </c>
      <c r="B9" s="2">
        <v>200</v>
      </c>
      <c r="C9" s="2">
        <v>520</v>
      </c>
      <c r="D9" s="7">
        <f>$C$3/Tabla35[[#This Row],[Tiempo]]</f>
        <v>33.317307692307693</v>
      </c>
      <c r="E9" s="4"/>
      <c r="F9" s="4"/>
      <c r="G9" s="4"/>
      <c r="H9" s="4"/>
      <c r="I9" s="4"/>
      <c r="J9" s="4"/>
      <c r="K9" s="4"/>
    </row>
    <row r="10" spans="1:11" x14ac:dyDescent="0.25">
      <c r="A10" s="5">
        <v>1</v>
      </c>
      <c r="B10" s="3">
        <v>256</v>
      </c>
      <c r="C10" s="2">
        <v>556</v>
      </c>
      <c r="D10" s="7">
        <f>$C$3/Tabla35[[#This Row],[Tiempo]]</f>
        <v>31.160071942446042</v>
      </c>
      <c r="E10" s="4"/>
      <c r="F10" s="4"/>
      <c r="G10" s="4"/>
      <c r="H10" s="4"/>
      <c r="I10" s="4"/>
      <c r="J10" s="4"/>
      <c r="K10" s="4"/>
    </row>
    <row r="11" spans="1:11" x14ac:dyDescent="0.25">
      <c r="A11" s="6"/>
      <c r="B11" s="1"/>
      <c r="C11" s="1"/>
      <c r="D11" s="1"/>
      <c r="E11" s="4"/>
      <c r="F11" s="4"/>
      <c r="G11" s="4"/>
      <c r="H11" s="4"/>
      <c r="I11" s="4"/>
      <c r="J11" s="4"/>
      <c r="K11" s="4"/>
    </row>
    <row r="12" spans="1:11" x14ac:dyDescent="0.25">
      <c r="A12" s="9" t="s">
        <v>2</v>
      </c>
      <c r="B12" s="9" t="s">
        <v>3</v>
      </c>
      <c r="C12" s="9" t="s">
        <v>1</v>
      </c>
      <c r="D12" s="10" t="s">
        <v>4</v>
      </c>
      <c r="E12" s="4"/>
      <c r="F12" s="4"/>
      <c r="G12" s="4"/>
      <c r="H12" s="4"/>
      <c r="I12" s="4"/>
      <c r="J12" s="4"/>
      <c r="K12" s="4"/>
    </row>
    <row r="13" spans="1:11" x14ac:dyDescent="0.25">
      <c r="A13" s="5">
        <v>2</v>
      </c>
      <c r="B13" s="2">
        <v>1</v>
      </c>
      <c r="C13" s="2">
        <v>10278</v>
      </c>
      <c r="D13" s="7">
        <f>$C$3/Tabla1[[#This Row],[Tiempo]]</f>
        <v>1.6856392294220666</v>
      </c>
      <c r="E13" s="4"/>
      <c r="F13" s="4"/>
      <c r="G13" s="4"/>
      <c r="H13" s="4"/>
      <c r="I13" s="4"/>
      <c r="J13" s="4"/>
      <c r="K13" s="4"/>
    </row>
    <row r="14" spans="1:11" x14ac:dyDescent="0.25">
      <c r="A14" s="5">
        <v>2</v>
      </c>
      <c r="B14" s="2">
        <v>25</v>
      </c>
      <c r="C14" s="2">
        <v>785</v>
      </c>
      <c r="D14" s="7">
        <f>$C$3/Tabla1[[#This Row],[Tiempo]]</f>
        <v>22.070063694267517</v>
      </c>
      <c r="E14" s="4"/>
      <c r="F14" s="4"/>
      <c r="G14" s="4"/>
      <c r="H14" s="4"/>
      <c r="I14" s="4"/>
      <c r="J14" s="4"/>
      <c r="K14" s="4"/>
    </row>
    <row r="15" spans="1:11" x14ac:dyDescent="0.25">
      <c r="A15" s="5">
        <v>2</v>
      </c>
      <c r="B15" s="2">
        <v>50</v>
      </c>
      <c r="C15" s="2">
        <v>423</v>
      </c>
      <c r="D15" s="7">
        <f>$C$3/Tabla1[[#This Row],[Tiempo]]</f>
        <v>40.957446808510639</v>
      </c>
      <c r="E15" s="4"/>
      <c r="F15" s="4"/>
      <c r="G15" s="4"/>
      <c r="H15" s="4"/>
      <c r="I15" s="4"/>
      <c r="J15" s="4"/>
      <c r="K15" s="4"/>
    </row>
    <row r="16" spans="1:11" x14ac:dyDescent="0.25">
      <c r="A16" s="5">
        <v>2</v>
      </c>
      <c r="B16" s="2">
        <v>75</v>
      </c>
      <c r="C16" s="2">
        <v>339</v>
      </c>
      <c r="D16" s="7">
        <f>$C$3/Tabla1[[#This Row],[Tiempo]]</f>
        <v>51.10619469026549</v>
      </c>
      <c r="E16" s="4"/>
      <c r="F16" s="4"/>
      <c r="G16" s="4"/>
      <c r="H16" s="4"/>
      <c r="I16" s="4"/>
      <c r="J16" s="4"/>
      <c r="K16" s="4"/>
    </row>
    <row r="17" spans="1:11" x14ac:dyDescent="0.25">
      <c r="A17" s="5">
        <v>2</v>
      </c>
      <c r="B17" s="2">
        <v>100</v>
      </c>
      <c r="C17" s="2">
        <v>316</v>
      </c>
      <c r="D17" s="7">
        <f>$C$3/Tabla1[[#This Row],[Tiempo]]</f>
        <v>54.825949367088604</v>
      </c>
      <c r="E17" s="4"/>
      <c r="F17" s="4"/>
      <c r="G17" s="4"/>
      <c r="H17" s="4"/>
      <c r="I17" s="4"/>
      <c r="J17" s="4"/>
      <c r="K17" s="4"/>
    </row>
    <row r="18" spans="1:11" x14ac:dyDescent="0.25">
      <c r="A18" s="5">
        <v>2</v>
      </c>
      <c r="B18" s="2">
        <v>150</v>
      </c>
      <c r="C18" s="2">
        <v>294</v>
      </c>
      <c r="D18" s="7">
        <f>$C$3/Tabla1[[#This Row],[Tiempo]]</f>
        <v>58.928571428571431</v>
      </c>
      <c r="E18" s="4"/>
      <c r="F18" s="4"/>
      <c r="G18" s="4"/>
      <c r="H18" s="4"/>
      <c r="I18" s="4"/>
      <c r="J18" s="4"/>
      <c r="K18" s="4"/>
    </row>
    <row r="19" spans="1:11" x14ac:dyDescent="0.25">
      <c r="A19" s="5">
        <v>2</v>
      </c>
      <c r="B19" s="2">
        <v>200</v>
      </c>
      <c r="C19" s="2">
        <v>320</v>
      </c>
      <c r="D19" s="7">
        <f>$C$3/Tabla1[[#This Row],[Tiempo]]</f>
        <v>54.140625</v>
      </c>
      <c r="E19" s="4"/>
      <c r="F19" s="4"/>
      <c r="G19" s="4"/>
      <c r="H19" s="4"/>
      <c r="I19" s="4"/>
      <c r="J19" s="4"/>
      <c r="K19" s="4"/>
    </row>
    <row r="20" spans="1:11" x14ac:dyDescent="0.25">
      <c r="A20" s="5">
        <v>2</v>
      </c>
      <c r="B20" s="3">
        <v>256</v>
      </c>
      <c r="C20" s="2">
        <v>302</v>
      </c>
      <c r="D20" s="7">
        <f>$C$3/Tabla1[[#This Row],[Tiempo]]</f>
        <v>57.367549668874169</v>
      </c>
    </row>
    <row r="21" spans="1:11" x14ac:dyDescent="0.25">
      <c r="A21" s="6"/>
      <c r="B21" s="1"/>
      <c r="C21" s="1"/>
      <c r="D21" s="1"/>
    </row>
    <row r="22" spans="1:11" x14ac:dyDescent="0.25">
      <c r="A22" s="9" t="s">
        <v>2</v>
      </c>
      <c r="B22" s="9" t="s">
        <v>3</v>
      </c>
      <c r="C22" s="9" t="s">
        <v>1</v>
      </c>
      <c r="D22" s="10" t="s">
        <v>4</v>
      </c>
    </row>
    <row r="23" spans="1:11" x14ac:dyDescent="0.25">
      <c r="A23" s="5">
        <v>4</v>
      </c>
      <c r="B23" s="2">
        <v>1</v>
      </c>
      <c r="C23" s="2">
        <v>6815</v>
      </c>
      <c r="D23" s="7">
        <f>$C$3/Tabla3[[#This Row],[Tiempo]]</f>
        <v>2.5421863536316947</v>
      </c>
    </row>
    <row r="24" spans="1:11" x14ac:dyDescent="0.25">
      <c r="A24" s="5">
        <v>4</v>
      </c>
      <c r="B24" s="2">
        <v>25</v>
      </c>
      <c r="C24" s="2">
        <v>458</v>
      </c>
      <c r="D24" s="7">
        <f>$C$3/Tabla3[[#This Row],[Tiempo]]</f>
        <v>37.827510917030565</v>
      </c>
    </row>
    <row r="25" spans="1:11" x14ac:dyDescent="0.25">
      <c r="A25" s="5">
        <v>4</v>
      </c>
      <c r="B25" s="2">
        <v>50</v>
      </c>
      <c r="C25" s="2">
        <v>249</v>
      </c>
      <c r="D25" s="7">
        <f>$C$3/Tabla3[[#This Row],[Tiempo]]</f>
        <v>69.578313253012041</v>
      </c>
    </row>
    <row r="26" spans="1:11" x14ac:dyDescent="0.25">
      <c r="A26" s="5">
        <v>4</v>
      </c>
      <c r="B26" s="2">
        <v>75</v>
      </c>
      <c r="C26" s="2">
        <v>207</v>
      </c>
      <c r="D26" s="7">
        <f>$C$3/Tabla3[[#This Row],[Tiempo]]</f>
        <v>83.695652173913047</v>
      </c>
    </row>
    <row r="27" spans="1:11" x14ac:dyDescent="0.25">
      <c r="A27" s="5">
        <v>4</v>
      </c>
      <c r="B27" s="2">
        <v>100</v>
      </c>
      <c r="C27" s="2">
        <v>204</v>
      </c>
      <c r="D27" s="7">
        <f>$C$3/Tabla3[[#This Row],[Tiempo]]</f>
        <v>84.92647058823529</v>
      </c>
    </row>
    <row r="28" spans="1:11" x14ac:dyDescent="0.25">
      <c r="A28" s="5">
        <v>4</v>
      </c>
      <c r="B28" s="2">
        <v>150</v>
      </c>
      <c r="C28" s="2">
        <v>215</v>
      </c>
      <c r="D28" s="7">
        <f>$C$3/Tabla3[[#This Row],[Tiempo]]</f>
        <v>80.581395348837205</v>
      </c>
    </row>
    <row r="29" spans="1:11" x14ac:dyDescent="0.25">
      <c r="A29" s="5">
        <v>4</v>
      </c>
      <c r="B29" s="2">
        <v>200</v>
      </c>
      <c r="C29" s="2">
        <v>217</v>
      </c>
      <c r="D29" s="7">
        <f>$C$3/Tabla3[[#This Row],[Tiempo]]</f>
        <v>79.838709677419359</v>
      </c>
    </row>
    <row r="30" spans="1:11" x14ac:dyDescent="0.25">
      <c r="A30" s="5">
        <v>4</v>
      </c>
      <c r="B30" s="3">
        <v>256</v>
      </c>
      <c r="C30" s="2">
        <v>258</v>
      </c>
      <c r="D30" s="7">
        <f>$C$3/Tabla3[[#This Row],[Tiempo]]</f>
        <v>67.151162790697668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OMP</vt:lpstr>
      <vt:lpstr>MPI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Fernando Martinez Osorio</dc:creator>
  <cp:lastModifiedBy>Sebastian Bustamante Cardona</cp:lastModifiedBy>
  <dcterms:created xsi:type="dcterms:W3CDTF">2020-10-19T05:28:04Z</dcterms:created>
  <dcterms:modified xsi:type="dcterms:W3CDTF">2020-10-24T02:37:24Z</dcterms:modified>
</cp:coreProperties>
</file>