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11\Desktop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H2" i="2" l="1"/>
  <c r="O2" i="2"/>
  <c r="G2" i="2"/>
  <c r="N2" i="2"/>
  <c r="F2" i="2"/>
  <c r="M2" i="2"/>
  <c r="E2" i="2"/>
  <c r="L2" i="2"/>
  <c r="D2" i="2"/>
  <c r="K2" i="2"/>
  <c r="C2" i="2"/>
  <c r="J2" i="2"/>
  <c r="B2" i="2"/>
  <c r="I2" i="2"/>
</calcChain>
</file>

<file path=xl/sharedStrings.xml><?xml version="1.0" encoding="utf-8"?>
<sst xmlns="http://schemas.openxmlformats.org/spreadsheetml/2006/main" count="22" uniqueCount="21">
  <si>
    <t>Dates</t>
  </si>
  <si>
    <t>1D</t>
  </si>
  <si>
    <t>3M</t>
  </si>
  <si>
    <t>6M</t>
  </si>
  <si>
    <t>9M</t>
  </si>
  <si>
    <t>1Y</t>
  </si>
  <si>
    <t>18M</t>
  </si>
  <si>
    <t>2Y</t>
  </si>
  <si>
    <t>3Y</t>
  </si>
  <si>
    <t>4Y</t>
  </si>
  <si>
    <t>5Y</t>
  </si>
  <si>
    <t>7Y</t>
  </si>
  <si>
    <t>8Y</t>
  </si>
  <si>
    <t>10Y</t>
  </si>
  <si>
    <t>15Y</t>
  </si>
  <si>
    <t>4/20/2017</t>
  </si>
  <si>
    <t>swap</t>
  </si>
  <si>
    <t>ON</t>
  </si>
  <si>
    <t>I</t>
  </si>
  <si>
    <t>1mes</t>
  </si>
  <si>
    <t>3meses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</si>
</sst>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80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/>
    <cellStyle name="Buena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5.71</v>
        <stp/>
        <stp>##V3_BDHV12</stp>
        <stp>CLSWIBI  Curncy</stp>
        <stp>PX_ASK</stp>
        <stp>20170420</stp>
        <stp>20170420</stp>
        <stp>[grid1_dqtr1cup.xlsx]Worksheet!R2C5</stp>
        <stp>Days=N</stp>
        <stp>Fill=B</stp>
        <stp>Sort=D</stp>
        <stp>Per=cD</stp>
        <stp>Dts=H</stp>
        <stp>cols=1, rows=1</stp>
        <tr r="E2" s="2"/>
      </tp>
      <tp>
        <v>5.85</v>
        <stp/>
        <stp>##V3_BDHV12</stp>
        <stp>CLSWIBF  Curncy</stp>
        <stp>PX_ASK</stp>
        <stp>20170420</stp>
        <stp>20170420</stp>
        <stp>[grid1_dqtr1cup.xlsx]Worksheet!R2C4</stp>
        <stp>Days=N</stp>
        <stp>Fill=B</stp>
        <stp>Sort=D</stp>
        <stp>Per=cD</stp>
        <stp>Dts=H</stp>
        <stp>cols=1, rows=1</stp>
        <tr r="D2" s="2"/>
      </tp>
      <tp>
        <v>6.1349999999999998</v>
        <stp/>
        <stp>##V3_BDHV12</stp>
        <stp>CLSWIBC  Curncy</stp>
        <stp>PX_ASK</stp>
        <stp>20170420</stp>
        <stp>20170420</stp>
        <stp>[grid1_dqtr1cup.xlsx]Worksheet!R2C3</stp>
        <stp>Days=N</stp>
        <stp>Fill=B</stp>
        <stp>Sort=D</stp>
        <stp>Per=cD</stp>
        <stp>Dts=H</stp>
        <stp>cols=1, rows=1</stp>
        <tr r="C2" s="2"/>
      </tp>
      <tp>
        <v>6.6660000000000004</v>
        <stp/>
        <stp>##V3_BDHV12</stp>
        <stp>COOVIBR  Index</stp>
        <stp>PX_LAST</stp>
        <stp>20170420</stp>
        <stp>20170420</stp>
        <stp>[grid1_dqtr1cup.xlsx]Worksheet!R2C2</stp>
        <stp>Days=N</stp>
        <stp>Fill=B</stp>
        <stp>Sort=D</stp>
        <stp>Per=cD</stp>
        <stp>Dts=H</stp>
        <stp>cols=1, rows=1</stp>
        <tr r="B2" s="2"/>
      </tp>
      <tp>
        <v>6.05</v>
        <stp/>
        <stp>##V3_BDHV12</stp>
        <stp>CLSWIB10 Curncy</stp>
        <stp>PX_ASK</stp>
        <stp>20170420</stp>
        <stp>20170420</stp>
        <stp>[grid1_dqtr1cup.xlsx]Worksheet!R2C14</stp>
        <stp>Days=N</stp>
        <stp>Fill=B</stp>
        <stp>Sort=D</stp>
        <stp>Per=cD</stp>
        <stp>Dts=H</stp>
        <stp>cols=1, rows=1</stp>
        <tr r="N2" s="2"/>
      </tp>
      <tp>
        <v>5.54</v>
        <stp/>
        <stp>##V3_BDHV12</stp>
        <stp>CLSWIB1  Curncy</stp>
        <stp>PX_ASK</stp>
        <stp>20170420</stp>
        <stp>20170420</stp>
        <stp>[grid1_dqtr1cup.xlsx]Worksheet!R2C6</stp>
        <stp>Days=N</stp>
        <stp>Fill=B</stp>
        <stp>Sort=D</stp>
        <stp>Per=cD</stp>
        <stp>Dts=H</stp>
        <stp>cols=1, rows=1</stp>
        <tr r="F2" s="2"/>
      </tp>
      <tp>
        <v>5.42</v>
        <stp/>
        <stp>##V3_BDHV12</stp>
        <stp>CLSWIB1F Curncy</stp>
        <stp>PX_ASK</stp>
        <stp>20170420</stp>
        <stp>20170420</stp>
        <stp>[grid1_dqtr1cup.xlsx]Worksheet!R2C7</stp>
        <stp>Days=N</stp>
        <stp>Fill=B</stp>
        <stp>Sort=D</stp>
        <stp>Per=cD</stp>
        <stp>Dts=H</stp>
        <stp>cols=1, rows=1</stp>
        <tr r="G2" s="2"/>
      </tp>
      <tp>
        <v>6.3</v>
        <stp/>
        <stp>##V3_BDHV12</stp>
        <stp>CLSWIB15 Curncy</stp>
        <stp>PX_ASK</stp>
        <stp>20170420</stp>
        <stp>20170420</stp>
        <stp>[grid1_dqtr1cup.xlsx]Worksheet!R2C15</stp>
        <stp>Days=N</stp>
        <stp>Fill=B</stp>
        <stp>Sort=D</stp>
        <stp>Per=cD</stp>
        <stp>Dts=H</stp>
        <stp>cols=1, rows=1</stp>
        <tr r="O2" s="2"/>
      </tp>
      <tp>
        <v>5.1349999999999998</v>
        <stp/>
        <stp>##V3_BDHV12</stp>
        <stp>CLSWIB2  Curncy</stp>
        <stp>PX_ASK</stp>
        <stp>20170420</stp>
        <stp>20170420</stp>
        <stp>[grid1_dqtr1cup.xlsx]Worksheet!R2C8</stp>
        <stp>Days=N</stp>
        <stp>Fill=B</stp>
        <stp>Sort=D</stp>
        <stp>Per=cD</stp>
        <stp>Dts=H</stp>
        <stp>cols=1, rows=1</stp>
        <tr r="H2" s="2"/>
      </tp>
      <tp>
        <v>5.12</v>
        <stp/>
        <stp>##V3_BDHV12</stp>
        <stp>CLSWIB3  Curncy</stp>
        <stp>PX_ASK</stp>
        <stp>20170420</stp>
        <stp>20170420</stp>
        <stp>[grid1_dqtr1cup.xlsx]Worksheet!R2C9</stp>
        <stp>Days=N</stp>
        <stp>Fill=B</stp>
        <stp>Sort=D</stp>
        <stp>Per=cD</stp>
        <stp>Dts=H</stp>
        <stp>cols=1, rows=1</stp>
        <tr r="I2" s="2"/>
      </tp>
      <tp>
        <v>5.61</v>
        <stp/>
        <stp>##V3_BDHV12</stp>
        <stp>CLSWIB7  Curncy</stp>
        <stp>PX_ASK</stp>
        <stp>20170420</stp>
        <stp>20170420</stp>
        <stp>[grid1_dqtr1cup.xlsx]Worksheet!R2C12</stp>
        <stp>Days=N</stp>
        <stp>Fill=B</stp>
        <stp>Sort=D</stp>
        <stp>Per=cD</stp>
        <stp>Dts=H</stp>
        <stp>cols=1, rows=1</stp>
        <tr r="L2" s="2"/>
      </tp>
      <tp>
        <v>5.72</v>
        <stp/>
        <stp>##V3_BDHV12</stp>
        <stp>CLSWIB8  Curncy</stp>
        <stp>PX_ASK</stp>
        <stp>20170420</stp>
        <stp>20170420</stp>
        <stp>[grid1_dqtr1cup.xlsx]Worksheet!R2C13</stp>
        <stp>Days=N</stp>
        <stp>Fill=B</stp>
        <stp>Sort=D</stp>
        <stp>Per=cD</stp>
        <stp>Dts=H</stp>
        <stp>cols=1, rows=1</stp>
        <tr r="M2" s="2"/>
      </tp>
      <tp>
        <v>5.22</v>
        <stp/>
        <stp>##V3_BDHV12</stp>
        <stp>CLSWIB4  Curncy</stp>
        <stp>PX_ASK</stp>
        <stp>20170420</stp>
        <stp>20170420</stp>
        <stp>[grid1_dqtr1cup.xlsx]Worksheet!R2C10</stp>
        <stp>Days=N</stp>
        <stp>Fill=B</stp>
        <stp>Sort=D</stp>
        <stp>Per=cD</stp>
        <stp>Dts=H</stp>
        <stp>cols=1, rows=1</stp>
        <tr r="J2" s="2"/>
      </tp>
      <tp>
        <v>5.33</v>
        <stp/>
        <stp>##V3_BDHV12</stp>
        <stp>CLSWIB5  Curncy</stp>
        <stp>PX_ASK</stp>
        <stp>20170420</stp>
        <stp>20170420</stp>
        <stp>[grid1_dqtr1cup.xlsx]Worksheet!R2C11</stp>
        <stp>Days=N</stp>
        <stp>Fill=B</stp>
        <stp>Sort=D</stp>
        <stp>Per=cD</stp>
        <stp>Dts=H</stp>
        <stp>cols=1, rows=1</stp>
        <tr r="K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12</xdr:row>
      <xdr:rowOff>152400</xdr:rowOff>
    </xdr:from>
    <xdr:to>
      <xdr:col>27</xdr:col>
      <xdr:colOff>350183</xdr:colOff>
      <xdr:row>41</xdr:row>
      <xdr:rowOff>94567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8400"/>
          <a:ext cx="17933333" cy="5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/>
  </sheetViews>
  <sheetFormatPr baseColWidth="10" defaultRowHeight="15" x14ac:dyDescent="0.25"/>
  <cols>
    <col min="1" max="1" width="19" customWidth="1"/>
    <col min="2" max="15" width="9.57031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t="s">
        <v>15</v>
      </c>
      <c r="B2">
        <f>_xll.BDH("COOVIBR  Index", "PX_LAST", 20170420, 20170420, "Days=N", "Fill=B", "Sort=D", "Per=cD", "Dts=H", "cols=1, rows=1" )</f>
        <v>6.6660000000000004</v>
      </c>
      <c r="C2">
        <f>_xll.BDH("CLSWIBC  Curncy", "PX_ASK", 20170420, 20170420, "Days=N", "Fill=B", "Sort=D", "Per=cD", "Dts=H", "cols=1, rows=1" )</f>
        <v>6.1349999999999998</v>
      </c>
      <c r="D2">
        <f>_xll.BDH("CLSWIBF  Curncy", "PX_ASK", 20170420, 20170420, "Days=N", "Fill=B", "Sort=D", "Per=cD", "Dts=H", "cols=1, rows=1" )</f>
        <v>5.85</v>
      </c>
      <c r="E2">
        <f>_xll.BDH("CLSWIBI  Curncy", "PX_ASK", 20170420, 20170420, "Days=N", "Fill=B", "Sort=D", "Per=cD", "Dts=H", "cols=1, rows=1" )</f>
        <v>5.71</v>
      </c>
      <c r="F2">
        <f>_xll.BDH("CLSWIB1  Curncy", "PX_ASK", 20170420, 20170420, "Days=N", "Fill=B", "Sort=D", "Per=cD", "Dts=H", "cols=1, rows=1" )</f>
        <v>5.54</v>
      </c>
      <c r="G2">
        <f>_xll.BDH("CLSWIB1F Curncy", "PX_ASK", 20170420, 20170420, "Days=N", "Fill=B", "Sort=D", "Per=cD", "Dts=H", "cols=1, rows=1" )</f>
        <v>5.42</v>
      </c>
      <c r="H2">
        <f>_xll.BDH("CLSWIB2  Curncy", "PX_ASK", 20170420, 20170420, "Days=N", "Fill=B", "Sort=D", "Per=cD", "Dts=H", "cols=1, rows=1" )</f>
        <v>5.1349999999999998</v>
      </c>
      <c r="I2">
        <f>_xll.BDH("CLSWIB3  Curncy", "PX_ASK", 20170420, 20170420, "Days=N", "Fill=B", "Sort=D", "Per=cD", "Dts=H", "cols=1, rows=1" )</f>
        <v>5.12</v>
      </c>
      <c r="J2">
        <f>_xll.BDH("CLSWIB4  Curncy", "PX_ASK", 20170420, 20170420, "Days=N", "Fill=B", "Sort=D", "Per=cD", "Dts=H", "cols=1, rows=1" )</f>
        <v>5.22</v>
      </c>
      <c r="K2">
        <f>_xll.BDH("CLSWIB5  Curncy", "PX_ASK", 20170420, 20170420, "Days=N", "Fill=B", "Sort=D", "Per=cD", "Dts=H", "cols=1, rows=1" )</f>
        <v>5.33</v>
      </c>
      <c r="L2">
        <f>_xll.BDH("CLSWIB7  Curncy", "PX_ASK", 20170420, 20170420, "Days=N", "Fill=B", "Sort=D", "Per=cD", "Dts=H", "cols=1, rows=1" )</f>
        <v>5.61</v>
      </c>
      <c r="M2">
        <f>_xll.BDH("CLSWIB8  Curncy", "PX_ASK", 20170420, 20170420, "Days=N", "Fill=B", "Sort=D", "Per=cD", "Dts=H", "cols=1, rows=1" )</f>
        <v>5.72</v>
      </c>
      <c r="N2">
        <f>_xll.BDH("CLSWIB10 Curncy", "PX_ASK", 20170420, 20170420, "Days=N", "Fill=B", "Sort=D", "Per=cD", "Dts=H", "cols=1, rows=1" )</f>
        <v>6.05</v>
      </c>
      <c r="O2">
        <f>_xll.BDH("CLSWIB15 Curncy", "PX_ASK", 20170420, 20170420, "Days=N", "Fill=B", "Sort=D", "Per=cD", "Dts=H", "cols=1, rows=1" )</f>
        <v>6.3</v>
      </c>
    </row>
    <row r="3" spans="1:15" x14ac:dyDescent="0.25">
      <c r="A3" t="s">
        <v>15</v>
      </c>
      <c r="B3">
        <v>6.6660000000000004</v>
      </c>
      <c r="C3">
        <v>6.1349999999999998</v>
      </c>
      <c r="D3">
        <v>5.85</v>
      </c>
      <c r="E3">
        <v>5.71</v>
      </c>
      <c r="F3">
        <v>5.54</v>
      </c>
      <c r="G3">
        <v>5.42</v>
      </c>
      <c r="H3">
        <v>5.1349999999999998</v>
      </c>
      <c r="I3">
        <v>5.12</v>
      </c>
      <c r="J3">
        <v>5.22</v>
      </c>
      <c r="K3">
        <v>5.33</v>
      </c>
      <c r="L3">
        <v>5.61</v>
      </c>
      <c r="M3">
        <v>5.72</v>
      </c>
      <c r="N3">
        <v>6.05</v>
      </c>
      <c r="O3">
        <v>6.3</v>
      </c>
    </row>
    <row r="6" spans="1:15" x14ac:dyDescent="0.25">
      <c r="D6" t="s">
        <v>18</v>
      </c>
    </row>
    <row r="7" spans="1:15" x14ac:dyDescent="0.25">
      <c r="B7" t="s">
        <v>17</v>
      </c>
      <c r="C7" t="s">
        <v>19</v>
      </c>
      <c r="D7" t="s">
        <v>20</v>
      </c>
    </row>
    <row r="8" spans="1:15" x14ac:dyDescent="0.25">
      <c r="B8">
        <v>6.6660000000000004</v>
      </c>
      <c r="C8" s="1">
        <v>6.43</v>
      </c>
      <c r="D8">
        <v>6.1150000000000002</v>
      </c>
    </row>
    <row r="14" spans="1:15" x14ac:dyDescent="0.25">
      <c r="O1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Bloomberg12</cp:lastModifiedBy>
  <dcterms:created xsi:type="dcterms:W3CDTF">2013-04-03T15:49:21Z</dcterms:created>
  <dcterms:modified xsi:type="dcterms:W3CDTF">2017-04-28T21:19:04Z</dcterms:modified>
</cp:coreProperties>
</file>