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700" windowHeight="282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2" i="1"/>
  <c r="P2" i="1"/>
  <c r="N2" i="1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E10" i="1"/>
  <c r="E9" i="1"/>
  <c r="E14" i="1"/>
  <c r="E15" i="1"/>
  <c r="E8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<sst xmlns="http://schemas.openxmlformats.org/spreadsheetml/2006/main" count="21" uniqueCount="18">
  <si>
    <t>MIN</t>
  </si>
  <si>
    <t>MAX</t>
  </si>
  <si>
    <t>COUNT</t>
  </si>
  <si>
    <t>SUM</t>
  </si>
  <si>
    <t>AVERAGE</t>
  </si>
  <si>
    <t>MEDIAN</t>
  </si>
  <si>
    <t>SKEW</t>
  </si>
  <si>
    <t>KURT</t>
  </si>
  <si>
    <t>STDEV</t>
  </si>
  <si>
    <t>STDEVP</t>
  </si>
  <si>
    <t>VALUE</t>
  </si>
  <si>
    <t>(VALUE-AVERAGE)^3</t>
  </si>
  <si>
    <t>SKEWNESS</t>
  </si>
  <si>
    <t>(VALUE-AVERAGE)^4</t>
  </si>
  <si>
    <t>KURTOSIS</t>
  </si>
  <si>
    <t>POPULATION</t>
  </si>
  <si>
    <t>SAMPLE</t>
  </si>
  <si>
    <t>POPULATION: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</si>
</sst>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G24" sqref="G24"/>
    </sheetView>
  </sheetViews>
  <sheetFormatPr baseColWidth="10" defaultRowHeight="15" x14ac:dyDescent="0"/>
  <cols>
    <col min="4" max="4" width="27" customWidth="1"/>
    <col min="7" max="7" width="24" customWidth="1"/>
    <col min="10" max="10" width="12.5" bestFit="1" customWidth="1"/>
    <col min="11" max="11" width="6.6640625" bestFit="1" customWidth="1"/>
    <col min="13" max="13" width="18.1640625" bestFit="1" customWidth="1"/>
    <col min="15" max="15" width="18.1640625" bestFit="1" customWidth="1"/>
  </cols>
  <sheetData>
    <row r="1" spans="1:16">
      <c r="J1" t="s">
        <v>17</v>
      </c>
      <c r="K1" t="s">
        <v>10</v>
      </c>
      <c r="L1" t="s">
        <v>4</v>
      </c>
      <c r="M1" t="s">
        <v>11</v>
      </c>
      <c r="N1" t="s">
        <v>12</v>
      </c>
      <c r="O1" t="s">
        <v>13</v>
      </c>
      <c r="P1" t="s">
        <v>14</v>
      </c>
    </row>
    <row r="2" spans="1:16">
      <c r="A2" s="1">
        <v>0</v>
      </c>
      <c r="D2" t="s">
        <v>0</v>
      </c>
      <c r="E2">
        <f>MIN(A2:A35)</f>
        <v>0</v>
      </c>
      <c r="K2" s="1">
        <v>0</v>
      </c>
      <c r="L2">
        <f>AVERAGE(K:K)</f>
        <v>4.8235294117647056</v>
      </c>
      <c r="M2">
        <f>(K2-L2)^3</f>
        <v>-112.2263382861795</v>
      </c>
      <c r="N2">
        <f>SUM(M:M)/COUNT(K:K)/(E10^2)^(3/2)</f>
        <v>-4.8559743215464538E-2</v>
      </c>
      <c r="O2">
        <f>(K2-L2)^4</f>
        <v>541.32704349804226</v>
      </c>
      <c r="P2">
        <f>SUM(O:O)/COUNT(K:K)/(E10^2)^2-3</f>
        <v>-0.95528421210414782</v>
      </c>
    </row>
    <row r="3" spans="1:16">
      <c r="A3" s="1">
        <v>0</v>
      </c>
      <c r="D3" t="s">
        <v>1</v>
      </c>
      <c r="E3">
        <f>MAX(A2:A35)</f>
        <v>9</v>
      </c>
      <c r="K3" s="1">
        <v>0</v>
      </c>
      <c r="L3">
        <f>AVERAGE(K:K)</f>
        <v>4.8235294117647056</v>
      </c>
      <c r="M3">
        <f t="shared" ref="M3:M35" si="0">(K3-L3)^3</f>
        <v>-112.2263382861795</v>
      </c>
      <c r="O3">
        <f t="shared" ref="O3:O35" si="1">(K3-L3)^4</f>
        <v>541.32704349804226</v>
      </c>
    </row>
    <row r="4" spans="1:16">
      <c r="A4" s="1">
        <v>1</v>
      </c>
      <c r="D4" t="s">
        <v>2</v>
      </c>
      <c r="E4">
        <f>COUNT(A2:A35)</f>
        <v>34</v>
      </c>
      <c r="K4" s="1">
        <v>1</v>
      </c>
      <c r="L4">
        <f>AVERAGE(K:K)</f>
        <v>4.8235294117647056</v>
      </c>
      <c r="M4">
        <f t="shared" si="0"/>
        <v>-55.897618562996115</v>
      </c>
      <c r="O4">
        <f t="shared" si="1"/>
        <v>213.72618862322042</v>
      </c>
    </row>
    <row r="5" spans="1:16">
      <c r="A5" s="1">
        <v>1</v>
      </c>
      <c r="D5" t="s">
        <v>3</v>
      </c>
      <c r="E5">
        <f>SUM(A2:A35)</f>
        <v>164</v>
      </c>
      <c r="K5" s="1">
        <v>1</v>
      </c>
      <c r="L5">
        <f>AVERAGE(K:K)</f>
        <v>4.8235294117647056</v>
      </c>
      <c r="M5">
        <f t="shared" si="0"/>
        <v>-55.897618562996115</v>
      </c>
      <c r="O5">
        <f t="shared" si="1"/>
        <v>213.72618862322042</v>
      </c>
    </row>
    <row r="6" spans="1:16">
      <c r="A6" s="1">
        <v>2</v>
      </c>
      <c r="D6" t="s">
        <v>4</v>
      </c>
      <c r="E6">
        <f>AVERAGE(A2:A35)</f>
        <v>4.8235294117647056</v>
      </c>
      <c r="K6" s="1">
        <v>2</v>
      </c>
      <c r="L6">
        <f>AVERAGE(K:K)</f>
        <v>4.8235294117647056</v>
      </c>
      <c r="M6">
        <f t="shared" si="0"/>
        <v>-22.510075310400971</v>
      </c>
      <c r="O6">
        <f t="shared" si="1"/>
        <v>63.557859699955678</v>
      </c>
    </row>
    <row r="7" spans="1:16">
      <c r="A7" s="1">
        <v>2</v>
      </c>
      <c r="K7" s="1">
        <v>2</v>
      </c>
      <c r="L7">
        <f>AVERAGE(K:K)</f>
        <v>4.8235294117647056</v>
      </c>
      <c r="M7">
        <f t="shared" si="0"/>
        <v>-22.510075310400971</v>
      </c>
      <c r="O7">
        <f t="shared" si="1"/>
        <v>63.557859699955678</v>
      </c>
    </row>
    <row r="8" spans="1:16">
      <c r="A8" s="1">
        <v>2</v>
      </c>
      <c r="D8" t="s">
        <v>5</v>
      </c>
      <c r="E8">
        <f>MEDIAN(A2:A35)</f>
        <v>5</v>
      </c>
      <c r="K8" s="1">
        <v>2</v>
      </c>
      <c r="L8">
        <f>AVERAGE(K:K)</f>
        <v>4.8235294117647056</v>
      </c>
      <c r="M8">
        <f t="shared" si="0"/>
        <v>-22.510075310400971</v>
      </c>
      <c r="O8">
        <f t="shared" si="1"/>
        <v>63.557859699955678</v>
      </c>
    </row>
    <row r="9" spans="1:16">
      <c r="A9" s="1">
        <v>2</v>
      </c>
      <c r="D9" t="s">
        <v>8</v>
      </c>
      <c r="E9">
        <f>STDEV(A2:A35)</f>
        <v>2.679558853733929</v>
      </c>
      <c r="G9" t="s">
        <v>16</v>
      </c>
      <c r="K9" s="1">
        <v>2</v>
      </c>
      <c r="L9">
        <f>AVERAGE(K:K)</f>
        <v>4.8235294117647056</v>
      </c>
      <c r="M9">
        <f t="shared" si="0"/>
        <v>-22.510075310400971</v>
      </c>
      <c r="O9">
        <f t="shared" si="1"/>
        <v>63.557859699955678</v>
      </c>
    </row>
    <row r="10" spans="1:16">
      <c r="A10" s="1">
        <v>3</v>
      </c>
      <c r="D10" t="s">
        <v>9</v>
      </c>
      <c r="E10">
        <f>STDEVP(A2:A35)</f>
        <v>2.6398594908608088</v>
      </c>
      <c r="G10" t="s">
        <v>15</v>
      </c>
      <c r="K10" s="1">
        <v>3</v>
      </c>
      <c r="L10">
        <f>AVERAGE(K:K)</f>
        <v>4.8235294117647056</v>
      </c>
      <c r="M10">
        <f t="shared" si="0"/>
        <v>-6.0637085283940539</v>
      </c>
      <c r="O10">
        <f t="shared" si="1"/>
        <v>11.057350845895039</v>
      </c>
    </row>
    <row r="11" spans="1:16">
      <c r="A11" s="1">
        <v>3</v>
      </c>
      <c r="K11" s="1">
        <v>3</v>
      </c>
      <c r="L11">
        <f>AVERAGE(K:K)</f>
        <v>4.8235294117647056</v>
      </c>
      <c r="M11">
        <f t="shared" si="0"/>
        <v>-6.0637085283940539</v>
      </c>
      <c r="O11">
        <f t="shared" si="1"/>
        <v>11.057350845895039</v>
      </c>
    </row>
    <row r="12" spans="1:16">
      <c r="A12" s="1">
        <v>3</v>
      </c>
      <c r="K12" s="1">
        <v>3</v>
      </c>
      <c r="L12">
        <f>AVERAGE(K:K)</f>
        <v>4.8235294117647056</v>
      </c>
      <c r="M12">
        <f t="shared" si="0"/>
        <v>-6.0637085283940539</v>
      </c>
      <c r="O12">
        <f t="shared" si="1"/>
        <v>11.057350845895039</v>
      </c>
    </row>
    <row r="13" spans="1:16">
      <c r="A13" s="1">
        <v>4</v>
      </c>
      <c r="K13" s="1">
        <v>4</v>
      </c>
      <c r="L13">
        <f>AVERAGE(K:K)</f>
        <v>4.8235294117647056</v>
      </c>
      <c r="M13">
        <f t="shared" si="0"/>
        <v>-0.55851821697537096</v>
      </c>
      <c r="O13">
        <f t="shared" si="1"/>
        <v>0.45995617868559951</v>
      </c>
    </row>
    <row r="14" spans="1:16">
      <c r="A14" s="1">
        <v>4</v>
      </c>
      <c r="D14" t="s">
        <v>6</v>
      </c>
      <c r="E14">
        <f>SKEW(A2:A35)</f>
        <v>-5.0830318579821752E-2</v>
      </c>
      <c r="G14" t="s">
        <v>16</v>
      </c>
      <c r="K14" s="1">
        <v>4</v>
      </c>
      <c r="L14">
        <f>AVERAGE(K:K)</f>
        <v>4.8235294117647056</v>
      </c>
      <c r="M14">
        <f t="shared" si="0"/>
        <v>-0.55851821697537096</v>
      </c>
      <c r="O14">
        <f t="shared" si="1"/>
        <v>0.45995617868559951</v>
      </c>
    </row>
    <row r="15" spans="1:16">
      <c r="A15" s="1">
        <v>4</v>
      </c>
      <c r="D15" t="s">
        <v>7</v>
      </c>
      <c r="E15">
        <f>KURT(A2:A35)</f>
        <v>-0.91265450098819878</v>
      </c>
      <c r="G15" t="s">
        <v>16</v>
      </c>
      <c r="K15" s="1">
        <v>4</v>
      </c>
      <c r="L15">
        <f>AVERAGE(K:K)</f>
        <v>4.8235294117647056</v>
      </c>
      <c r="M15">
        <f t="shared" si="0"/>
        <v>-0.55851821697537096</v>
      </c>
      <c r="O15">
        <f t="shared" si="1"/>
        <v>0.45995617868559951</v>
      </c>
    </row>
    <row r="16" spans="1:16">
      <c r="A16" s="1">
        <v>4</v>
      </c>
      <c r="K16" s="1">
        <v>4</v>
      </c>
      <c r="L16">
        <f>AVERAGE(K:K)</f>
        <v>4.8235294117647056</v>
      </c>
      <c r="M16">
        <f t="shared" si="0"/>
        <v>-0.55851821697537096</v>
      </c>
      <c r="O16">
        <f t="shared" si="1"/>
        <v>0.45995617868559951</v>
      </c>
    </row>
    <row r="17" spans="1:15">
      <c r="A17" s="1">
        <v>5</v>
      </c>
      <c r="K17" s="1">
        <v>5</v>
      </c>
      <c r="L17">
        <f>AVERAGE(K:K)</f>
        <v>4.8235294117647056</v>
      </c>
      <c r="M17">
        <f t="shared" si="0"/>
        <v>5.4956238550783881E-3</v>
      </c>
      <c r="O17">
        <f t="shared" si="1"/>
        <v>9.698159744255993E-4</v>
      </c>
    </row>
    <row r="18" spans="1:15">
      <c r="A18" s="1">
        <v>5</v>
      </c>
      <c r="K18" s="1">
        <v>5</v>
      </c>
      <c r="L18">
        <f>AVERAGE(K:K)</f>
        <v>4.8235294117647056</v>
      </c>
      <c r="M18">
        <f t="shared" si="0"/>
        <v>5.4956238550783881E-3</v>
      </c>
      <c r="O18">
        <f t="shared" si="1"/>
        <v>9.698159744255993E-4</v>
      </c>
    </row>
    <row r="19" spans="1:15">
      <c r="A19" s="1">
        <v>5</v>
      </c>
      <c r="K19" s="1">
        <v>5</v>
      </c>
      <c r="L19">
        <f>AVERAGE(K:K)</f>
        <v>4.8235294117647056</v>
      </c>
      <c r="M19">
        <f t="shared" si="0"/>
        <v>5.4956238550783881E-3</v>
      </c>
      <c r="O19">
        <f t="shared" si="1"/>
        <v>9.698159744255993E-4</v>
      </c>
    </row>
    <row r="20" spans="1:15">
      <c r="A20" s="1">
        <v>5</v>
      </c>
      <c r="K20" s="1">
        <v>5</v>
      </c>
      <c r="L20">
        <f>AVERAGE(K:K)</f>
        <v>4.8235294117647056</v>
      </c>
      <c r="M20">
        <f t="shared" si="0"/>
        <v>5.4956238550783881E-3</v>
      </c>
      <c r="O20">
        <f t="shared" si="1"/>
        <v>9.698159744255993E-4</v>
      </c>
    </row>
    <row r="21" spans="1:15">
      <c r="A21" s="1">
        <v>5</v>
      </c>
      <c r="K21" s="1">
        <v>5</v>
      </c>
      <c r="L21">
        <f>AVERAGE(K:K)</f>
        <v>4.8235294117647056</v>
      </c>
      <c r="M21">
        <f t="shared" si="0"/>
        <v>5.4956238550783881E-3</v>
      </c>
      <c r="O21">
        <f t="shared" si="1"/>
        <v>9.698159744255993E-4</v>
      </c>
    </row>
    <row r="22" spans="1:15">
      <c r="A22" s="1">
        <v>6</v>
      </c>
      <c r="K22" s="1">
        <v>6</v>
      </c>
      <c r="L22">
        <f>AVERAGE(K:K)</f>
        <v>4.8235294117647056</v>
      </c>
      <c r="M22">
        <f t="shared" si="0"/>
        <v>1.6283329940972939</v>
      </c>
      <c r="O22">
        <f t="shared" si="1"/>
        <v>1.9156858754085815</v>
      </c>
    </row>
    <row r="23" spans="1:15">
      <c r="A23" s="1">
        <v>6</v>
      </c>
      <c r="K23" s="1">
        <v>6</v>
      </c>
      <c r="L23">
        <f>AVERAGE(K:K)</f>
        <v>4.8235294117647056</v>
      </c>
      <c r="M23">
        <f t="shared" si="0"/>
        <v>1.6283329940972939</v>
      </c>
      <c r="O23">
        <f t="shared" si="1"/>
        <v>1.9156858754085815</v>
      </c>
    </row>
    <row r="24" spans="1:15">
      <c r="A24" s="1">
        <v>6</v>
      </c>
      <c r="K24" s="1">
        <v>6</v>
      </c>
      <c r="L24">
        <f>AVERAGE(K:K)</f>
        <v>4.8235294117647056</v>
      </c>
      <c r="M24">
        <f t="shared" si="0"/>
        <v>1.6283329940972939</v>
      </c>
      <c r="O24">
        <f t="shared" si="1"/>
        <v>1.9156858754085815</v>
      </c>
    </row>
    <row r="25" spans="1:15">
      <c r="A25" s="1">
        <v>6</v>
      </c>
      <c r="K25" s="1">
        <v>6</v>
      </c>
      <c r="L25">
        <f>AVERAGE(K:K)</f>
        <v>4.8235294117647056</v>
      </c>
      <c r="M25">
        <f t="shared" si="0"/>
        <v>1.6283329940972939</v>
      </c>
      <c r="O25">
        <f t="shared" si="1"/>
        <v>1.9156858754085815</v>
      </c>
    </row>
    <row r="26" spans="1:15">
      <c r="A26" s="1">
        <v>6</v>
      </c>
      <c r="K26" s="1">
        <v>6</v>
      </c>
      <c r="L26">
        <f>AVERAGE(K:K)</f>
        <v>4.8235294117647056</v>
      </c>
      <c r="M26">
        <f t="shared" si="0"/>
        <v>1.6283329940972939</v>
      </c>
      <c r="O26">
        <f t="shared" si="1"/>
        <v>1.9156858754085815</v>
      </c>
    </row>
    <row r="27" spans="1:15">
      <c r="A27" s="1">
        <v>7</v>
      </c>
      <c r="K27" s="1">
        <v>7</v>
      </c>
      <c r="L27">
        <f>AVERAGE(K:K)</f>
        <v>4.8235294117647056</v>
      </c>
      <c r="M27">
        <f t="shared" si="0"/>
        <v>10.309993893751276</v>
      </c>
      <c r="O27">
        <f t="shared" si="1"/>
        <v>22.439398474635134</v>
      </c>
    </row>
    <row r="28" spans="1:15">
      <c r="A28" s="1">
        <v>7</v>
      </c>
      <c r="K28" s="1">
        <v>7</v>
      </c>
      <c r="L28">
        <f>AVERAGE(K:K)</f>
        <v>4.8235294117647056</v>
      </c>
      <c r="M28">
        <f t="shared" si="0"/>
        <v>10.309993893751276</v>
      </c>
      <c r="O28">
        <f t="shared" si="1"/>
        <v>22.439398474635134</v>
      </c>
    </row>
    <row r="29" spans="1:15">
      <c r="A29" s="1">
        <v>8</v>
      </c>
      <c r="K29" s="1">
        <v>8</v>
      </c>
      <c r="L29">
        <f>AVERAGE(K:K)</f>
        <v>4.8235294117647056</v>
      </c>
      <c r="M29">
        <f t="shared" si="0"/>
        <v>32.050478322817021</v>
      </c>
      <c r="O29">
        <f t="shared" si="1"/>
        <v>101.80740173130113</v>
      </c>
    </row>
    <row r="30" spans="1:15">
      <c r="A30" s="1">
        <v>8</v>
      </c>
      <c r="K30" s="1">
        <v>8</v>
      </c>
      <c r="L30">
        <f>AVERAGE(K:K)</f>
        <v>4.8235294117647056</v>
      </c>
      <c r="M30">
        <f t="shared" si="0"/>
        <v>32.050478322817021</v>
      </c>
      <c r="O30">
        <f t="shared" si="1"/>
        <v>101.80740173130113</v>
      </c>
    </row>
    <row r="31" spans="1:15">
      <c r="A31" s="1">
        <v>8</v>
      </c>
      <c r="K31" s="1">
        <v>8</v>
      </c>
      <c r="L31">
        <f>AVERAGE(K:K)</f>
        <v>4.8235294117647056</v>
      </c>
      <c r="M31">
        <f t="shared" si="0"/>
        <v>32.050478322817021</v>
      </c>
      <c r="O31">
        <f t="shared" si="1"/>
        <v>101.80740173130113</v>
      </c>
    </row>
    <row r="32" spans="1:15">
      <c r="A32" s="1">
        <v>9</v>
      </c>
      <c r="K32" s="1">
        <v>9</v>
      </c>
      <c r="L32">
        <f>AVERAGE(K:K)</f>
        <v>4.8235294117647056</v>
      </c>
      <c r="M32">
        <f t="shared" si="0"/>
        <v>72.849786281294541</v>
      </c>
      <c r="O32">
        <f t="shared" si="1"/>
        <v>304.25498976305374</v>
      </c>
    </row>
    <row r="33" spans="1:15">
      <c r="A33" s="1">
        <v>9</v>
      </c>
      <c r="K33" s="1">
        <v>9</v>
      </c>
      <c r="L33">
        <f>AVERAGE(K:K)</f>
        <v>4.8235294117647056</v>
      </c>
      <c r="M33">
        <f t="shared" si="0"/>
        <v>72.849786281294541</v>
      </c>
      <c r="O33">
        <f t="shared" si="1"/>
        <v>304.25498976305374</v>
      </c>
    </row>
    <row r="34" spans="1:15">
      <c r="A34" s="1">
        <v>9</v>
      </c>
      <c r="K34" s="1">
        <v>9</v>
      </c>
      <c r="L34">
        <f>AVERAGE(K:K)</f>
        <v>4.8235294117647056</v>
      </c>
      <c r="M34">
        <f t="shared" si="0"/>
        <v>72.849786281294541</v>
      </c>
      <c r="O34">
        <f t="shared" si="1"/>
        <v>304.25498976305374</v>
      </c>
    </row>
    <row r="35" spans="1:15">
      <c r="A35" s="1">
        <v>9</v>
      </c>
      <c r="K35" s="1">
        <v>9</v>
      </c>
      <c r="L35">
        <f>AVERAGE(K:K)</f>
        <v>4.8235294117647056</v>
      </c>
      <c r="M35">
        <f t="shared" si="0"/>
        <v>72.849786281294541</v>
      </c>
      <c r="O35">
        <f t="shared" si="1"/>
        <v>304.25498976305374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2016-02-19T13:04:20Z</dcterms:created>
  <dcterms:modified xsi:type="dcterms:W3CDTF">2016-02-19T18:10:19Z</dcterms:modified>
</cp:coreProperties>
</file>