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Documents\Uni\MEng Project\"/>
    </mc:Choice>
  </mc:AlternateContent>
  <xr:revisionPtr revIDLastSave="0" documentId="13_ncr:1_{47ACB02B-0C78-49FB-BE62-7B578DA9D546}" xr6:coauthVersionLast="46" xr6:coauthVersionMax="46" xr10:uidLastSave="{00000000-0000-0000-0000-000000000000}"/>
  <bookViews>
    <workbookView xWindow="-120" yWindow="-120" windowWidth="29040" windowHeight="15840" xr2:uid="{22D1D2AF-22C7-4D37-9195-5F5F525F818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1" l="1"/>
  <c r="Z24" i="1"/>
  <c r="Z25" i="1"/>
  <c r="Z26" i="1"/>
  <c r="Z27" i="1"/>
  <c r="Z28" i="1"/>
  <c r="Z29" i="1"/>
  <c r="Z30" i="1"/>
  <c r="Z31" i="1"/>
  <c r="Z22" i="1"/>
  <c r="Z37" i="1"/>
  <c r="Y37" i="1"/>
  <c r="X37" i="1"/>
  <c r="W37" i="1"/>
  <c r="V37" i="1"/>
  <c r="W34" i="1"/>
  <c r="X34" i="1"/>
  <c r="Y34" i="1"/>
  <c r="V34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23" i="1"/>
  <c r="W23" i="1"/>
  <c r="X23" i="1"/>
  <c r="Y23" i="1"/>
  <c r="V24" i="1"/>
  <c r="W24" i="1"/>
  <c r="X24" i="1"/>
  <c r="Y24" i="1"/>
  <c r="V25" i="1"/>
  <c r="W25" i="1"/>
  <c r="X25" i="1"/>
  <c r="Y25" i="1"/>
  <c r="Y22" i="1"/>
  <c r="X22" i="1"/>
  <c r="W22" i="1"/>
  <c r="V22" i="1"/>
  <c r="Z34" i="1" l="1"/>
</calcChain>
</file>

<file path=xl/sharedStrings.xml><?xml version="1.0" encoding="utf-8"?>
<sst xmlns="http://schemas.openxmlformats.org/spreadsheetml/2006/main" count="430" uniqueCount="103">
  <si>
    <t>Test Phrase</t>
  </si>
  <si>
    <t>Expected output</t>
  </si>
  <si>
    <t>Actual output</t>
  </si>
  <si>
    <t>Correct command sent?</t>
  </si>
  <si>
    <t>Accuracy</t>
  </si>
  <si>
    <t>hello dog sit</t>
  </si>
  <si>
    <t>hello dog stay</t>
  </si>
  <si>
    <t>hello dog down</t>
  </si>
  <si>
    <t>hello dog beside</t>
  </si>
  <si>
    <t>hello dog forward</t>
  </si>
  <si>
    <t>hello dog left</t>
  </si>
  <si>
    <t>hello dog right</t>
  </si>
  <si>
    <t>input phrase + sit command detected</t>
  </si>
  <si>
    <t>input phrase + stay command detected</t>
  </si>
  <si>
    <t>input phrase + down command detected</t>
  </si>
  <si>
    <t>input phrase + beside command detected</t>
  </si>
  <si>
    <t>input phrase + forward command detected</t>
  </si>
  <si>
    <t>input phrase + left command detected</t>
  </si>
  <si>
    <t>input phrase + right command detected</t>
  </si>
  <si>
    <t>Echoed input</t>
  </si>
  <si>
    <t>hello dogs beside</t>
  </si>
  <si>
    <t>hello dog besides</t>
  </si>
  <si>
    <t>hello dog go beside</t>
  </si>
  <si>
    <t>input phrase + no command detected</t>
  </si>
  <si>
    <t>Tester 1: F, 21</t>
  </si>
  <si>
    <t>Tester 3: M, 18</t>
  </si>
  <si>
    <t>Tester 4: M, 50+</t>
  </si>
  <si>
    <t>Tester 2: F, 50+</t>
  </si>
  <si>
    <t>sit command heard.</t>
  </si>
  <si>
    <t>Yes</t>
  </si>
  <si>
    <t>hello dogs sit</t>
  </si>
  <si>
    <t>No command found</t>
  </si>
  <si>
    <t>No</t>
  </si>
  <si>
    <t>hallo dar stay in</t>
  </si>
  <si>
    <t>stay command heard.</t>
  </si>
  <si>
    <t>down command heard.</t>
  </si>
  <si>
    <t>beside command heard.</t>
  </si>
  <si>
    <t>a dog beside</t>
  </si>
  <si>
    <t>but i talk forward</t>
  </si>
  <si>
    <t>forward command heard.</t>
  </si>
  <si>
    <t>no dog forward</t>
  </si>
  <si>
    <t>hello dog less</t>
  </si>
  <si>
    <t>left command heard.</t>
  </si>
  <si>
    <t>right command heard.</t>
  </si>
  <si>
    <t>all i do right</t>
  </si>
  <si>
    <t>and i do write</t>
  </si>
  <si>
    <t>dogs beside</t>
  </si>
  <si>
    <t>hello besides</t>
  </si>
  <si>
    <t>i do besides</t>
  </si>
  <si>
    <t>i do topside</t>
  </si>
  <si>
    <t>he oopside</t>
  </si>
  <si>
    <t>hello dog go side</t>
  </si>
  <si>
    <t>hello do sit</t>
  </si>
  <si>
    <t>do sit</t>
  </si>
  <si>
    <t>hell dog it</t>
  </si>
  <si>
    <t>hello stay</t>
  </si>
  <si>
    <t>hello do stay</t>
  </si>
  <si>
    <t>down</t>
  </si>
  <si>
    <t>hello down</t>
  </si>
  <si>
    <t>hello beside</t>
  </si>
  <si>
    <t>he beside</t>
  </si>
  <si>
    <t>hello doc for</t>
  </si>
  <si>
    <t>he doorward</t>
  </si>
  <si>
    <t>forward</t>
  </si>
  <si>
    <t>he left</t>
  </si>
  <si>
    <t>hello do write</t>
  </si>
  <si>
    <t>do write</t>
  </si>
  <si>
    <t>hello write</t>
  </si>
  <si>
    <t>beside</t>
  </si>
  <si>
    <t>besides</t>
  </si>
  <si>
    <t>go beside</t>
  </si>
  <si>
    <t>he set</t>
  </si>
  <si>
    <t>hello dog set</t>
  </si>
  <si>
    <t>hello said</t>
  </si>
  <si>
    <t>dost</t>
  </si>
  <si>
    <t>a dog down</t>
  </si>
  <si>
    <t>held down</t>
  </si>
  <si>
    <t>dog beside</t>
  </si>
  <si>
    <t>the dog beside</t>
  </si>
  <si>
    <t>left</t>
  </si>
  <si>
    <t>all right</t>
  </si>
  <si>
    <t>hello dogs</t>
  </si>
  <si>
    <t>dogs</t>
  </si>
  <si>
    <t>do besides</t>
  </si>
  <si>
    <t>do go beside</t>
  </si>
  <si>
    <t>hello doc said</t>
  </si>
  <si>
    <t>hello dorset</t>
  </si>
  <si>
    <t>hello dog sick</t>
  </si>
  <si>
    <t>hello dug down</t>
  </si>
  <si>
    <t>hello doc forward</t>
  </si>
  <si>
    <t>hello dogless</t>
  </si>
  <si>
    <t>hello dog lest</t>
  </si>
  <si>
    <t>hello doctor beside</t>
  </si>
  <si>
    <t>hello decides</t>
  </si>
  <si>
    <t>hello doc do beside</t>
  </si>
  <si>
    <t>Percentage of commands correct:</t>
  </si>
  <si>
    <t>Percentage of words detected correctly:</t>
  </si>
  <si>
    <t>Tester 1:</t>
  </si>
  <si>
    <t>Tester 2:</t>
  </si>
  <si>
    <t>Tester 3:</t>
  </si>
  <si>
    <t>Tester 4:</t>
  </si>
  <si>
    <t xml:space="preserve">Average: </t>
  </si>
  <si>
    <t>Phrase: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</si>
</sst>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left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4" xfId="1" applyNumberFormat="1" applyFont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16" xfId="0" applyNumberFormat="1" applyBorder="1" applyAlignment="1">
      <alignment wrapText="1"/>
    </xf>
    <xf numFmtId="0" fontId="0" fillId="0" borderId="9" xfId="1" applyNumberFormat="1" applyFont="1" applyBorder="1" applyAlignment="1">
      <alignment wrapText="1"/>
    </xf>
    <xf numFmtId="0" fontId="0" fillId="0" borderId="8" xfId="1" applyNumberFormat="1" applyFont="1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0" borderId="13" xfId="0" applyNumberFormat="1" applyBorder="1" applyAlignment="1">
      <alignment wrapText="1"/>
    </xf>
    <xf numFmtId="0" fontId="0" fillId="0" borderId="22" xfId="0" applyNumberFormat="1" applyBorder="1" applyAlignment="1">
      <alignment wrapText="1"/>
    </xf>
    <xf numFmtId="0" fontId="0" fillId="0" borderId="0" xfId="0" applyBorder="1" applyAlignment="1">
      <alignment vertical="center" wrapText="1"/>
    </xf>
    <xf numFmtId="0" fontId="2" fillId="0" borderId="0" xfId="0" applyFont="1"/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0" fillId="0" borderId="34" xfId="0" applyBorder="1"/>
    <xf numFmtId="0" fontId="0" fillId="0" borderId="35" xfId="0" applyBorder="1"/>
    <xf numFmtId="0" fontId="2" fillId="0" borderId="1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50B-3BF0-4C96-99E6-87EA89083E2B}">
  <dimension ref="A1:Z73"/>
  <sheetViews>
    <sheetView tabSelected="1" workbookViewId="0">
      <pane xSplit="1" topLeftCell="B1" activePane="topRight" state="frozen"/>
      <selection pane="topRight" activeCell="N17" sqref="N17"/>
    </sheetView>
  </sheetViews>
  <sheetFormatPr defaultRowHeight="15" x14ac:dyDescent="0.25"/>
  <cols>
    <col min="1" max="1" width="18.5703125" bestFit="1" customWidth="1"/>
    <col min="2" max="2" width="19.28515625" style="1" customWidth="1"/>
    <col min="3" max="3" width="12.5703125" style="1" bestFit="1" customWidth="1"/>
    <col min="4" max="4" width="16" style="1" bestFit="1" customWidth="1"/>
    <col min="5" max="5" width="15.140625" bestFit="1" customWidth="1"/>
    <col min="7" max="7" width="10.140625" customWidth="1"/>
    <col min="8" max="8" width="16" bestFit="1" customWidth="1"/>
    <col min="9" max="9" width="15.140625" style="26" bestFit="1" customWidth="1"/>
    <col min="11" max="11" width="10.140625" bestFit="1" customWidth="1"/>
    <col min="12" max="12" width="16.28515625" bestFit="1" customWidth="1"/>
    <col min="13" max="13" width="15.140625" bestFit="1" customWidth="1"/>
    <col min="15" max="15" width="10.140625" customWidth="1"/>
    <col min="16" max="16" width="16.28515625" bestFit="1" customWidth="1"/>
    <col min="17" max="17" width="15.140625" bestFit="1" customWidth="1"/>
    <col min="19" max="19" width="11.7109375" customWidth="1"/>
    <col min="21" max="21" width="19.42578125" bestFit="1" customWidth="1"/>
    <col min="24" max="24" width="11.5703125" bestFit="1" customWidth="1"/>
  </cols>
  <sheetData>
    <row r="1" spans="1:18" s="1" customFormat="1" ht="15.75" thickBot="1" x14ac:dyDescent="0.3">
      <c r="A1" s="8"/>
      <c r="B1" s="8"/>
      <c r="C1" s="58" t="s">
        <v>24</v>
      </c>
      <c r="D1" s="59"/>
      <c r="E1" s="59"/>
      <c r="F1" s="59"/>
      <c r="G1" s="58" t="s">
        <v>27</v>
      </c>
      <c r="H1" s="59"/>
      <c r="I1" s="59"/>
      <c r="J1" s="60"/>
      <c r="K1" s="59" t="s">
        <v>25</v>
      </c>
      <c r="L1" s="59"/>
      <c r="M1" s="59"/>
      <c r="N1" s="59"/>
      <c r="O1" s="58" t="s">
        <v>26</v>
      </c>
      <c r="P1" s="59"/>
      <c r="Q1" s="59"/>
      <c r="R1" s="60"/>
    </row>
    <row r="2" spans="1:18" s="1" customFormat="1" ht="30.75" thickBot="1" x14ac:dyDescent="0.3">
      <c r="A2" s="15" t="s">
        <v>0</v>
      </c>
      <c r="B2" s="16" t="s">
        <v>1</v>
      </c>
      <c r="C2" s="17" t="s">
        <v>19</v>
      </c>
      <c r="D2" s="15" t="s">
        <v>2</v>
      </c>
      <c r="E2" s="15" t="s">
        <v>3</v>
      </c>
      <c r="F2" s="32" t="s">
        <v>4</v>
      </c>
      <c r="G2" s="17" t="s">
        <v>19</v>
      </c>
      <c r="H2" s="15" t="s">
        <v>2</v>
      </c>
      <c r="I2" s="27" t="s">
        <v>3</v>
      </c>
      <c r="J2" s="16" t="s">
        <v>4</v>
      </c>
      <c r="K2" s="17" t="s">
        <v>19</v>
      </c>
      <c r="L2" s="15" t="s">
        <v>2</v>
      </c>
      <c r="M2" s="15" t="s">
        <v>3</v>
      </c>
      <c r="N2" s="16" t="s">
        <v>4</v>
      </c>
      <c r="O2" s="17" t="s">
        <v>19</v>
      </c>
      <c r="P2" s="15" t="s">
        <v>2</v>
      </c>
      <c r="Q2" s="15" t="s">
        <v>3</v>
      </c>
      <c r="R2" s="16" t="s">
        <v>4</v>
      </c>
    </row>
    <row r="3" spans="1:18" s="1" customFormat="1" ht="30" x14ac:dyDescent="0.25">
      <c r="A3" s="61" t="s">
        <v>5</v>
      </c>
      <c r="B3" s="64" t="s">
        <v>12</v>
      </c>
      <c r="C3" s="18" t="s">
        <v>85</v>
      </c>
      <c r="D3" s="19" t="s">
        <v>31</v>
      </c>
      <c r="E3" s="22" t="s">
        <v>32</v>
      </c>
      <c r="F3" s="34">
        <v>0.33329999999999999</v>
      </c>
      <c r="G3" s="18" t="s">
        <v>5</v>
      </c>
      <c r="H3" s="19" t="s">
        <v>28</v>
      </c>
      <c r="I3" s="22" t="s">
        <v>29</v>
      </c>
      <c r="J3" s="33">
        <v>1</v>
      </c>
      <c r="K3" s="18" t="s">
        <v>52</v>
      </c>
      <c r="L3" s="19" t="s">
        <v>31</v>
      </c>
      <c r="M3" s="22" t="s">
        <v>32</v>
      </c>
      <c r="N3" s="31">
        <v>0.66659999999999997</v>
      </c>
      <c r="O3" s="18" t="s">
        <v>71</v>
      </c>
      <c r="P3" s="19" t="s">
        <v>31</v>
      </c>
      <c r="Q3" s="22" t="s">
        <v>32</v>
      </c>
      <c r="R3" s="33">
        <v>0</v>
      </c>
    </row>
    <row r="4" spans="1:18" s="1" customFormat="1" ht="30" x14ac:dyDescent="0.25">
      <c r="A4" s="62"/>
      <c r="B4" s="65"/>
      <c r="C4" s="20" t="s">
        <v>86</v>
      </c>
      <c r="D4" s="2" t="s">
        <v>31</v>
      </c>
      <c r="E4" s="10" t="s">
        <v>32</v>
      </c>
      <c r="F4" s="34">
        <v>0.33329999999999999</v>
      </c>
      <c r="G4" s="20" t="s">
        <v>30</v>
      </c>
      <c r="H4" s="2" t="s">
        <v>31</v>
      </c>
      <c r="I4" s="10" t="s">
        <v>32</v>
      </c>
      <c r="J4" s="31">
        <v>0.66659999999999997</v>
      </c>
      <c r="K4" s="20" t="s">
        <v>53</v>
      </c>
      <c r="L4" s="2" t="s">
        <v>31</v>
      </c>
      <c r="M4" s="10" t="s">
        <v>32</v>
      </c>
      <c r="N4" s="34">
        <v>0.33329999999999999</v>
      </c>
      <c r="O4" s="20" t="s">
        <v>72</v>
      </c>
      <c r="P4" s="2" t="s">
        <v>31</v>
      </c>
      <c r="Q4" s="10" t="s">
        <v>32</v>
      </c>
      <c r="R4" s="31">
        <v>0.66659999999999997</v>
      </c>
    </row>
    <row r="5" spans="1:18" s="1" customFormat="1" ht="30.75" thickBot="1" x14ac:dyDescent="0.3">
      <c r="A5" s="63"/>
      <c r="B5" s="66"/>
      <c r="C5" s="21" t="s">
        <v>87</v>
      </c>
      <c r="D5" s="4" t="s">
        <v>31</v>
      </c>
      <c r="E5" s="11" t="s">
        <v>32</v>
      </c>
      <c r="F5" s="35">
        <v>0.66659999999999997</v>
      </c>
      <c r="G5" s="21" t="s">
        <v>5</v>
      </c>
      <c r="H5" s="4" t="s">
        <v>28</v>
      </c>
      <c r="I5" s="11" t="s">
        <v>29</v>
      </c>
      <c r="J5" s="38">
        <v>1</v>
      </c>
      <c r="K5" s="21" t="s">
        <v>54</v>
      </c>
      <c r="L5" s="4" t="s">
        <v>31</v>
      </c>
      <c r="M5" s="11" t="s">
        <v>32</v>
      </c>
      <c r="N5" s="35">
        <v>0.33329999999999999</v>
      </c>
      <c r="O5" s="21" t="s">
        <v>73</v>
      </c>
      <c r="P5" s="4" t="s">
        <v>31</v>
      </c>
      <c r="Q5" s="11" t="s">
        <v>32</v>
      </c>
      <c r="R5" s="35">
        <v>0.33329999999999999</v>
      </c>
    </row>
    <row r="6" spans="1:18" s="1" customFormat="1" ht="30" customHeight="1" x14ac:dyDescent="0.25">
      <c r="A6" s="67" t="s">
        <v>6</v>
      </c>
      <c r="B6" s="69" t="s">
        <v>13</v>
      </c>
      <c r="C6" s="23" t="s">
        <v>56</v>
      </c>
      <c r="D6" s="3" t="s">
        <v>31</v>
      </c>
      <c r="E6" s="9" t="s">
        <v>32</v>
      </c>
      <c r="F6" s="34">
        <v>0.66659999999999997</v>
      </c>
      <c r="G6" s="23" t="s">
        <v>33</v>
      </c>
      <c r="H6" s="3" t="s">
        <v>31</v>
      </c>
      <c r="I6" s="9" t="s">
        <v>32</v>
      </c>
      <c r="J6" s="37">
        <v>0</v>
      </c>
      <c r="K6" s="23" t="s">
        <v>55</v>
      </c>
      <c r="L6" s="3" t="s">
        <v>31</v>
      </c>
      <c r="M6" s="9" t="s">
        <v>32</v>
      </c>
      <c r="N6" s="34">
        <v>0.66659999999999997</v>
      </c>
      <c r="O6" s="23" t="s">
        <v>74</v>
      </c>
      <c r="P6" s="3" t="s">
        <v>31</v>
      </c>
      <c r="Q6" s="9" t="s">
        <v>32</v>
      </c>
      <c r="R6" s="37">
        <v>0</v>
      </c>
    </row>
    <row r="7" spans="1:18" ht="30" x14ac:dyDescent="0.25">
      <c r="A7" s="62"/>
      <c r="B7" s="65"/>
      <c r="C7" s="20" t="s">
        <v>6</v>
      </c>
      <c r="D7" s="2" t="s">
        <v>34</v>
      </c>
      <c r="E7" s="10" t="s">
        <v>29</v>
      </c>
      <c r="F7" s="36">
        <v>1</v>
      </c>
      <c r="G7" s="20" t="s">
        <v>6</v>
      </c>
      <c r="H7" s="2" t="s">
        <v>34</v>
      </c>
      <c r="I7" s="10" t="s">
        <v>29</v>
      </c>
      <c r="J7" s="36">
        <v>1</v>
      </c>
      <c r="K7" s="20" t="s">
        <v>6</v>
      </c>
      <c r="L7" s="2" t="s">
        <v>34</v>
      </c>
      <c r="M7" s="10" t="s">
        <v>29</v>
      </c>
      <c r="N7" s="40">
        <v>1</v>
      </c>
      <c r="O7" s="20" t="s">
        <v>6</v>
      </c>
      <c r="P7" s="2" t="s">
        <v>34</v>
      </c>
      <c r="Q7" s="10" t="s">
        <v>29</v>
      </c>
      <c r="R7" s="40">
        <v>1</v>
      </c>
    </row>
    <row r="8" spans="1:18" ht="30.75" thickBot="1" x14ac:dyDescent="0.3">
      <c r="A8" s="68"/>
      <c r="B8" s="70"/>
      <c r="C8" s="24" t="s">
        <v>6</v>
      </c>
      <c r="D8" s="25" t="s">
        <v>34</v>
      </c>
      <c r="E8" s="28" t="s">
        <v>29</v>
      </c>
      <c r="F8" s="38">
        <v>1</v>
      </c>
      <c r="G8" s="24" t="s">
        <v>6</v>
      </c>
      <c r="H8" s="25" t="s">
        <v>34</v>
      </c>
      <c r="I8" s="28" t="s">
        <v>29</v>
      </c>
      <c r="J8" s="38">
        <v>1</v>
      </c>
      <c r="K8" s="24" t="s">
        <v>56</v>
      </c>
      <c r="L8" s="25" t="s">
        <v>31</v>
      </c>
      <c r="M8" s="28" t="s">
        <v>32</v>
      </c>
      <c r="N8" s="35">
        <v>0.66659999999999997</v>
      </c>
      <c r="O8" s="24" t="s">
        <v>6</v>
      </c>
      <c r="P8" s="25" t="s">
        <v>34</v>
      </c>
      <c r="Q8" s="28" t="s">
        <v>29</v>
      </c>
      <c r="R8" s="38">
        <v>1</v>
      </c>
    </row>
    <row r="9" spans="1:18" s="1" customFormat="1" ht="30" x14ac:dyDescent="0.25">
      <c r="A9" s="61" t="s">
        <v>7</v>
      </c>
      <c r="B9" s="64" t="s">
        <v>14</v>
      </c>
      <c r="C9" s="18" t="s">
        <v>7</v>
      </c>
      <c r="D9" s="19" t="s">
        <v>35</v>
      </c>
      <c r="E9" s="22" t="s">
        <v>29</v>
      </c>
      <c r="F9" s="37">
        <v>1</v>
      </c>
      <c r="G9" s="18" t="s">
        <v>7</v>
      </c>
      <c r="H9" s="19" t="s">
        <v>35</v>
      </c>
      <c r="I9" s="22" t="s">
        <v>29</v>
      </c>
      <c r="J9" s="39">
        <v>1</v>
      </c>
      <c r="K9" s="18" t="s">
        <v>57</v>
      </c>
      <c r="L9" s="19" t="s">
        <v>31</v>
      </c>
      <c r="M9" s="22" t="s">
        <v>32</v>
      </c>
      <c r="N9" s="34">
        <v>0.33329999999999999</v>
      </c>
      <c r="O9" s="18" t="s">
        <v>75</v>
      </c>
      <c r="P9" s="19" t="s">
        <v>35</v>
      </c>
      <c r="Q9" s="22" t="s">
        <v>29</v>
      </c>
      <c r="R9" s="34">
        <v>0.66659999999999997</v>
      </c>
    </row>
    <row r="10" spans="1:18" ht="30" x14ac:dyDescent="0.25">
      <c r="A10" s="62"/>
      <c r="B10" s="65"/>
      <c r="C10" s="20" t="s">
        <v>75</v>
      </c>
      <c r="D10" s="2" t="s">
        <v>35</v>
      </c>
      <c r="E10" s="10" t="s">
        <v>29</v>
      </c>
      <c r="F10" s="31">
        <v>0.66659999999999997</v>
      </c>
      <c r="G10" s="20" t="s">
        <v>7</v>
      </c>
      <c r="H10" s="2" t="s">
        <v>35</v>
      </c>
      <c r="I10" s="10" t="s">
        <v>29</v>
      </c>
      <c r="J10" s="40">
        <v>1</v>
      </c>
      <c r="K10" s="20" t="s">
        <v>7</v>
      </c>
      <c r="L10" s="2" t="s">
        <v>35</v>
      </c>
      <c r="M10" s="10" t="s">
        <v>29</v>
      </c>
      <c r="N10" s="40">
        <v>1</v>
      </c>
      <c r="O10" s="20" t="s">
        <v>76</v>
      </c>
      <c r="P10" s="2" t="s">
        <v>31</v>
      </c>
      <c r="Q10" s="10" t="s">
        <v>32</v>
      </c>
      <c r="R10" s="34">
        <v>0.33329999999999999</v>
      </c>
    </row>
    <row r="11" spans="1:18" ht="30.75" thickBot="1" x14ac:dyDescent="0.3">
      <c r="A11" s="63"/>
      <c r="B11" s="66"/>
      <c r="C11" s="21" t="s">
        <v>88</v>
      </c>
      <c r="D11" s="4" t="s">
        <v>31</v>
      </c>
      <c r="E11" s="11" t="s">
        <v>32</v>
      </c>
      <c r="F11" s="35">
        <v>0.66659999999999997</v>
      </c>
      <c r="G11" s="21" t="s">
        <v>7</v>
      </c>
      <c r="H11" s="4" t="s">
        <v>35</v>
      </c>
      <c r="I11" s="11" t="s">
        <v>29</v>
      </c>
      <c r="J11" s="38">
        <v>1</v>
      </c>
      <c r="K11" s="21" t="s">
        <v>58</v>
      </c>
      <c r="L11" s="4" t="s">
        <v>31</v>
      </c>
      <c r="M11" s="11" t="s">
        <v>32</v>
      </c>
      <c r="N11" s="35">
        <v>0.66659999999999997</v>
      </c>
      <c r="O11" s="21" t="s">
        <v>7</v>
      </c>
      <c r="P11" s="4" t="s">
        <v>35</v>
      </c>
      <c r="Q11" s="11" t="s">
        <v>29</v>
      </c>
      <c r="R11" s="38">
        <v>1</v>
      </c>
    </row>
    <row r="12" spans="1:18" s="1" customFormat="1" ht="30" x14ac:dyDescent="0.25">
      <c r="A12" s="67" t="s">
        <v>8</v>
      </c>
      <c r="B12" s="69" t="s">
        <v>15</v>
      </c>
      <c r="C12" s="23" t="s">
        <v>8</v>
      </c>
      <c r="D12" s="3" t="s">
        <v>36</v>
      </c>
      <c r="E12" s="9" t="s">
        <v>29</v>
      </c>
      <c r="F12" s="37">
        <v>1</v>
      </c>
      <c r="G12" s="23" t="s">
        <v>8</v>
      </c>
      <c r="H12" s="3" t="s">
        <v>36</v>
      </c>
      <c r="I12" s="9" t="s">
        <v>29</v>
      </c>
      <c r="J12" s="39">
        <v>1</v>
      </c>
      <c r="K12" s="23" t="s">
        <v>8</v>
      </c>
      <c r="L12" s="3" t="s">
        <v>36</v>
      </c>
      <c r="M12" s="9" t="s">
        <v>29</v>
      </c>
      <c r="N12" s="39">
        <v>1</v>
      </c>
      <c r="O12" s="23" t="s">
        <v>77</v>
      </c>
      <c r="P12" s="3" t="s">
        <v>36</v>
      </c>
      <c r="Q12" s="9" t="s">
        <v>29</v>
      </c>
      <c r="R12" s="34">
        <v>0.66659999999999997</v>
      </c>
    </row>
    <row r="13" spans="1:18" ht="30" x14ac:dyDescent="0.25">
      <c r="A13" s="62"/>
      <c r="B13" s="65"/>
      <c r="C13" s="20" t="s">
        <v>8</v>
      </c>
      <c r="D13" s="2" t="s">
        <v>36</v>
      </c>
      <c r="E13" s="10" t="s">
        <v>29</v>
      </c>
      <c r="F13" s="36">
        <v>1</v>
      </c>
      <c r="G13" s="23" t="s">
        <v>8</v>
      </c>
      <c r="H13" s="3" t="s">
        <v>36</v>
      </c>
      <c r="I13" s="10" t="s">
        <v>29</v>
      </c>
      <c r="J13" s="40">
        <v>1</v>
      </c>
      <c r="K13" s="20" t="s">
        <v>59</v>
      </c>
      <c r="L13" s="2" t="s">
        <v>31</v>
      </c>
      <c r="M13" s="10" t="s">
        <v>32</v>
      </c>
      <c r="N13" s="31">
        <v>0.66659999999999997</v>
      </c>
      <c r="O13" s="20" t="s">
        <v>68</v>
      </c>
      <c r="P13" s="2" t="s">
        <v>31</v>
      </c>
      <c r="Q13" s="10" t="s">
        <v>32</v>
      </c>
      <c r="R13" s="34">
        <v>0.33329999999999999</v>
      </c>
    </row>
    <row r="14" spans="1:18" ht="30.75" thickBot="1" x14ac:dyDescent="0.3">
      <c r="A14" s="68"/>
      <c r="B14" s="70"/>
      <c r="C14" s="24" t="s">
        <v>68</v>
      </c>
      <c r="D14" s="25" t="s">
        <v>31</v>
      </c>
      <c r="E14" s="28" t="s">
        <v>32</v>
      </c>
      <c r="F14" s="35">
        <v>0.33329999999999999</v>
      </c>
      <c r="G14" s="24" t="s">
        <v>37</v>
      </c>
      <c r="H14" s="25" t="s">
        <v>36</v>
      </c>
      <c r="I14" s="28" t="s">
        <v>29</v>
      </c>
      <c r="J14" s="35">
        <v>0.66659999999999997</v>
      </c>
      <c r="K14" s="24" t="s">
        <v>60</v>
      </c>
      <c r="L14" s="25" t="s">
        <v>31</v>
      </c>
      <c r="M14" s="28" t="s">
        <v>32</v>
      </c>
      <c r="N14" s="35">
        <v>0.33329999999999999</v>
      </c>
      <c r="O14" s="24" t="s">
        <v>78</v>
      </c>
      <c r="P14" s="25" t="s">
        <v>36</v>
      </c>
      <c r="Q14" s="28" t="s">
        <v>29</v>
      </c>
      <c r="R14" s="35">
        <v>0.66659999999999997</v>
      </c>
    </row>
    <row r="15" spans="1:18" s="1" customFormat="1" ht="30" x14ac:dyDescent="0.25">
      <c r="A15" s="61" t="s">
        <v>9</v>
      </c>
      <c r="B15" s="64" t="s">
        <v>16</v>
      </c>
      <c r="C15" s="18" t="s">
        <v>9</v>
      </c>
      <c r="D15" s="19" t="s">
        <v>39</v>
      </c>
      <c r="E15" s="22" t="s">
        <v>29</v>
      </c>
      <c r="F15" s="37">
        <v>1</v>
      </c>
      <c r="G15" s="18" t="s">
        <v>38</v>
      </c>
      <c r="H15" s="19" t="s">
        <v>31</v>
      </c>
      <c r="I15" s="22" t="s">
        <v>32</v>
      </c>
      <c r="J15" s="34">
        <v>0.33329999999999999</v>
      </c>
      <c r="K15" s="18" t="s">
        <v>61</v>
      </c>
      <c r="L15" s="19" t="s">
        <v>31</v>
      </c>
      <c r="M15" s="22" t="s">
        <v>32</v>
      </c>
      <c r="N15" s="34">
        <v>0.33329999999999999</v>
      </c>
      <c r="O15" s="18" t="s">
        <v>63</v>
      </c>
      <c r="P15" s="19" t="s">
        <v>31</v>
      </c>
      <c r="Q15" s="22" t="s">
        <v>32</v>
      </c>
      <c r="R15" s="34">
        <v>0.33329999999999999</v>
      </c>
    </row>
    <row r="16" spans="1:18" ht="30" x14ac:dyDescent="0.25">
      <c r="A16" s="62"/>
      <c r="B16" s="65"/>
      <c r="C16" s="20" t="s">
        <v>9</v>
      </c>
      <c r="D16" s="2" t="s">
        <v>39</v>
      </c>
      <c r="E16" s="10" t="s">
        <v>29</v>
      </c>
      <c r="F16" s="36">
        <v>1</v>
      </c>
      <c r="G16" s="20" t="s">
        <v>9</v>
      </c>
      <c r="H16" s="2" t="s">
        <v>39</v>
      </c>
      <c r="I16" s="10" t="s">
        <v>29</v>
      </c>
      <c r="J16" s="40">
        <v>1</v>
      </c>
      <c r="K16" s="20" t="s">
        <v>62</v>
      </c>
      <c r="L16" s="2" t="s">
        <v>31</v>
      </c>
      <c r="M16" s="10" t="s">
        <v>32</v>
      </c>
      <c r="N16" s="36">
        <v>0</v>
      </c>
      <c r="O16" s="20" t="s">
        <v>63</v>
      </c>
      <c r="P16" s="2" t="s">
        <v>31</v>
      </c>
      <c r="Q16" s="10" t="s">
        <v>32</v>
      </c>
      <c r="R16" s="34">
        <v>0.33329999999999999</v>
      </c>
    </row>
    <row r="17" spans="1:26" ht="30.75" thickBot="1" x14ac:dyDescent="0.3">
      <c r="A17" s="63"/>
      <c r="B17" s="66"/>
      <c r="C17" s="21" t="s">
        <v>89</v>
      </c>
      <c r="D17" s="4" t="s">
        <v>31</v>
      </c>
      <c r="E17" s="11" t="s">
        <v>32</v>
      </c>
      <c r="F17" s="35">
        <v>0.66659999999999997</v>
      </c>
      <c r="G17" s="21" t="s">
        <v>40</v>
      </c>
      <c r="H17" s="4" t="s">
        <v>39</v>
      </c>
      <c r="I17" s="11" t="s">
        <v>29</v>
      </c>
      <c r="J17" s="35">
        <v>0.66659999999999997</v>
      </c>
      <c r="K17" s="21" t="s">
        <v>63</v>
      </c>
      <c r="L17" s="4" t="s">
        <v>31</v>
      </c>
      <c r="M17" s="11" t="s">
        <v>32</v>
      </c>
      <c r="N17" s="35">
        <v>0.33329999999999999</v>
      </c>
      <c r="O17" s="21" t="s">
        <v>9</v>
      </c>
      <c r="P17" s="4" t="s">
        <v>39</v>
      </c>
      <c r="Q17" s="11" t="s">
        <v>29</v>
      </c>
      <c r="R17" s="38">
        <v>1</v>
      </c>
    </row>
    <row r="18" spans="1:26" s="1" customFormat="1" ht="30" customHeight="1" x14ac:dyDescent="0.25">
      <c r="A18" s="67" t="s">
        <v>10</v>
      </c>
      <c r="B18" s="69" t="s">
        <v>17</v>
      </c>
      <c r="C18" s="23" t="s">
        <v>90</v>
      </c>
      <c r="D18" s="3" t="s">
        <v>31</v>
      </c>
      <c r="E18" s="9" t="s">
        <v>32</v>
      </c>
      <c r="F18" s="37">
        <v>0.33329999999999999</v>
      </c>
      <c r="G18" s="23" t="s">
        <v>41</v>
      </c>
      <c r="H18" s="3" t="s">
        <v>31</v>
      </c>
      <c r="I18" s="9" t="s">
        <v>32</v>
      </c>
      <c r="J18" s="34">
        <v>0.66659999999999997</v>
      </c>
      <c r="K18" s="23" t="s">
        <v>64</v>
      </c>
      <c r="L18" s="3" t="s">
        <v>31</v>
      </c>
      <c r="M18" s="9" t="s">
        <v>32</v>
      </c>
      <c r="N18" s="34">
        <v>0.33329999999999999</v>
      </c>
      <c r="O18" s="23" t="s">
        <v>10</v>
      </c>
      <c r="P18" s="3" t="s">
        <v>42</v>
      </c>
      <c r="Q18" s="9" t="s">
        <v>29</v>
      </c>
      <c r="R18" s="39">
        <v>1</v>
      </c>
    </row>
    <row r="19" spans="1:26" ht="30" x14ac:dyDescent="0.25">
      <c r="A19" s="62"/>
      <c r="B19" s="65"/>
      <c r="C19" s="20" t="s">
        <v>91</v>
      </c>
      <c r="D19" s="2" t="s">
        <v>31</v>
      </c>
      <c r="E19" s="10" t="s">
        <v>32</v>
      </c>
      <c r="F19" s="31">
        <v>0.66659999999999997</v>
      </c>
      <c r="G19" s="20" t="s">
        <v>10</v>
      </c>
      <c r="H19" s="2" t="s">
        <v>42</v>
      </c>
      <c r="I19" s="10" t="s">
        <v>29</v>
      </c>
      <c r="J19" s="40">
        <v>1</v>
      </c>
      <c r="K19" s="23" t="s">
        <v>64</v>
      </c>
      <c r="L19" s="2" t="s">
        <v>31</v>
      </c>
      <c r="M19" s="10" t="s">
        <v>32</v>
      </c>
      <c r="N19" s="34">
        <v>0.33329999999999999</v>
      </c>
      <c r="O19" s="20" t="s">
        <v>79</v>
      </c>
      <c r="P19" s="2" t="s">
        <v>31</v>
      </c>
      <c r="Q19" s="10" t="s">
        <v>32</v>
      </c>
      <c r="R19" s="34">
        <v>0.33329999999999999</v>
      </c>
    </row>
    <row r="20" spans="1:26" ht="30.75" thickBot="1" x14ac:dyDescent="0.3">
      <c r="A20" s="68"/>
      <c r="B20" s="70"/>
      <c r="C20" s="24" t="s">
        <v>90</v>
      </c>
      <c r="D20" s="25" t="s">
        <v>31</v>
      </c>
      <c r="E20" s="28" t="s">
        <v>32</v>
      </c>
      <c r="F20" s="38">
        <v>0.33329999999999999</v>
      </c>
      <c r="G20" s="24" t="s">
        <v>10</v>
      </c>
      <c r="H20" s="25" t="s">
        <v>42</v>
      </c>
      <c r="I20" s="28" t="s">
        <v>29</v>
      </c>
      <c r="J20" s="38">
        <v>1</v>
      </c>
      <c r="K20" s="24" t="s">
        <v>64</v>
      </c>
      <c r="L20" s="25" t="s">
        <v>31</v>
      </c>
      <c r="M20" s="28" t="s">
        <v>32</v>
      </c>
      <c r="N20" s="35">
        <v>0.33329999999999999</v>
      </c>
      <c r="O20" s="24" t="s">
        <v>10</v>
      </c>
      <c r="P20" s="25" t="s">
        <v>42</v>
      </c>
      <c r="Q20" s="28" t="s">
        <v>29</v>
      </c>
      <c r="R20" s="38">
        <v>1</v>
      </c>
    </row>
    <row r="21" spans="1:26" s="1" customFormat="1" ht="30" customHeight="1" thickBot="1" x14ac:dyDescent="0.3">
      <c r="A21" s="61" t="s">
        <v>11</v>
      </c>
      <c r="B21" s="64" t="s">
        <v>18</v>
      </c>
      <c r="C21" s="18" t="s">
        <v>11</v>
      </c>
      <c r="D21" s="19" t="s">
        <v>43</v>
      </c>
      <c r="E21" s="22" t="s">
        <v>29</v>
      </c>
      <c r="F21" s="37">
        <v>1</v>
      </c>
      <c r="G21" s="18" t="s">
        <v>11</v>
      </c>
      <c r="H21" s="19" t="s">
        <v>43</v>
      </c>
      <c r="I21" s="22" t="s">
        <v>29</v>
      </c>
      <c r="J21" s="39">
        <v>1</v>
      </c>
      <c r="K21" s="18" t="s">
        <v>65</v>
      </c>
      <c r="L21" s="19" t="s">
        <v>31</v>
      </c>
      <c r="M21" s="22" t="s">
        <v>32</v>
      </c>
      <c r="N21" s="34">
        <v>0.33329999999999999</v>
      </c>
      <c r="O21" s="18" t="s">
        <v>11</v>
      </c>
      <c r="P21" s="19" t="s">
        <v>43</v>
      </c>
      <c r="Q21" s="22" t="s">
        <v>29</v>
      </c>
      <c r="R21" s="39">
        <v>1</v>
      </c>
      <c r="U21" s="13" t="s">
        <v>102</v>
      </c>
      <c r="V21" s="46" t="s">
        <v>97</v>
      </c>
      <c r="W21" s="47" t="s">
        <v>98</v>
      </c>
      <c r="X21" s="47" t="s">
        <v>99</v>
      </c>
      <c r="Y21" s="53" t="s">
        <v>100</v>
      </c>
      <c r="Z21" s="54" t="s">
        <v>101</v>
      </c>
    </row>
    <row r="22" spans="1:26" ht="30" x14ac:dyDescent="0.25">
      <c r="A22" s="62"/>
      <c r="B22" s="65"/>
      <c r="C22" s="20" t="s">
        <v>11</v>
      </c>
      <c r="D22" s="2" t="s">
        <v>43</v>
      </c>
      <c r="E22" s="10" t="s">
        <v>29</v>
      </c>
      <c r="F22" s="36">
        <v>1</v>
      </c>
      <c r="G22" s="20" t="s">
        <v>44</v>
      </c>
      <c r="H22" s="2" t="s">
        <v>31</v>
      </c>
      <c r="I22" s="10" t="s">
        <v>32</v>
      </c>
      <c r="J22" s="34">
        <v>0.33329999999999999</v>
      </c>
      <c r="K22" s="20" t="s">
        <v>66</v>
      </c>
      <c r="L22" s="2" t="s">
        <v>31</v>
      </c>
      <c r="M22" s="10" t="s">
        <v>32</v>
      </c>
      <c r="N22" s="36">
        <v>0</v>
      </c>
      <c r="O22" s="20" t="s">
        <v>80</v>
      </c>
      <c r="P22" s="2" t="s">
        <v>31</v>
      </c>
      <c r="Q22" s="10" t="s">
        <v>32</v>
      </c>
      <c r="R22" s="34">
        <v>0.33329999999999999</v>
      </c>
      <c r="U22" s="45" t="s">
        <v>5</v>
      </c>
      <c r="V22" s="6">
        <f>AVERAGE(F3:F5)</f>
        <v>0.44439999999999996</v>
      </c>
      <c r="W22" s="3">
        <f>AVERAGE(J3:J5)</f>
        <v>0.88886666666666658</v>
      </c>
      <c r="X22" s="3">
        <f>AVERAGE(N3:N5)</f>
        <v>0.44439999999999996</v>
      </c>
      <c r="Y22" s="48">
        <f>AVERAGE(R3:R5)</f>
        <v>0.33329999999999999</v>
      </c>
      <c r="Z22" s="49">
        <f t="shared" ref="Z22:Z31" si="0">AVERAGE(V22:Y22)</f>
        <v>0.52774166666666666</v>
      </c>
    </row>
    <row r="23" spans="1:26" ht="30.75" thickBot="1" x14ac:dyDescent="0.3">
      <c r="A23" s="63"/>
      <c r="B23" s="66"/>
      <c r="C23" s="21" t="s">
        <v>11</v>
      </c>
      <c r="D23" s="4" t="s">
        <v>43</v>
      </c>
      <c r="E23" s="11" t="s">
        <v>29</v>
      </c>
      <c r="F23" s="38">
        <v>1</v>
      </c>
      <c r="G23" s="21" t="s">
        <v>45</v>
      </c>
      <c r="H23" s="4" t="s">
        <v>31</v>
      </c>
      <c r="I23" s="11" t="s">
        <v>32</v>
      </c>
      <c r="J23" s="38">
        <v>0</v>
      </c>
      <c r="K23" s="21" t="s">
        <v>67</v>
      </c>
      <c r="L23" s="4" t="s">
        <v>31</v>
      </c>
      <c r="M23" s="11" t="s">
        <v>32</v>
      </c>
      <c r="N23" s="35">
        <v>0.33329999999999999</v>
      </c>
      <c r="O23" s="21" t="s">
        <v>11</v>
      </c>
      <c r="P23" s="4" t="s">
        <v>43</v>
      </c>
      <c r="Q23" s="11" t="s">
        <v>29</v>
      </c>
      <c r="R23" s="38">
        <v>1</v>
      </c>
      <c r="U23" s="43" t="s">
        <v>6</v>
      </c>
      <c r="V23" s="7">
        <f>AVERAGE(F6:F8)</f>
        <v>0.88886666666666658</v>
      </c>
      <c r="W23" s="2">
        <f>AVERAGE(J6:J8)</f>
        <v>0.66666666666666663</v>
      </c>
      <c r="X23" s="2">
        <f>AVERAGE(N6:N8)</f>
        <v>0.77773333333333328</v>
      </c>
      <c r="Y23" s="29">
        <f>AVERAGE(R6:R8)</f>
        <v>0.66666666666666663</v>
      </c>
      <c r="Z23" s="50">
        <f t="shared" si="0"/>
        <v>0.74998333333333322</v>
      </c>
    </row>
    <row r="24" spans="1:26" s="1" customFormat="1" ht="30" customHeight="1" x14ac:dyDescent="0.25">
      <c r="A24" s="67" t="s">
        <v>20</v>
      </c>
      <c r="B24" s="69" t="s">
        <v>23</v>
      </c>
      <c r="C24" s="23" t="s">
        <v>20</v>
      </c>
      <c r="D24" s="3" t="s">
        <v>31</v>
      </c>
      <c r="E24" s="9" t="s">
        <v>29</v>
      </c>
      <c r="F24" s="37">
        <v>1</v>
      </c>
      <c r="G24" s="23" t="s">
        <v>20</v>
      </c>
      <c r="H24" s="3" t="s">
        <v>31</v>
      </c>
      <c r="I24" s="9" t="s">
        <v>29</v>
      </c>
      <c r="J24" s="40">
        <v>1</v>
      </c>
      <c r="K24" s="23" t="s">
        <v>46</v>
      </c>
      <c r="L24" s="3" t="s">
        <v>31</v>
      </c>
      <c r="M24" s="9" t="s">
        <v>29</v>
      </c>
      <c r="N24" s="34">
        <v>0.66659999999999997</v>
      </c>
      <c r="O24" s="23" t="s">
        <v>81</v>
      </c>
      <c r="P24" s="3" t="s">
        <v>31</v>
      </c>
      <c r="Q24" s="9" t="s">
        <v>29</v>
      </c>
      <c r="R24" s="34">
        <v>0.66659999999999997</v>
      </c>
      <c r="U24" s="43" t="s">
        <v>7</v>
      </c>
      <c r="V24" s="7">
        <f>AVERAGE(F9:F11)</f>
        <v>0.77773333333333328</v>
      </c>
      <c r="W24" s="2">
        <f>AVERAGE(J9:J11)</f>
        <v>1</v>
      </c>
      <c r="X24" s="2">
        <f>AVERAGE(N9:N11)</f>
        <v>0.6666333333333333</v>
      </c>
      <c r="Y24" s="29">
        <f>AVERAGE(R9:R11)</f>
        <v>0.6666333333333333</v>
      </c>
      <c r="Z24" s="50">
        <f t="shared" si="0"/>
        <v>0.77775000000000005</v>
      </c>
    </row>
    <row r="25" spans="1:26" ht="30" x14ac:dyDescent="0.25">
      <c r="A25" s="62"/>
      <c r="B25" s="65"/>
      <c r="C25" s="20" t="s">
        <v>8</v>
      </c>
      <c r="D25" s="2" t="s">
        <v>36</v>
      </c>
      <c r="E25" s="10" t="s">
        <v>32</v>
      </c>
      <c r="F25" s="31">
        <v>0.66659999999999997</v>
      </c>
      <c r="G25" s="20" t="s">
        <v>46</v>
      </c>
      <c r="H25" s="2" t="s">
        <v>31</v>
      </c>
      <c r="I25" s="10" t="s">
        <v>29</v>
      </c>
      <c r="J25" s="31">
        <v>0.66659999999999997</v>
      </c>
      <c r="K25" s="20" t="s">
        <v>68</v>
      </c>
      <c r="L25" s="2" t="s">
        <v>31</v>
      </c>
      <c r="M25" s="10" t="s">
        <v>29</v>
      </c>
      <c r="N25" s="34">
        <v>0.33329999999999999</v>
      </c>
      <c r="O25" s="20" t="s">
        <v>82</v>
      </c>
      <c r="P25" s="2" t="s">
        <v>31</v>
      </c>
      <c r="Q25" s="10" t="s">
        <v>29</v>
      </c>
      <c r="R25" s="34">
        <v>0.33329999999999999</v>
      </c>
      <c r="U25" s="43" t="s">
        <v>8</v>
      </c>
      <c r="V25" s="7">
        <f>AVERAGE(F12:F14)</f>
        <v>0.77776666666666661</v>
      </c>
      <c r="W25" s="2">
        <f>AVERAGE(J12:J14)</f>
        <v>0.88886666666666658</v>
      </c>
      <c r="X25" s="2">
        <f>AVERAGE(N12:N14)</f>
        <v>0.6666333333333333</v>
      </c>
      <c r="Y25" s="29">
        <f>AVERAGE(R12:R14)</f>
        <v>0.55549999999999999</v>
      </c>
      <c r="Z25" s="50">
        <f t="shared" si="0"/>
        <v>0.72219166666666657</v>
      </c>
    </row>
    <row r="26" spans="1:26" ht="30.75" thickBot="1" x14ac:dyDescent="0.3">
      <c r="A26" s="68"/>
      <c r="B26" s="70"/>
      <c r="C26" s="24" t="s">
        <v>92</v>
      </c>
      <c r="D26" s="25" t="s">
        <v>31</v>
      </c>
      <c r="E26" s="28" t="s">
        <v>29</v>
      </c>
      <c r="F26" s="35">
        <v>0.66659999999999997</v>
      </c>
      <c r="G26" s="24" t="s">
        <v>8</v>
      </c>
      <c r="H26" s="25" t="s">
        <v>36</v>
      </c>
      <c r="I26" s="28" t="s">
        <v>32</v>
      </c>
      <c r="J26" s="35">
        <v>0.66659999999999997</v>
      </c>
      <c r="K26" s="24" t="s">
        <v>20</v>
      </c>
      <c r="L26" s="25" t="s">
        <v>31</v>
      </c>
      <c r="M26" s="28" t="s">
        <v>29</v>
      </c>
      <c r="N26" s="38">
        <v>1</v>
      </c>
      <c r="O26" s="24" t="s">
        <v>20</v>
      </c>
      <c r="P26" s="25" t="s">
        <v>31</v>
      </c>
      <c r="Q26" s="28" t="s">
        <v>29</v>
      </c>
      <c r="R26" s="38">
        <v>1</v>
      </c>
      <c r="U26" s="43" t="s">
        <v>9</v>
      </c>
      <c r="V26" s="7">
        <f>AVERAGE(F15:F17)</f>
        <v>0.88886666666666658</v>
      </c>
      <c r="W26" s="2">
        <f>AVERAGE(J15:J17)</f>
        <v>0.6666333333333333</v>
      </c>
      <c r="X26" s="2">
        <f>AVERAGE(N15:N17)</f>
        <v>0.22219999999999998</v>
      </c>
      <c r="Y26" s="29">
        <f>AVERAGE(R15:R17)</f>
        <v>0.55553333333333332</v>
      </c>
      <c r="Z26" s="50">
        <f t="shared" si="0"/>
        <v>0.58330833333333332</v>
      </c>
    </row>
    <row r="27" spans="1:26" s="1" customFormat="1" ht="30" customHeight="1" x14ac:dyDescent="0.25">
      <c r="A27" s="61" t="s">
        <v>21</v>
      </c>
      <c r="B27" s="64" t="s">
        <v>23</v>
      </c>
      <c r="C27" s="18" t="s">
        <v>47</v>
      </c>
      <c r="D27" s="19" t="s">
        <v>31</v>
      </c>
      <c r="E27" s="22" t="s">
        <v>29</v>
      </c>
      <c r="F27" s="34">
        <v>0.66659999999999997</v>
      </c>
      <c r="G27" s="18" t="s">
        <v>21</v>
      </c>
      <c r="H27" s="19" t="s">
        <v>31</v>
      </c>
      <c r="I27" s="22" t="s">
        <v>29</v>
      </c>
      <c r="J27" s="33">
        <v>1</v>
      </c>
      <c r="K27" s="18" t="s">
        <v>47</v>
      </c>
      <c r="L27" s="19" t="s">
        <v>31</v>
      </c>
      <c r="M27" s="22" t="s">
        <v>29</v>
      </c>
      <c r="N27" s="34">
        <v>0.66659999999999997</v>
      </c>
      <c r="O27" s="18" t="s">
        <v>21</v>
      </c>
      <c r="P27" s="19" t="s">
        <v>31</v>
      </c>
      <c r="Q27" s="22" t="s">
        <v>29</v>
      </c>
      <c r="R27" s="39">
        <v>1</v>
      </c>
      <c r="U27" s="43" t="s">
        <v>10</v>
      </c>
      <c r="V27" s="7">
        <f>AVERAGE(F18:F20)</f>
        <v>0.44439999999999996</v>
      </c>
      <c r="W27" s="2">
        <f>AVERAGE(J18:J20)</f>
        <v>0.88886666666666658</v>
      </c>
      <c r="X27" s="2">
        <f>AVERAGE(N18:N20)</f>
        <v>0.33329999999999999</v>
      </c>
      <c r="Y27" s="29">
        <f>AVERAGE(R18:R20)</f>
        <v>0.77776666666666661</v>
      </c>
      <c r="Z27" s="50">
        <f t="shared" si="0"/>
        <v>0.61108333333333331</v>
      </c>
    </row>
    <row r="28" spans="1:26" ht="30" x14ac:dyDescent="0.25">
      <c r="A28" s="62"/>
      <c r="B28" s="65"/>
      <c r="C28" s="20" t="s">
        <v>21</v>
      </c>
      <c r="D28" s="2" t="s">
        <v>31</v>
      </c>
      <c r="E28" s="10" t="s">
        <v>29</v>
      </c>
      <c r="F28" s="36">
        <v>1</v>
      </c>
      <c r="G28" s="20" t="s">
        <v>47</v>
      </c>
      <c r="H28" s="2" t="s">
        <v>31</v>
      </c>
      <c r="I28" s="10" t="s">
        <v>29</v>
      </c>
      <c r="J28" s="31">
        <v>0.66659999999999997</v>
      </c>
      <c r="K28" s="20" t="s">
        <v>69</v>
      </c>
      <c r="L28" s="2" t="s">
        <v>31</v>
      </c>
      <c r="M28" s="10" t="s">
        <v>29</v>
      </c>
      <c r="N28" s="34">
        <v>0.33329999999999999</v>
      </c>
      <c r="O28" s="20" t="s">
        <v>47</v>
      </c>
      <c r="P28" s="2" t="s">
        <v>31</v>
      </c>
      <c r="Q28" s="10" t="s">
        <v>29</v>
      </c>
      <c r="R28" s="31">
        <v>0.66659999999999997</v>
      </c>
      <c r="U28" s="43" t="s">
        <v>11</v>
      </c>
      <c r="V28" s="7">
        <f>AVERAGE(F21:F23)</f>
        <v>1</v>
      </c>
      <c r="W28" s="2">
        <f>AVERAGE(J21:J23)</f>
        <v>0.44443333333333329</v>
      </c>
      <c r="X28" s="2">
        <f>AVERAGE(N21:N23)</f>
        <v>0.22219999999999998</v>
      </c>
      <c r="Y28" s="29">
        <f>AVERAGE(R21:R23)</f>
        <v>0.77776666666666661</v>
      </c>
      <c r="Z28" s="50">
        <f t="shared" si="0"/>
        <v>0.61109999999999998</v>
      </c>
    </row>
    <row r="29" spans="1:26" ht="30.75" thickBot="1" x14ac:dyDescent="0.3">
      <c r="A29" s="63"/>
      <c r="B29" s="66"/>
      <c r="C29" s="21" t="s">
        <v>93</v>
      </c>
      <c r="D29" s="4" t="s">
        <v>31</v>
      </c>
      <c r="E29" s="11" t="s">
        <v>29</v>
      </c>
      <c r="F29" s="35">
        <v>0.33329999999999999</v>
      </c>
      <c r="G29" s="21" t="s">
        <v>48</v>
      </c>
      <c r="H29" s="4" t="s">
        <v>31</v>
      </c>
      <c r="I29" s="11" t="s">
        <v>29</v>
      </c>
      <c r="J29" s="35">
        <v>0.33329999999999999</v>
      </c>
      <c r="K29" s="21" t="s">
        <v>47</v>
      </c>
      <c r="L29" s="4" t="s">
        <v>31</v>
      </c>
      <c r="M29" s="11" t="s">
        <v>29</v>
      </c>
      <c r="N29" s="35">
        <v>0.66659999999999997</v>
      </c>
      <c r="O29" s="21" t="s">
        <v>83</v>
      </c>
      <c r="P29" s="4" t="s">
        <v>31</v>
      </c>
      <c r="Q29" s="11" t="s">
        <v>29</v>
      </c>
      <c r="R29" s="35">
        <v>0.33329999999999999</v>
      </c>
      <c r="U29" s="43" t="s">
        <v>20</v>
      </c>
      <c r="V29" s="7">
        <f>AVERAGE(F24:F26)</f>
        <v>0.77773333333333328</v>
      </c>
      <c r="W29" s="2">
        <f>AVERAGE(J24:J26)</f>
        <v>0.77773333333333328</v>
      </c>
      <c r="X29" s="2">
        <f>AVERAGE(N24:N26)</f>
        <v>0.6666333333333333</v>
      </c>
      <c r="Y29" s="29">
        <f>AVERAGE(R24:R26)</f>
        <v>0.6666333333333333</v>
      </c>
      <c r="Z29" s="50">
        <f t="shared" si="0"/>
        <v>0.72218333333333329</v>
      </c>
    </row>
    <row r="30" spans="1:26" ht="30.75" customHeight="1" x14ac:dyDescent="0.25">
      <c r="A30" s="67" t="s">
        <v>22</v>
      </c>
      <c r="B30" s="69" t="s">
        <v>23</v>
      </c>
      <c r="C30" s="23" t="s">
        <v>22</v>
      </c>
      <c r="D30" s="3" t="s">
        <v>31</v>
      </c>
      <c r="E30" s="9" t="s">
        <v>29</v>
      </c>
      <c r="F30" s="37">
        <v>1</v>
      </c>
      <c r="G30" s="23" t="s">
        <v>49</v>
      </c>
      <c r="H30" s="3" t="s">
        <v>31</v>
      </c>
      <c r="I30" s="9" t="s">
        <v>29</v>
      </c>
      <c r="J30" s="37">
        <v>0</v>
      </c>
      <c r="K30" s="23" t="s">
        <v>68</v>
      </c>
      <c r="L30" s="3" t="s">
        <v>31</v>
      </c>
      <c r="M30" s="9" t="s">
        <v>29</v>
      </c>
      <c r="N30" s="34">
        <v>0.25</v>
      </c>
      <c r="O30" s="23" t="s">
        <v>70</v>
      </c>
      <c r="P30" s="3" t="s">
        <v>31</v>
      </c>
      <c r="Q30" s="9" t="s">
        <v>29</v>
      </c>
      <c r="R30" s="37">
        <v>0.5</v>
      </c>
      <c r="U30" s="43" t="s">
        <v>21</v>
      </c>
      <c r="V30" s="7">
        <f>AVERAGE(F27:F29)</f>
        <v>0.6666333333333333</v>
      </c>
      <c r="W30" s="2">
        <f>AVERAGE(J27:J29)</f>
        <v>0.6666333333333333</v>
      </c>
      <c r="X30" s="2">
        <f>AVERAGE(N27:N29)</f>
        <v>0.55549999999999999</v>
      </c>
      <c r="Y30" s="29">
        <f>AVERAGE(R27:R29)</f>
        <v>0.6666333333333333</v>
      </c>
      <c r="Z30" s="50">
        <f t="shared" si="0"/>
        <v>0.63885000000000003</v>
      </c>
    </row>
    <row r="31" spans="1:26" ht="30.75" thickBot="1" x14ac:dyDescent="0.3">
      <c r="A31" s="62"/>
      <c r="B31" s="65"/>
      <c r="C31" s="20" t="s">
        <v>22</v>
      </c>
      <c r="D31" s="2" t="s">
        <v>31</v>
      </c>
      <c r="E31" s="10" t="s">
        <v>29</v>
      </c>
      <c r="F31" s="36">
        <v>1</v>
      </c>
      <c r="G31" s="20" t="s">
        <v>50</v>
      </c>
      <c r="H31" s="2" t="s">
        <v>31</v>
      </c>
      <c r="I31" s="10" t="s">
        <v>29</v>
      </c>
      <c r="J31" s="36">
        <v>0</v>
      </c>
      <c r="K31" s="20" t="s">
        <v>70</v>
      </c>
      <c r="L31" s="2" t="s">
        <v>31</v>
      </c>
      <c r="M31" s="10" t="s">
        <v>29</v>
      </c>
      <c r="N31" s="36">
        <v>0.5</v>
      </c>
      <c r="O31" s="20" t="s">
        <v>22</v>
      </c>
      <c r="P31" s="2" t="s">
        <v>31</v>
      </c>
      <c r="Q31" s="10" t="s">
        <v>29</v>
      </c>
      <c r="R31" s="40">
        <v>1</v>
      </c>
      <c r="U31" s="44" t="s">
        <v>22</v>
      </c>
      <c r="V31" s="5">
        <f>AVERAGE(F30:F32)</f>
        <v>1</v>
      </c>
      <c r="W31" s="4">
        <f>AVERAGE(J30:J32)</f>
        <v>0</v>
      </c>
      <c r="X31" s="4">
        <f>AVERAGE(N30:N32)</f>
        <v>0.58333333333333337</v>
      </c>
      <c r="Y31" s="30">
        <f>AVERAGE(R30:R32)</f>
        <v>0.66666666666666663</v>
      </c>
      <c r="Z31" s="51">
        <f t="shared" si="0"/>
        <v>0.5625</v>
      </c>
    </row>
    <row r="32" spans="1:26" ht="30.75" thickBot="1" x14ac:dyDescent="0.3">
      <c r="A32" s="63"/>
      <c r="B32" s="66"/>
      <c r="C32" s="21" t="s">
        <v>94</v>
      </c>
      <c r="D32" s="4" t="s">
        <v>31</v>
      </c>
      <c r="E32" s="11" t="s">
        <v>29</v>
      </c>
      <c r="F32" s="38">
        <v>1</v>
      </c>
      <c r="G32" s="21" t="s">
        <v>51</v>
      </c>
      <c r="H32" s="4" t="s">
        <v>31</v>
      </c>
      <c r="I32" s="11" t="s">
        <v>29</v>
      </c>
      <c r="J32" s="38">
        <v>0</v>
      </c>
      <c r="K32" s="21" t="s">
        <v>22</v>
      </c>
      <c r="L32" s="4" t="s">
        <v>31</v>
      </c>
      <c r="M32" s="11" t="s">
        <v>29</v>
      </c>
      <c r="N32" s="38">
        <v>1</v>
      </c>
      <c r="O32" s="21" t="s">
        <v>84</v>
      </c>
      <c r="P32" s="4" t="s">
        <v>31</v>
      </c>
      <c r="Q32" s="11" t="s">
        <v>29</v>
      </c>
      <c r="R32" s="38">
        <v>0.5</v>
      </c>
    </row>
    <row r="33" spans="8:26" ht="15.75" thickBot="1" x14ac:dyDescent="0.3">
      <c r="U33" s="12"/>
      <c r="V33" s="52" t="s">
        <v>97</v>
      </c>
      <c r="W33" s="47" t="s">
        <v>98</v>
      </c>
      <c r="X33" s="47" t="s">
        <v>99</v>
      </c>
      <c r="Y33" s="53" t="s">
        <v>100</v>
      </c>
      <c r="Z33" s="54" t="s">
        <v>101</v>
      </c>
    </row>
    <row r="34" spans="8:26" ht="30.75" thickBot="1" x14ac:dyDescent="0.3">
      <c r="R34" s="26"/>
      <c r="U34" s="14" t="s">
        <v>96</v>
      </c>
      <c r="V34" s="55">
        <f>AVERAGE(V22,V23,V24,V25,V26,V27,V28,V29,V30,V31)</f>
        <v>0.76663999999999999</v>
      </c>
      <c r="W34" s="56">
        <f>AVERAGE(W22,W23,W24,W25,W26,W27,W28,W29,W30,W31)</f>
        <v>0.68886999999999987</v>
      </c>
      <c r="X34" s="56">
        <f>AVERAGE(X22,X23,X24,X25,X26,X27,X28,X29,X30,X31)</f>
        <v>0.51385666666666663</v>
      </c>
      <c r="Y34" s="57">
        <f>AVERAGE(Y22,Y23,Y24,Y25,Y26,Y27,Y28,Y29,Y30,Y31)</f>
        <v>0.63331000000000004</v>
      </c>
      <c r="Z34" s="54">
        <f>AVERAGE(V34:Y34)</f>
        <v>0.65066916666666663</v>
      </c>
    </row>
    <row r="35" spans="8:26" ht="15.75" thickBot="1" x14ac:dyDescent="0.3">
      <c r="Z35" s="42"/>
    </row>
    <row r="36" spans="8:26" ht="15.75" thickBot="1" x14ac:dyDescent="0.3">
      <c r="L36" s="26"/>
      <c r="M36" s="26"/>
      <c r="N36" s="26"/>
      <c r="P36" s="26"/>
      <c r="Q36" s="26"/>
      <c r="R36" s="26"/>
      <c r="V36" s="52" t="s">
        <v>97</v>
      </c>
      <c r="W36" s="47" t="s">
        <v>98</v>
      </c>
      <c r="X36" s="47" t="s">
        <v>99</v>
      </c>
      <c r="Y36" s="53" t="s">
        <v>100</v>
      </c>
      <c r="Z36" s="54" t="s">
        <v>101</v>
      </c>
    </row>
    <row r="37" spans="8:26" ht="30.75" thickBot="1" x14ac:dyDescent="0.3">
      <c r="U37" s="13" t="s">
        <v>95</v>
      </c>
      <c r="V37" s="55">
        <f>19/30</f>
        <v>0.6333333333333333</v>
      </c>
      <c r="W37" s="56">
        <f>23/30</f>
        <v>0.76666666666666672</v>
      </c>
      <c r="X37" s="56">
        <f>12/30</f>
        <v>0.4</v>
      </c>
      <c r="Y37" s="57">
        <f>20/30</f>
        <v>0.66666666666666663</v>
      </c>
      <c r="Z37" s="54">
        <f>AVERAGE(V37:Y37)</f>
        <v>0.61666666666666659</v>
      </c>
    </row>
    <row r="40" spans="8:26" x14ac:dyDescent="0.25">
      <c r="I40"/>
    </row>
    <row r="48" spans="8:26" x14ac:dyDescent="0.25">
      <c r="H48" s="41"/>
    </row>
    <row r="49" spans="8:8" x14ac:dyDescent="0.25">
      <c r="H49" s="41"/>
    </row>
    <row r="56" spans="8:8" ht="15" customHeight="1" x14ac:dyDescent="0.25"/>
    <row r="65" spans="8:8" ht="15" customHeight="1" x14ac:dyDescent="0.25"/>
    <row r="68" spans="8:8" ht="15" customHeight="1" x14ac:dyDescent="0.25"/>
    <row r="71" spans="8:8" ht="15" customHeight="1" x14ac:dyDescent="0.25"/>
    <row r="72" spans="8:8" x14ac:dyDescent="0.25">
      <c r="H72" s="41"/>
    </row>
    <row r="73" spans="8:8" x14ac:dyDescent="0.25">
      <c r="H73" s="41"/>
    </row>
  </sheetData>
  <mergeCells count="24">
    <mergeCell ref="A24:A26"/>
    <mergeCell ref="B24:B26"/>
    <mergeCell ref="A27:A29"/>
    <mergeCell ref="B27:B29"/>
    <mergeCell ref="A30:A32"/>
    <mergeCell ref="B30:B32"/>
    <mergeCell ref="A15:A17"/>
    <mergeCell ref="B15:B17"/>
    <mergeCell ref="A18:A20"/>
    <mergeCell ref="B18:B20"/>
    <mergeCell ref="A21:A23"/>
    <mergeCell ref="B21:B23"/>
    <mergeCell ref="A6:A8"/>
    <mergeCell ref="B6:B8"/>
    <mergeCell ref="A9:A11"/>
    <mergeCell ref="B9:B11"/>
    <mergeCell ref="A12:A14"/>
    <mergeCell ref="B12:B14"/>
    <mergeCell ref="C1:F1"/>
    <mergeCell ref="G1:J1"/>
    <mergeCell ref="K1:N1"/>
    <mergeCell ref="O1:R1"/>
    <mergeCell ref="A3:A5"/>
    <mergeCell ref="B3:B5"/>
  </mergeCells>
  <conditionalFormatting sqref="I3:I32">
    <cfRule type="containsText" dxfId="5" priority="6" operator="containsText" text="Yes">
      <formula>NOT(ISERROR(SEARCH("Yes",I3)))</formula>
    </cfRule>
  </conditionalFormatting>
  <conditionalFormatting sqref="M3:M32">
    <cfRule type="containsText" dxfId="4" priority="5" operator="containsText" text="Yes">
      <formula>NOT(ISERROR(SEARCH("Yes",M3)))</formula>
    </cfRule>
  </conditionalFormatting>
  <conditionalFormatting sqref="Q3:Q32">
    <cfRule type="containsText" dxfId="3" priority="4" operator="containsText" text="Yes">
      <formula>NOT(ISERROR(SEARCH("Yes",Q3)))</formula>
    </cfRule>
  </conditionalFormatting>
  <conditionalFormatting sqref="Q3:Q32 M3:M32 I3:I32">
    <cfRule type="containsText" dxfId="2" priority="3" operator="containsText" text="No">
      <formula>NOT(ISERROR(SEARCH("No",I3)))</formula>
    </cfRule>
  </conditionalFormatting>
  <conditionalFormatting sqref="E3:E32">
    <cfRule type="containsText" dxfId="1" priority="1" operator="containsText" text="Yes">
      <formula>NOT(ISERROR(SEARCH("Yes",E3)))</formula>
    </cfRule>
    <cfRule type="containsText" dxfId="0" priority="2" operator="containsText" text="No">
      <formula>NOT(ISERROR(SEARCH("No",E3)))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2021-05-05T15:38:05Z</dcterms:created>
  <dcterms:modified xsi:type="dcterms:W3CDTF">2021-05-24T17:19:57Z</dcterms:modified>
</cp:coreProperties>
</file>