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digibp-monterosa\Process Documents\"/>
    </mc:Choice>
  </mc:AlternateContent>
  <xr:revisionPtr revIDLastSave="0" documentId="12_ncr:500000_{46B11267-669A-44E6-B971-D449DC5ECE37}" xr6:coauthVersionLast="31" xr6:coauthVersionMax="31" xr10:uidLastSave="{00000000-0000-0000-0000-000000000000}"/>
  <bookViews>
    <workbookView xWindow="0" yWindow="0" windowWidth="11520" windowHeight="84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F5" i="1" s="1"/>
  <c r="C6" i="1"/>
  <c r="L6" i="1" s="1"/>
  <c r="C7" i="1"/>
  <c r="F7" i="1" s="1"/>
  <c r="C8" i="1"/>
  <c r="R8" i="1" s="1"/>
  <c r="C10" i="1"/>
  <c r="F10" i="1" s="1"/>
  <c r="C11" i="1"/>
  <c r="L11" i="1" s="1"/>
  <c r="C12" i="1"/>
  <c r="F12" i="1" s="1"/>
  <c r="C13" i="1"/>
  <c r="R13" i="1" s="1"/>
  <c r="C15" i="1"/>
  <c r="F15" i="1" s="1"/>
  <c r="C16" i="1"/>
  <c r="L16" i="1" s="1"/>
  <c r="C17" i="1"/>
  <c r="F17" i="1" s="1"/>
  <c r="C19" i="1"/>
  <c r="R19" i="1" s="1"/>
  <c r="C20" i="1"/>
  <c r="F20" i="1" s="1"/>
  <c r="C21" i="1"/>
  <c r="O21" i="1" s="1"/>
  <c r="C22" i="1"/>
  <c r="F22" i="1" s="1"/>
  <c r="C23" i="1"/>
  <c r="R23" i="1" s="1"/>
  <c r="C24" i="1"/>
  <c r="F24" i="1" s="1"/>
  <c r="C25" i="1"/>
  <c r="L25" i="1" s="1"/>
  <c r="C26" i="1"/>
  <c r="F26" i="1" s="1"/>
  <c r="C27" i="1"/>
  <c r="R27" i="1" s="1"/>
  <c r="C4" i="1"/>
  <c r="R4" i="1" s="1"/>
  <c r="I27" i="1" l="1"/>
  <c r="L27" i="1"/>
  <c r="O27" i="1"/>
  <c r="F27" i="1"/>
  <c r="I26" i="1"/>
  <c r="O26" i="1"/>
  <c r="L26" i="1"/>
  <c r="R26" i="1"/>
  <c r="I25" i="1"/>
  <c r="R25" i="1"/>
  <c r="O25" i="1"/>
  <c r="F25" i="1"/>
  <c r="I24" i="1"/>
  <c r="L24" i="1"/>
  <c r="O24" i="1"/>
  <c r="R24" i="1"/>
  <c r="I23" i="1"/>
  <c r="L23" i="1"/>
  <c r="O23" i="1"/>
  <c r="F23" i="1"/>
  <c r="I22" i="1"/>
  <c r="O22" i="1"/>
  <c r="L22" i="1"/>
  <c r="R22" i="1"/>
  <c r="L21" i="1"/>
  <c r="I21" i="1"/>
  <c r="F21" i="1"/>
  <c r="R21" i="1"/>
  <c r="I20" i="1"/>
  <c r="L20" i="1"/>
  <c r="R20" i="1"/>
  <c r="O20" i="1"/>
  <c r="O29" i="1" s="1"/>
  <c r="I19" i="1"/>
  <c r="L19" i="1"/>
  <c r="O19" i="1"/>
  <c r="F19" i="1"/>
  <c r="I17" i="1"/>
  <c r="L17" i="1"/>
  <c r="O17" i="1"/>
  <c r="R17" i="1"/>
  <c r="I16" i="1"/>
  <c r="R16" i="1"/>
  <c r="O16" i="1"/>
  <c r="F16" i="1"/>
  <c r="L15" i="1"/>
  <c r="I15" i="1"/>
  <c r="O15" i="1"/>
  <c r="R15" i="1"/>
  <c r="I13" i="1"/>
  <c r="L13" i="1"/>
  <c r="O13" i="1"/>
  <c r="F13" i="1"/>
  <c r="I12" i="1"/>
  <c r="O12" i="1"/>
  <c r="L12" i="1"/>
  <c r="R12" i="1"/>
  <c r="I11" i="1"/>
  <c r="R11" i="1"/>
  <c r="O11" i="1"/>
  <c r="F11" i="1"/>
  <c r="O10" i="1"/>
  <c r="I10" i="1"/>
  <c r="L10" i="1"/>
  <c r="R10" i="1"/>
  <c r="I8" i="1"/>
  <c r="F8" i="1"/>
  <c r="L8" i="1"/>
  <c r="O8" i="1"/>
  <c r="O33" i="1" s="1"/>
  <c r="O7" i="1"/>
  <c r="I7" i="1"/>
  <c r="L7" i="1"/>
  <c r="R7" i="1"/>
  <c r="I6" i="1"/>
  <c r="R6" i="1"/>
  <c r="O6" i="1"/>
  <c r="F6" i="1"/>
  <c r="L5" i="1"/>
  <c r="O5" i="1"/>
  <c r="R5" i="1"/>
  <c r="I5" i="1"/>
  <c r="I4" i="1"/>
  <c r="L4" i="1"/>
  <c r="O4" i="1"/>
  <c r="F4" i="1"/>
  <c r="L33" i="1"/>
  <c r="L30" i="1"/>
  <c r="L31" i="1"/>
  <c r="L32" i="1"/>
  <c r="L29" i="1"/>
  <c r="I30" i="1"/>
  <c r="I29" i="1" l="1"/>
  <c r="R33" i="1"/>
  <c r="R32" i="1"/>
  <c r="O32" i="1"/>
  <c r="O30" i="1"/>
  <c r="O31" i="1"/>
  <c r="R30" i="1"/>
  <c r="R31" i="1"/>
  <c r="R29" i="1"/>
  <c r="I31" i="1"/>
  <c r="I33" i="1"/>
  <c r="I32" i="1"/>
  <c r="F32" i="1"/>
  <c r="F31" i="1"/>
  <c r="F30" i="1"/>
  <c r="D37" i="1" s="1"/>
  <c r="F33" i="1"/>
  <c r="F29" i="1"/>
  <c r="D36" i="1" s="1"/>
  <c r="B36" i="1" s="1"/>
  <c r="D38" i="1" l="1"/>
  <c r="D39" i="1"/>
  <c r="B37" i="1"/>
  <c r="D40" i="1"/>
  <c r="B38" i="1" l="1"/>
</calcChain>
</file>

<file path=xl/sharedStrings.xml><?xml version="1.0" encoding="utf-8"?>
<sst xmlns="http://schemas.openxmlformats.org/spreadsheetml/2006/main" count="176" uniqueCount="54">
  <si>
    <t>Indicators</t>
  </si>
  <si>
    <t>Betriebsökonomie</t>
  </si>
  <si>
    <t>Business Administration (International Management)</t>
  </si>
  <si>
    <t>Wirtschaftsinformatik</t>
  </si>
  <si>
    <t>Business Information Technology</t>
  </si>
  <si>
    <t>International Business Management</t>
  </si>
  <si>
    <t>Affinity to travel</t>
  </si>
  <si>
    <t>low-medium</t>
  </si>
  <si>
    <t>high</t>
  </si>
  <si>
    <t>medium</t>
  </si>
  <si>
    <t>module flexiblity</t>
  </si>
  <si>
    <t>low</t>
  </si>
  <si>
    <t>language interest</t>
  </si>
  <si>
    <t>medium-high</t>
  </si>
  <si>
    <t>Cultural curiosity</t>
  </si>
  <si>
    <t>interest in european cultures</t>
  </si>
  <si>
    <t>interest in international cultures</t>
  </si>
  <si>
    <t>Mathematics, logic thinking</t>
  </si>
  <si>
    <t>Social studies and leadership</t>
  </si>
  <si>
    <t>Finance, Accounting, Controlling</t>
  </si>
  <si>
    <t>IT, Software, modelling languages</t>
  </si>
  <si>
    <t>Culture, Travel, Language Match</t>
  </si>
  <si>
    <t>practical experience (internship)</t>
  </si>
  <si>
    <t>practical experience (projects)</t>
  </si>
  <si>
    <t>Degree Structure Match</t>
  </si>
  <si>
    <t>Career Prospects Match</t>
  </si>
  <si>
    <t>Finance, Banking</t>
  </si>
  <si>
    <t>Marketing, Communication</t>
  </si>
  <si>
    <t>Business Analytics, Business Intelligence</t>
  </si>
  <si>
    <t>Software Development</t>
  </si>
  <si>
    <t>HRM, Leadership</t>
  </si>
  <si>
    <t>Entrepreneurship, Starting own Business</t>
  </si>
  <si>
    <t>International Organizations</t>
  </si>
  <si>
    <t>Skills/Interest Match</t>
  </si>
  <si>
    <t>Accounting, Financial Auditing</t>
  </si>
  <si>
    <t>Swiss Organization</t>
  </si>
  <si>
    <t>[Questionnaire form data]</t>
  </si>
  <si>
    <t>[calc result]</t>
  </si>
  <si>
    <t>[transform]</t>
  </si>
  <si>
    <t>BOEK</t>
  </si>
  <si>
    <t>IM</t>
  </si>
  <si>
    <t>WI</t>
  </si>
  <si>
    <t>BIT</t>
  </si>
  <si>
    <t>IBM</t>
  </si>
  <si>
    <t>Number of 5s</t>
  </si>
  <si>
    <t>Number of 4s</t>
  </si>
  <si>
    <t>Number of 3s</t>
  </si>
  <si>
    <t>Number of 2s</t>
  </si>
  <si>
    <t>Number of 1s</t>
  </si>
  <si>
    <t>Hilfszeile</t>
  </si>
  <si>
    <t>Ranking [Output to Camunda]</t>
  </si>
  <si>
    <t>High</t>
  </si>
  <si>
    <t>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</si>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</sst>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4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2" xfId="0" applyFont="1" applyBorder="1"/>
    <xf numFmtId="0" fontId="2" fillId="0" borderId="3" xfId="0" applyFont="1" applyBorder="1"/>
    <xf numFmtId="0" fontId="1" fillId="0" borderId="3" xfId="0" applyFont="1" applyBorder="1"/>
    <xf numFmtId="0" fontId="2" fillId="0" borderId="2" xfId="0" applyFont="1" applyBorder="1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</cellXfs>
  <cellStyles count="1">
    <cellStyle name="Standard" xfId="0" builtinId="0"/>
  </cellStyles>
  <dxfs count="8">
    <dxf>
      <font>
        <b/>
        <i val="0"/>
        <color theme="4"/>
      </font>
      <fill>
        <patternFill>
          <bgColor rgb="FFFFFF00"/>
        </patternFill>
      </fill>
    </dxf>
    <dxf>
      <font>
        <b/>
        <i val="0"/>
        <color theme="4"/>
      </font>
      <fill>
        <patternFill>
          <bgColor rgb="FFFFFF00"/>
        </patternFill>
      </fill>
    </dxf>
    <dxf>
      <font>
        <b/>
        <i val="0"/>
        <color theme="4"/>
      </font>
      <fill>
        <patternFill>
          <bgColor rgb="FFFFFF00"/>
        </patternFill>
      </fill>
    </dxf>
    <dxf>
      <font>
        <b/>
        <i val="0"/>
        <color theme="4"/>
      </font>
      <fill>
        <patternFill>
          <bgColor rgb="FFFFFF00"/>
        </patternFill>
      </fill>
    </dxf>
    <dxf>
      <font>
        <b/>
        <i val="0"/>
        <color theme="4"/>
      </font>
      <fill>
        <patternFill>
          <bgColor rgb="FFFFFF00"/>
        </patternFill>
      </fill>
    </dxf>
    <dxf>
      <font>
        <b/>
        <i val="0"/>
        <color theme="4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B95EC3A-70D1-428B-A55F-B4FE79C68A34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workbookViewId="0">
      <pane ySplit="1" topLeftCell="A2" activePane="bottomLeft" state="frozen"/>
      <selection pane="bottomLeft" activeCell="B28" sqref="B28"/>
    </sheetView>
  </sheetViews>
  <sheetFormatPr baseColWidth="10" defaultColWidth="9.06640625" defaultRowHeight="11.65" x14ac:dyDescent="0.35"/>
  <cols>
    <col min="1" max="1" width="27.9296875" style="1" bestFit="1" customWidth="1"/>
    <col min="2" max="2" width="17.796875" style="1" bestFit="1" customWidth="1"/>
    <col min="3" max="3" width="8" style="1" bestFit="1" customWidth="1"/>
    <col min="4" max="4" width="12.9296875" style="2" hidden="1" customWidth="1"/>
    <col min="5" max="5" width="4.1328125" style="15" bestFit="1" customWidth="1"/>
    <col min="6" max="6" width="8.1328125" style="2" bestFit="1" customWidth="1"/>
    <col min="7" max="7" width="36.46484375" style="2" hidden="1" customWidth="1"/>
    <col min="8" max="8" width="3.46484375" style="15" bestFit="1" customWidth="1"/>
    <col min="9" max="9" width="8.1328125" style="2" bestFit="1" customWidth="1"/>
    <col min="10" max="10" width="15.46484375" style="2" hidden="1" customWidth="1"/>
    <col min="11" max="11" width="3.796875" style="15" customWidth="1"/>
    <col min="12" max="12" width="8.1328125" style="2" bestFit="1" customWidth="1"/>
    <col min="13" max="13" width="22.86328125" style="2" hidden="1" customWidth="1"/>
    <col min="14" max="14" width="4.1328125" style="15" customWidth="1"/>
    <col min="15" max="15" width="8.1328125" style="2" bestFit="1" customWidth="1"/>
    <col min="16" max="16" width="24.86328125" style="2" hidden="1" customWidth="1"/>
    <col min="17" max="17" width="4.3984375" style="15" customWidth="1"/>
    <col min="18" max="18" width="8.1328125" style="2" bestFit="1" customWidth="1"/>
    <col min="19" max="16384" width="9.06640625" style="2"/>
  </cols>
  <sheetData>
    <row r="1" spans="1:18" s="1" customFormat="1" x14ac:dyDescent="0.35">
      <c r="A1" s="1" t="s">
        <v>0</v>
      </c>
      <c r="B1" s="8" t="s">
        <v>36</v>
      </c>
      <c r="C1" s="7" t="s">
        <v>38</v>
      </c>
      <c r="D1" s="4" t="s">
        <v>1</v>
      </c>
      <c r="E1" s="13" t="s">
        <v>39</v>
      </c>
      <c r="F1" s="5" t="s">
        <v>37</v>
      </c>
      <c r="G1" s="4" t="s">
        <v>2</v>
      </c>
      <c r="H1" s="13" t="s">
        <v>40</v>
      </c>
      <c r="I1" s="5" t="s">
        <v>37</v>
      </c>
      <c r="J1" s="4" t="s">
        <v>3</v>
      </c>
      <c r="K1" s="13" t="s">
        <v>41</v>
      </c>
      <c r="L1" s="5" t="s">
        <v>37</v>
      </c>
      <c r="M1" s="4" t="s">
        <v>4</v>
      </c>
      <c r="N1" s="13" t="s">
        <v>42</v>
      </c>
      <c r="O1" s="5" t="s">
        <v>37</v>
      </c>
      <c r="P1" s="4" t="s">
        <v>5</v>
      </c>
      <c r="Q1" s="13" t="s">
        <v>43</v>
      </c>
      <c r="R1" s="5" t="s">
        <v>37</v>
      </c>
    </row>
    <row r="2" spans="1:18" s="1" customFormat="1" x14ac:dyDescent="0.35">
      <c r="B2" s="9"/>
      <c r="C2" s="4"/>
      <c r="D2" s="4"/>
      <c r="E2" s="13"/>
      <c r="F2" s="6"/>
      <c r="G2" s="4"/>
      <c r="H2" s="13"/>
      <c r="I2" s="6"/>
      <c r="J2" s="4"/>
      <c r="K2" s="13"/>
      <c r="L2" s="6"/>
      <c r="M2" s="4"/>
      <c r="N2" s="13"/>
      <c r="O2" s="6"/>
      <c r="P2" s="4"/>
      <c r="Q2" s="13"/>
      <c r="R2" s="6"/>
    </row>
    <row r="3" spans="1:18" s="1" customFormat="1" x14ac:dyDescent="0.35">
      <c r="A3" s="3" t="s">
        <v>21</v>
      </c>
      <c r="B3" s="10"/>
      <c r="C3" s="11"/>
      <c r="D3" s="4"/>
      <c r="E3" s="13"/>
      <c r="F3" s="6"/>
      <c r="G3" s="4"/>
      <c r="H3" s="13"/>
      <c r="I3" s="6"/>
      <c r="J3" s="4"/>
      <c r="K3" s="13"/>
      <c r="L3" s="6"/>
      <c r="M3" s="4"/>
      <c r="N3" s="13"/>
      <c r="O3" s="6"/>
      <c r="P3" s="4"/>
      <c r="Q3" s="13"/>
      <c r="R3" s="6"/>
    </row>
    <row r="4" spans="1:18" x14ac:dyDescent="0.35">
      <c r="A4" s="1" t="s">
        <v>6</v>
      </c>
      <c r="B4" s="12" t="s">
        <v>51</v>
      </c>
      <c r="C4" s="4">
        <f>IF(B4="High",1,IF(B4="Medium",0,-1))</f>
        <v>1</v>
      </c>
      <c r="D4" s="7" t="s">
        <v>7</v>
      </c>
      <c r="E4" s="14">
        <v>-0.5</v>
      </c>
      <c r="F4" s="5">
        <f>IF(E4=$C4,5,IF((E4-$C4)&lt;=0.5,4,IF((E4-$C4)&lt;=1,3,IF((E4-$C4)&lt;=1.5,2,1))))</f>
        <v>4</v>
      </c>
      <c r="G4" s="7" t="s">
        <v>8</v>
      </c>
      <c r="H4" s="13">
        <v>1</v>
      </c>
      <c r="I4" s="5">
        <f>IF(H4=$C4,5,IF((H4-$C4)&lt;=0.5,4,IF((H4-$C4)&lt;=1,3,IF((H4-$C4)&lt;=1.5,2,1))))</f>
        <v>5</v>
      </c>
      <c r="J4" s="7" t="s">
        <v>7</v>
      </c>
      <c r="K4" s="13">
        <v>-0.5</v>
      </c>
      <c r="L4" s="5">
        <f>IF(K4=$C4,5,IF((K4-$C4)&lt;=0.5,4,IF((K4-$C4)&lt;=1,3,IF((K4-$C4)&lt;=1.5,2,1))))</f>
        <v>4</v>
      </c>
      <c r="M4" s="7" t="s">
        <v>9</v>
      </c>
      <c r="N4" s="13">
        <v>0</v>
      </c>
      <c r="O4" s="5">
        <f>IF(N4=$C4,5,IF((N4-$C4)&lt;=0.5,4,IF((N4-$C4)&lt;=1,3,IF((N4-$C4)&lt;=1.5,2,1))))</f>
        <v>4</v>
      </c>
      <c r="P4" s="7" t="s">
        <v>8</v>
      </c>
      <c r="Q4" s="13">
        <v>1</v>
      </c>
      <c r="R4" s="5">
        <f>IF(Q4=$C4,5,IF((Q4-$C4)&lt;=0.5,4,IF((Q4-$C4)&lt;=1,3,IF((Q4-$C4)&lt;=1.5,2,1))))</f>
        <v>5</v>
      </c>
    </row>
    <row r="5" spans="1:18" x14ac:dyDescent="0.35">
      <c r="A5" s="1" t="s">
        <v>12</v>
      </c>
      <c r="B5" s="12" t="s">
        <v>52</v>
      </c>
      <c r="C5" s="4">
        <f t="shared" ref="C5:C27" si="0">IF(B5="High",1,IF(B5="Medium",0,-1))</f>
        <v>-1</v>
      </c>
      <c r="D5" s="7" t="s">
        <v>11</v>
      </c>
      <c r="E5" s="14">
        <v>-1</v>
      </c>
      <c r="F5" s="5">
        <f t="shared" ref="F5:F27" si="1">IF(E5=$C5,5,IF((E5-$C5)&lt;=0.5,4,IF((E5-$C5)&lt;=1,3,IF((E5-$C5)&lt;=1.5,2,1))))</f>
        <v>5</v>
      </c>
      <c r="G5" s="7" t="s">
        <v>13</v>
      </c>
      <c r="H5" s="13">
        <v>0.5</v>
      </c>
      <c r="I5" s="5">
        <f t="shared" ref="I5:I27" si="2">IF(H5=$C5,5,IF((H5-$C5)&lt;=0.5,4,IF((H5-$C5)&lt;=1,3,IF((H5-$C5)&lt;=1.5,2,1))))</f>
        <v>2</v>
      </c>
      <c r="J5" s="7" t="s">
        <v>11</v>
      </c>
      <c r="K5" s="13">
        <v>-1</v>
      </c>
      <c r="L5" s="5">
        <f t="shared" ref="L5:L27" si="3">IF(K5=$C5,5,IF((K5-$C5)&lt;=0.5,4,IF((K5-$C5)&lt;=1,3,IF((K5-$C5)&lt;=1.5,2,1))))</f>
        <v>5</v>
      </c>
      <c r="M5" s="7" t="s">
        <v>9</v>
      </c>
      <c r="N5" s="13">
        <v>0</v>
      </c>
      <c r="O5" s="5">
        <f t="shared" ref="O5:O27" si="4">IF(N5=$C5,5,IF((N5-$C5)&lt;=0.5,4,IF((N5-$C5)&lt;=1,3,IF((N5-$C5)&lt;=1.5,2,1))))</f>
        <v>3</v>
      </c>
      <c r="P5" s="7" t="s">
        <v>8</v>
      </c>
      <c r="Q5" s="13">
        <v>1</v>
      </c>
      <c r="R5" s="5">
        <f t="shared" ref="R5:R27" si="5">IF(Q5=$C5,5,IF((Q5-$C5)&lt;=0.5,4,IF((Q5-$C5)&lt;=1,3,IF((Q5-$C5)&lt;=1.5,2,1))))</f>
        <v>1</v>
      </c>
    </row>
    <row r="6" spans="1:18" x14ac:dyDescent="0.35">
      <c r="A6" s="1" t="s">
        <v>14</v>
      </c>
      <c r="B6" s="12" t="s">
        <v>53</v>
      </c>
      <c r="C6" s="4">
        <f t="shared" si="0"/>
        <v>0</v>
      </c>
      <c r="D6" s="7" t="s">
        <v>11</v>
      </c>
      <c r="E6" s="14">
        <v>-1</v>
      </c>
      <c r="F6" s="5">
        <f t="shared" si="1"/>
        <v>4</v>
      </c>
      <c r="G6" s="7" t="s">
        <v>8</v>
      </c>
      <c r="H6" s="13">
        <v>1</v>
      </c>
      <c r="I6" s="5">
        <f t="shared" si="2"/>
        <v>3</v>
      </c>
      <c r="J6" s="7" t="s">
        <v>11</v>
      </c>
      <c r="K6" s="13">
        <v>-1</v>
      </c>
      <c r="L6" s="5">
        <f t="shared" si="3"/>
        <v>4</v>
      </c>
      <c r="M6" s="7" t="s">
        <v>13</v>
      </c>
      <c r="N6" s="13">
        <v>0.5</v>
      </c>
      <c r="O6" s="5">
        <f t="shared" si="4"/>
        <v>4</v>
      </c>
      <c r="P6" s="7" t="s">
        <v>8</v>
      </c>
      <c r="Q6" s="13">
        <v>1</v>
      </c>
      <c r="R6" s="5">
        <f t="shared" si="5"/>
        <v>3</v>
      </c>
    </row>
    <row r="7" spans="1:18" x14ac:dyDescent="0.35">
      <c r="A7" s="1" t="s">
        <v>15</v>
      </c>
      <c r="B7" s="12" t="s">
        <v>52</v>
      </c>
      <c r="C7" s="4">
        <f t="shared" si="0"/>
        <v>-1</v>
      </c>
      <c r="D7" s="7" t="s">
        <v>9</v>
      </c>
      <c r="E7" s="14">
        <v>0</v>
      </c>
      <c r="F7" s="5">
        <f t="shared" si="1"/>
        <v>3</v>
      </c>
      <c r="G7" s="7" t="s">
        <v>13</v>
      </c>
      <c r="H7" s="13">
        <v>0.5</v>
      </c>
      <c r="I7" s="5">
        <f t="shared" si="2"/>
        <v>2</v>
      </c>
      <c r="J7" s="7" t="s">
        <v>9</v>
      </c>
      <c r="K7" s="13">
        <v>0</v>
      </c>
      <c r="L7" s="5">
        <f t="shared" si="3"/>
        <v>3</v>
      </c>
      <c r="M7" s="7" t="s">
        <v>9</v>
      </c>
      <c r="N7" s="13">
        <v>0</v>
      </c>
      <c r="O7" s="5">
        <f t="shared" si="4"/>
        <v>3</v>
      </c>
      <c r="P7" s="7" t="s">
        <v>8</v>
      </c>
      <c r="Q7" s="13">
        <v>1</v>
      </c>
      <c r="R7" s="5">
        <f t="shared" si="5"/>
        <v>1</v>
      </c>
    </row>
    <row r="8" spans="1:18" x14ac:dyDescent="0.35">
      <c r="A8" s="1" t="s">
        <v>16</v>
      </c>
      <c r="B8" s="12" t="s">
        <v>53</v>
      </c>
      <c r="C8" s="4">
        <f t="shared" si="0"/>
        <v>0</v>
      </c>
      <c r="D8" s="7" t="s">
        <v>11</v>
      </c>
      <c r="E8" s="14">
        <v>-1</v>
      </c>
      <c r="F8" s="5">
        <f t="shared" si="1"/>
        <v>4</v>
      </c>
      <c r="G8" s="7" t="s">
        <v>8</v>
      </c>
      <c r="H8" s="13">
        <v>1</v>
      </c>
      <c r="I8" s="5">
        <f t="shared" si="2"/>
        <v>3</v>
      </c>
      <c r="J8" s="7" t="s">
        <v>11</v>
      </c>
      <c r="K8" s="13">
        <v>-1</v>
      </c>
      <c r="L8" s="5">
        <f t="shared" si="3"/>
        <v>4</v>
      </c>
      <c r="M8" s="7" t="s">
        <v>9</v>
      </c>
      <c r="N8" s="13">
        <v>0</v>
      </c>
      <c r="O8" s="5">
        <f t="shared" si="4"/>
        <v>5</v>
      </c>
      <c r="P8" s="7" t="s">
        <v>9</v>
      </c>
      <c r="Q8" s="13">
        <v>0</v>
      </c>
      <c r="R8" s="5">
        <f t="shared" si="5"/>
        <v>5</v>
      </c>
    </row>
    <row r="9" spans="1:18" x14ac:dyDescent="0.35">
      <c r="A9" s="3" t="s">
        <v>33</v>
      </c>
      <c r="B9" s="10"/>
      <c r="C9" s="4"/>
      <c r="D9" s="7"/>
      <c r="E9" s="14"/>
      <c r="F9" s="5"/>
      <c r="G9" s="7"/>
      <c r="H9" s="13"/>
      <c r="I9" s="5"/>
      <c r="J9" s="7"/>
      <c r="K9" s="13"/>
      <c r="L9" s="5"/>
      <c r="M9" s="7"/>
      <c r="N9" s="13"/>
      <c r="O9" s="5"/>
      <c r="P9" s="7"/>
      <c r="Q9" s="13"/>
      <c r="R9" s="5"/>
    </row>
    <row r="10" spans="1:18" x14ac:dyDescent="0.35">
      <c r="A10" s="1" t="s">
        <v>17</v>
      </c>
      <c r="B10" s="12" t="s">
        <v>51</v>
      </c>
      <c r="C10" s="4">
        <f t="shared" si="0"/>
        <v>1</v>
      </c>
      <c r="D10" s="7" t="s">
        <v>9</v>
      </c>
      <c r="E10" s="14">
        <v>0</v>
      </c>
      <c r="F10" s="5">
        <f t="shared" si="1"/>
        <v>4</v>
      </c>
      <c r="G10" s="7" t="s">
        <v>9</v>
      </c>
      <c r="H10" s="13">
        <v>0</v>
      </c>
      <c r="I10" s="5">
        <f t="shared" si="2"/>
        <v>4</v>
      </c>
      <c r="J10" s="7" t="s">
        <v>8</v>
      </c>
      <c r="K10" s="13">
        <v>1</v>
      </c>
      <c r="L10" s="5">
        <f t="shared" si="3"/>
        <v>5</v>
      </c>
      <c r="M10" s="7" t="s">
        <v>8</v>
      </c>
      <c r="N10" s="13">
        <v>1</v>
      </c>
      <c r="O10" s="5">
        <f t="shared" si="4"/>
        <v>5</v>
      </c>
      <c r="P10" s="7" t="s">
        <v>7</v>
      </c>
      <c r="Q10" s="13">
        <v>-0.5</v>
      </c>
      <c r="R10" s="5">
        <f t="shared" si="5"/>
        <v>4</v>
      </c>
    </row>
    <row r="11" spans="1:18" x14ac:dyDescent="0.35">
      <c r="A11" s="1" t="s">
        <v>18</v>
      </c>
      <c r="B11" s="12" t="s">
        <v>51</v>
      </c>
      <c r="C11" s="4">
        <f t="shared" si="0"/>
        <v>1</v>
      </c>
      <c r="D11" s="7" t="s">
        <v>13</v>
      </c>
      <c r="E11" s="14">
        <v>0.5</v>
      </c>
      <c r="F11" s="5">
        <f t="shared" si="1"/>
        <v>4</v>
      </c>
      <c r="G11" s="7" t="s">
        <v>13</v>
      </c>
      <c r="H11" s="13">
        <v>0.5</v>
      </c>
      <c r="I11" s="5">
        <f t="shared" si="2"/>
        <v>4</v>
      </c>
      <c r="J11" s="7" t="s">
        <v>7</v>
      </c>
      <c r="K11" s="13">
        <v>-0.5</v>
      </c>
      <c r="L11" s="5">
        <f t="shared" si="3"/>
        <v>4</v>
      </c>
      <c r="M11" s="7" t="s">
        <v>7</v>
      </c>
      <c r="N11" s="13">
        <v>-0.5</v>
      </c>
      <c r="O11" s="5">
        <f t="shared" si="4"/>
        <v>4</v>
      </c>
      <c r="P11" s="7" t="s">
        <v>8</v>
      </c>
      <c r="Q11" s="13">
        <v>1</v>
      </c>
      <c r="R11" s="5">
        <f t="shared" si="5"/>
        <v>5</v>
      </c>
    </row>
    <row r="12" spans="1:18" x14ac:dyDescent="0.35">
      <c r="A12" s="1" t="s">
        <v>19</v>
      </c>
      <c r="B12" s="12" t="s">
        <v>52</v>
      </c>
      <c r="C12" s="4">
        <f t="shared" si="0"/>
        <v>-1</v>
      </c>
      <c r="D12" s="7" t="s">
        <v>8</v>
      </c>
      <c r="E12" s="14">
        <v>1</v>
      </c>
      <c r="F12" s="5">
        <f t="shared" si="1"/>
        <v>1</v>
      </c>
      <c r="G12" s="7" t="s">
        <v>13</v>
      </c>
      <c r="H12" s="13">
        <v>0.5</v>
      </c>
      <c r="I12" s="5">
        <f t="shared" si="2"/>
        <v>2</v>
      </c>
      <c r="J12" s="7" t="s">
        <v>7</v>
      </c>
      <c r="K12" s="13">
        <v>-0.5</v>
      </c>
      <c r="L12" s="5">
        <f t="shared" si="3"/>
        <v>4</v>
      </c>
      <c r="M12" s="7" t="s">
        <v>7</v>
      </c>
      <c r="N12" s="13">
        <v>-0.5</v>
      </c>
      <c r="O12" s="5">
        <f t="shared" si="4"/>
        <v>4</v>
      </c>
      <c r="P12" s="7" t="s">
        <v>9</v>
      </c>
      <c r="Q12" s="13">
        <v>0</v>
      </c>
      <c r="R12" s="5">
        <f t="shared" si="5"/>
        <v>3</v>
      </c>
    </row>
    <row r="13" spans="1:18" x14ac:dyDescent="0.35">
      <c r="A13" s="1" t="s">
        <v>20</v>
      </c>
      <c r="B13" s="12" t="s">
        <v>53</v>
      </c>
      <c r="C13" s="4">
        <f t="shared" si="0"/>
        <v>0</v>
      </c>
      <c r="D13" s="7" t="s">
        <v>7</v>
      </c>
      <c r="E13" s="14">
        <v>-0.5</v>
      </c>
      <c r="F13" s="5">
        <f t="shared" si="1"/>
        <v>4</v>
      </c>
      <c r="G13" s="7" t="s">
        <v>7</v>
      </c>
      <c r="H13" s="13">
        <v>-0.5</v>
      </c>
      <c r="I13" s="5">
        <f t="shared" si="2"/>
        <v>4</v>
      </c>
      <c r="J13" s="7" t="s">
        <v>8</v>
      </c>
      <c r="K13" s="13">
        <v>1</v>
      </c>
      <c r="L13" s="5">
        <f t="shared" si="3"/>
        <v>3</v>
      </c>
      <c r="M13" s="7" t="s">
        <v>8</v>
      </c>
      <c r="N13" s="13">
        <v>1</v>
      </c>
      <c r="O13" s="5">
        <f t="shared" si="4"/>
        <v>3</v>
      </c>
      <c r="P13" s="7" t="s">
        <v>11</v>
      </c>
      <c r="Q13" s="13">
        <v>-1</v>
      </c>
      <c r="R13" s="5">
        <f t="shared" si="5"/>
        <v>4</v>
      </c>
    </row>
    <row r="14" spans="1:18" x14ac:dyDescent="0.35">
      <c r="A14" s="3" t="s">
        <v>24</v>
      </c>
      <c r="B14" s="10"/>
      <c r="C14" s="4"/>
      <c r="D14" s="7"/>
      <c r="E14" s="14"/>
      <c r="F14" s="5"/>
      <c r="G14" s="7"/>
      <c r="H14" s="13"/>
      <c r="I14" s="5"/>
      <c r="J14" s="7"/>
      <c r="K14" s="13"/>
      <c r="L14" s="5"/>
      <c r="M14" s="7"/>
      <c r="N14" s="13"/>
      <c r="O14" s="5"/>
      <c r="P14" s="7"/>
      <c r="Q14" s="13"/>
      <c r="R14" s="5"/>
    </row>
    <row r="15" spans="1:18" x14ac:dyDescent="0.35">
      <c r="A15" s="1" t="s">
        <v>10</v>
      </c>
      <c r="B15" s="12" t="s">
        <v>52</v>
      </c>
      <c r="C15" s="4">
        <f t="shared" si="0"/>
        <v>-1</v>
      </c>
      <c r="D15" s="7" t="s">
        <v>8</v>
      </c>
      <c r="E15" s="14">
        <v>1</v>
      </c>
      <c r="F15" s="5">
        <f t="shared" si="1"/>
        <v>1</v>
      </c>
      <c r="G15" s="7" t="s">
        <v>8</v>
      </c>
      <c r="H15" s="13">
        <v>1</v>
      </c>
      <c r="I15" s="5">
        <f t="shared" si="2"/>
        <v>1</v>
      </c>
      <c r="J15" s="7" t="s">
        <v>7</v>
      </c>
      <c r="K15" s="13">
        <v>-0.5</v>
      </c>
      <c r="L15" s="5">
        <f t="shared" si="3"/>
        <v>4</v>
      </c>
      <c r="M15" s="7" t="s">
        <v>7</v>
      </c>
      <c r="N15" s="13">
        <v>-0.5</v>
      </c>
      <c r="O15" s="5">
        <f t="shared" si="4"/>
        <v>4</v>
      </c>
      <c r="P15" s="7" t="s">
        <v>11</v>
      </c>
      <c r="Q15" s="13">
        <v>-1</v>
      </c>
      <c r="R15" s="5">
        <f t="shared" si="5"/>
        <v>5</v>
      </c>
    </row>
    <row r="16" spans="1:18" x14ac:dyDescent="0.35">
      <c r="A16" s="1" t="s">
        <v>22</v>
      </c>
      <c r="B16" s="12" t="s">
        <v>52</v>
      </c>
      <c r="C16" s="4">
        <f t="shared" si="0"/>
        <v>-1</v>
      </c>
      <c r="D16" s="7" t="s">
        <v>7</v>
      </c>
      <c r="E16" s="14">
        <v>-0.5</v>
      </c>
      <c r="F16" s="5">
        <f t="shared" si="1"/>
        <v>4</v>
      </c>
      <c r="G16" s="7" t="s">
        <v>7</v>
      </c>
      <c r="H16" s="13">
        <v>-0.5</v>
      </c>
      <c r="I16" s="5">
        <f t="shared" si="2"/>
        <v>4</v>
      </c>
      <c r="J16" s="7" t="s">
        <v>7</v>
      </c>
      <c r="K16" s="13">
        <v>-0.5</v>
      </c>
      <c r="L16" s="5">
        <f t="shared" si="3"/>
        <v>4</v>
      </c>
      <c r="M16" s="7" t="s">
        <v>7</v>
      </c>
      <c r="N16" s="13">
        <v>-0.5</v>
      </c>
      <c r="O16" s="5">
        <f t="shared" si="4"/>
        <v>4</v>
      </c>
      <c r="P16" s="7" t="s">
        <v>8</v>
      </c>
      <c r="Q16" s="13">
        <v>1</v>
      </c>
      <c r="R16" s="5">
        <f t="shared" si="5"/>
        <v>1</v>
      </c>
    </row>
    <row r="17" spans="1:18" x14ac:dyDescent="0.35">
      <c r="A17" s="1" t="s">
        <v>23</v>
      </c>
      <c r="B17" s="12" t="s">
        <v>53</v>
      </c>
      <c r="C17" s="4">
        <f t="shared" si="0"/>
        <v>0</v>
      </c>
      <c r="D17" s="7" t="s">
        <v>13</v>
      </c>
      <c r="E17" s="14">
        <v>-0.5</v>
      </c>
      <c r="F17" s="5">
        <f t="shared" si="1"/>
        <v>4</v>
      </c>
      <c r="G17" s="7" t="s">
        <v>13</v>
      </c>
      <c r="H17" s="13">
        <v>0.5</v>
      </c>
      <c r="I17" s="5">
        <f t="shared" si="2"/>
        <v>4</v>
      </c>
      <c r="J17" s="7" t="s">
        <v>13</v>
      </c>
      <c r="K17" s="13">
        <v>0.5</v>
      </c>
      <c r="L17" s="5">
        <f t="shared" si="3"/>
        <v>4</v>
      </c>
      <c r="M17" s="7" t="s">
        <v>13</v>
      </c>
      <c r="N17" s="13">
        <v>0.5</v>
      </c>
      <c r="O17" s="5">
        <f t="shared" si="4"/>
        <v>4</v>
      </c>
      <c r="P17" s="7" t="s">
        <v>7</v>
      </c>
      <c r="Q17" s="13">
        <v>-0.5</v>
      </c>
      <c r="R17" s="5">
        <f t="shared" si="5"/>
        <v>4</v>
      </c>
    </row>
    <row r="18" spans="1:18" x14ac:dyDescent="0.35">
      <c r="A18" s="3" t="s">
        <v>25</v>
      </c>
      <c r="B18" s="10"/>
      <c r="C18" s="4"/>
      <c r="D18" s="7"/>
      <c r="E18" s="14"/>
      <c r="F18" s="5"/>
      <c r="G18" s="7"/>
      <c r="H18" s="13"/>
      <c r="I18" s="5"/>
      <c r="J18" s="7"/>
      <c r="K18" s="13"/>
      <c r="L18" s="5"/>
      <c r="M18" s="7"/>
      <c r="N18" s="13"/>
      <c r="O18" s="5"/>
      <c r="P18" s="7"/>
      <c r="Q18" s="13"/>
      <c r="R18" s="5"/>
    </row>
    <row r="19" spans="1:18" x14ac:dyDescent="0.35">
      <c r="A19" s="1" t="s">
        <v>26</v>
      </c>
      <c r="B19" s="12" t="s">
        <v>51</v>
      </c>
      <c r="C19" s="4">
        <f t="shared" si="0"/>
        <v>1</v>
      </c>
      <c r="D19" s="7" t="s">
        <v>8</v>
      </c>
      <c r="E19" s="14">
        <v>1</v>
      </c>
      <c r="F19" s="5">
        <f t="shared" si="1"/>
        <v>5</v>
      </c>
      <c r="G19" s="7" t="s">
        <v>13</v>
      </c>
      <c r="H19" s="13">
        <v>0.5</v>
      </c>
      <c r="I19" s="5">
        <f t="shared" si="2"/>
        <v>4</v>
      </c>
      <c r="J19" s="7" t="s">
        <v>9</v>
      </c>
      <c r="K19" s="13">
        <v>0</v>
      </c>
      <c r="L19" s="5">
        <f t="shared" si="3"/>
        <v>4</v>
      </c>
      <c r="M19" s="7" t="s">
        <v>9</v>
      </c>
      <c r="N19" s="13">
        <v>0</v>
      </c>
      <c r="O19" s="5">
        <f t="shared" si="4"/>
        <v>4</v>
      </c>
      <c r="P19" s="7" t="s">
        <v>7</v>
      </c>
      <c r="Q19" s="13">
        <v>-0.5</v>
      </c>
      <c r="R19" s="5">
        <f t="shared" si="5"/>
        <v>4</v>
      </c>
    </row>
    <row r="20" spans="1:18" x14ac:dyDescent="0.35">
      <c r="A20" s="1" t="s">
        <v>27</v>
      </c>
      <c r="B20" s="12" t="s">
        <v>53</v>
      </c>
      <c r="C20" s="4">
        <f t="shared" si="0"/>
        <v>0</v>
      </c>
      <c r="D20" s="7" t="s">
        <v>13</v>
      </c>
      <c r="E20" s="14">
        <v>0.5</v>
      </c>
      <c r="F20" s="5">
        <f t="shared" si="1"/>
        <v>4</v>
      </c>
      <c r="G20" s="7" t="s">
        <v>13</v>
      </c>
      <c r="H20" s="13">
        <v>0.5</v>
      </c>
      <c r="I20" s="5">
        <f t="shared" si="2"/>
        <v>4</v>
      </c>
      <c r="J20" s="7" t="s">
        <v>7</v>
      </c>
      <c r="K20" s="13">
        <v>-0.5</v>
      </c>
      <c r="L20" s="5">
        <f t="shared" si="3"/>
        <v>4</v>
      </c>
      <c r="M20" s="7" t="s">
        <v>7</v>
      </c>
      <c r="N20" s="13">
        <v>-0.5</v>
      </c>
      <c r="O20" s="5">
        <f t="shared" si="4"/>
        <v>4</v>
      </c>
      <c r="P20" s="7" t="s">
        <v>13</v>
      </c>
      <c r="Q20" s="13">
        <v>0.5</v>
      </c>
      <c r="R20" s="5">
        <f t="shared" si="5"/>
        <v>4</v>
      </c>
    </row>
    <row r="21" spans="1:18" x14ac:dyDescent="0.35">
      <c r="A21" s="1" t="s">
        <v>34</v>
      </c>
      <c r="B21" s="12" t="s">
        <v>51</v>
      </c>
      <c r="C21" s="4">
        <f t="shared" si="0"/>
        <v>1</v>
      </c>
      <c r="D21" s="7" t="s">
        <v>8</v>
      </c>
      <c r="E21" s="14">
        <v>1</v>
      </c>
      <c r="F21" s="5">
        <f t="shared" si="1"/>
        <v>5</v>
      </c>
      <c r="G21" s="7" t="s">
        <v>13</v>
      </c>
      <c r="H21" s="13">
        <v>0.5</v>
      </c>
      <c r="I21" s="5">
        <f t="shared" si="2"/>
        <v>4</v>
      </c>
      <c r="J21" s="7" t="s">
        <v>11</v>
      </c>
      <c r="K21" s="13">
        <v>-1</v>
      </c>
      <c r="L21" s="5">
        <f t="shared" si="3"/>
        <v>4</v>
      </c>
      <c r="M21" s="7" t="s">
        <v>11</v>
      </c>
      <c r="N21" s="13">
        <v>-1</v>
      </c>
      <c r="O21" s="5">
        <f t="shared" si="4"/>
        <v>4</v>
      </c>
      <c r="P21" s="7" t="s">
        <v>9</v>
      </c>
      <c r="Q21" s="13">
        <v>0</v>
      </c>
      <c r="R21" s="5">
        <f t="shared" si="5"/>
        <v>4</v>
      </c>
    </row>
    <row r="22" spans="1:18" x14ac:dyDescent="0.35">
      <c r="A22" s="1" t="s">
        <v>28</v>
      </c>
      <c r="B22" s="12" t="s">
        <v>53</v>
      </c>
      <c r="C22" s="4">
        <f t="shared" si="0"/>
        <v>0</v>
      </c>
      <c r="D22" s="7" t="s">
        <v>7</v>
      </c>
      <c r="E22" s="14">
        <v>-0.5</v>
      </c>
      <c r="F22" s="5">
        <f t="shared" si="1"/>
        <v>4</v>
      </c>
      <c r="G22" s="7" t="s">
        <v>7</v>
      </c>
      <c r="H22" s="13">
        <v>-0.5</v>
      </c>
      <c r="I22" s="5">
        <f t="shared" si="2"/>
        <v>4</v>
      </c>
      <c r="J22" s="7" t="s">
        <v>8</v>
      </c>
      <c r="K22" s="13">
        <v>1</v>
      </c>
      <c r="L22" s="5">
        <f t="shared" si="3"/>
        <v>3</v>
      </c>
      <c r="M22" s="7" t="s">
        <v>8</v>
      </c>
      <c r="N22" s="13">
        <v>1</v>
      </c>
      <c r="O22" s="5">
        <f t="shared" si="4"/>
        <v>3</v>
      </c>
      <c r="P22" s="7" t="s">
        <v>11</v>
      </c>
      <c r="Q22" s="13">
        <v>-1</v>
      </c>
      <c r="R22" s="5">
        <f t="shared" si="5"/>
        <v>4</v>
      </c>
    </row>
    <row r="23" spans="1:18" x14ac:dyDescent="0.35">
      <c r="A23" s="1" t="s">
        <v>29</v>
      </c>
      <c r="B23" s="12" t="s">
        <v>52</v>
      </c>
      <c r="C23" s="4">
        <f t="shared" si="0"/>
        <v>-1</v>
      </c>
      <c r="D23" s="7" t="s">
        <v>11</v>
      </c>
      <c r="E23" s="14">
        <v>-1</v>
      </c>
      <c r="F23" s="5">
        <f t="shared" si="1"/>
        <v>5</v>
      </c>
      <c r="G23" s="7" t="s">
        <v>11</v>
      </c>
      <c r="H23" s="13">
        <v>-1</v>
      </c>
      <c r="I23" s="5">
        <f t="shared" si="2"/>
        <v>5</v>
      </c>
      <c r="J23" s="7" t="s">
        <v>8</v>
      </c>
      <c r="K23" s="13">
        <v>1</v>
      </c>
      <c r="L23" s="5">
        <f t="shared" si="3"/>
        <v>1</v>
      </c>
      <c r="M23" s="7" t="s">
        <v>8</v>
      </c>
      <c r="N23" s="13">
        <v>1</v>
      </c>
      <c r="O23" s="5">
        <f t="shared" si="4"/>
        <v>1</v>
      </c>
      <c r="P23" s="7" t="s">
        <v>11</v>
      </c>
      <c r="Q23" s="13">
        <v>-1</v>
      </c>
      <c r="R23" s="5">
        <f t="shared" si="5"/>
        <v>5</v>
      </c>
    </row>
    <row r="24" spans="1:18" x14ac:dyDescent="0.35">
      <c r="A24" s="1" t="s">
        <v>30</v>
      </c>
      <c r="B24" s="12" t="s">
        <v>52</v>
      </c>
      <c r="C24" s="4">
        <f t="shared" si="0"/>
        <v>-1</v>
      </c>
      <c r="D24" s="7" t="s">
        <v>13</v>
      </c>
      <c r="E24" s="14">
        <v>5</v>
      </c>
      <c r="F24" s="5">
        <f t="shared" si="1"/>
        <v>1</v>
      </c>
      <c r="G24" s="7" t="s">
        <v>13</v>
      </c>
      <c r="H24" s="13">
        <v>0.5</v>
      </c>
      <c r="I24" s="5">
        <f t="shared" si="2"/>
        <v>2</v>
      </c>
      <c r="J24" s="7" t="s">
        <v>11</v>
      </c>
      <c r="K24" s="13">
        <v>-1</v>
      </c>
      <c r="L24" s="5">
        <f t="shared" si="3"/>
        <v>5</v>
      </c>
      <c r="M24" s="7" t="s">
        <v>11</v>
      </c>
      <c r="N24" s="13">
        <v>-1</v>
      </c>
      <c r="O24" s="5">
        <f t="shared" si="4"/>
        <v>5</v>
      </c>
      <c r="P24" s="7" t="s">
        <v>13</v>
      </c>
      <c r="Q24" s="13">
        <v>0.5</v>
      </c>
      <c r="R24" s="5">
        <f t="shared" si="5"/>
        <v>2</v>
      </c>
    </row>
    <row r="25" spans="1:18" x14ac:dyDescent="0.35">
      <c r="A25" s="1" t="s">
        <v>31</v>
      </c>
      <c r="B25" s="12" t="s">
        <v>53</v>
      </c>
      <c r="C25" s="4">
        <f t="shared" si="0"/>
        <v>0</v>
      </c>
      <c r="D25" s="7" t="s">
        <v>13</v>
      </c>
      <c r="E25" s="14">
        <v>5</v>
      </c>
      <c r="F25" s="5">
        <f t="shared" si="1"/>
        <v>1</v>
      </c>
      <c r="G25" s="7" t="s">
        <v>13</v>
      </c>
      <c r="H25" s="13">
        <v>0.5</v>
      </c>
      <c r="I25" s="5">
        <f t="shared" si="2"/>
        <v>4</v>
      </c>
      <c r="J25" s="7" t="s">
        <v>13</v>
      </c>
      <c r="K25" s="13">
        <v>0.5</v>
      </c>
      <c r="L25" s="5">
        <f t="shared" si="3"/>
        <v>4</v>
      </c>
      <c r="M25" s="7" t="s">
        <v>13</v>
      </c>
      <c r="N25" s="13">
        <v>0.5</v>
      </c>
      <c r="O25" s="5">
        <f t="shared" si="4"/>
        <v>4</v>
      </c>
      <c r="P25" s="7" t="s">
        <v>13</v>
      </c>
      <c r="Q25" s="13">
        <v>0.5</v>
      </c>
      <c r="R25" s="5">
        <f t="shared" si="5"/>
        <v>4</v>
      </c>
    </row>
    <row r="26" spans="1:18" x14ac:dyDescent="0.35">
      <c r="A26" s="1" t="s">
        <v>32</v>
      </c>
      <c r="B26" s="12" t="s">
        <v>52</v>
      </c>
      <c r="C26" s="4">
        <f t="shared" si="0"/>
        <v>-1</v>
      </c>
      <c r="D26" s="7" t="s">
        <v>9</v>
      </c>
      <c r="E26" s="14">
        <v>0</v>
      </c>
      <c r="F26" s="5">
        <f t="shared" si="1"/>
        <v>3</v>
      </c>
      <c r="G26" s="7" t="s">
        <v>8</v>
      </c>
      <c r="H26" s="13">
        <v>1</v>
      </c>
      <c r="I26" s="5">
        <f t="shared" si="2"/>
        <v>1</v>
      </c>
      <c r="J26" s="7" t="s">
        <v>9</v>
      </c>
      <c r="K26" s="13">
        <v>0</v>
      </c>
      <c r="L26" s="5">
        <f t="shared" si="3"/>
        <v>3</v>
      </c>
      <c r="M26" s="7" t="s">
        <v>8</v>
      </c>
      <c r="N26" s="13">
        <v>1</v>
      </c>
      <c r="O26" s="5">
        <f t="shared" si="4"/>
        <v>1</v>
      </c>
      <c r="P26" s="7" t="s">
        <v>8</v>
      </c>
      <c r="Q26" s="13">
        <v>1</v>
      </c>
      <c r="R26" s="5">
        <f t="shared" si="5"/>
        <v>1</v>
      </c>
    </row>
    <row r="27" spans="1:18" x14ac:dyDescent="0.35">
      <c r="A27" s="1" t="s">
        <v>35</v>
      </c>
      <c r="B27" s="12" t="s">
        <v>53</v>
      </c>
      <c r="C27" s="4">
        <f t="shared" si="0"/>
        <v>0</v>
      </c>
      <c r="D27" s="7" t="s">
        <v>8</v>
      </c>
      <c r="E27" s="14">
        <v>1</v>
      </c>
      <c r="F27" s="5">
        <f t="shared" si="1"/>
        <v>3</v>
      </c>
      <c r="G27" s="7" t="s">
        <v>9</v>
      </c>
      <c r="H27" s="13">
        <v>0</v>
      </c>
      <c r="I27" s="5">
        <f t="shared" si="2"/>
        <v>5</v>
      </c>
      <c r="J27" s="7" t="s">
        <v>8</v>
      </c>
      <c r="K27" s="13">
        <v>1</v>
      </c>
      <c r="L27" s="5">
        <f t="shared" si="3"/>
        <v>3</v>
      </c>
      <c r="M27" s="7" t="s">
        <v>9</v>
      </c>
      <c r="N27" s="13">
        <v>0</v>
      </c>
      <c r="O27" s="5">
        <f t="shared" si="4"/>
        <v>5</v>
      </c>
      <c r="P27" s="7" t="s">
        <v>8</v>
      </c>
      <c r="Q27" s="13">
        <v>1</v>
      </c>
      <c r="R27" s="5">
        <f t="shared" si="5"/>
        <v>3</v>
      </c>
    </row>
    <row r="29" spans="1:18" x14ac:dyDescent="0.35">
      <c r="A29" s="1" t="s">
        <v>44</v>
      </c>
      <c r="F29" s="2">
        <f>COUNTIF($F$4:$F$27,5)</f>
        <v>4</v>
      </c>
      <c r="I29" s="2">
        <f>COUNTIF($I$4:$I$27,5)</f>
        <v>3</v>
      </c>
      <c r="L29" s="2">
        <f>COUNTIF($L$4:$L$27,5)</f>
        <v>3</v>
      </c>
      <c r="O29" s="2">
        <f>COUNTIF($O$4:$O$27,5)</f>
        <v>4</v>
      </c>
      <c r="R29" s="2">
        <f>COUNTIF($R$4:$R$27,5)</f>
        <v>5</v>
      </c>
    </row>
    <row r="30" spans="1:18" x14ac:dyDescent="0.35">
      <c r="A30" s="1" t="s">
        <v>45</v>
      </c>
      <c r="F30" s="2">
        <f>COUNTIF($F$4:$F$27,4)</f>
        <v>10</v>
      </c>
      <c r="I30" s="2">
        <f>COUNTIF($I$4:$I$27,4)</f>
        <v>10</v>
      </c>
      <c r="L30" s="2">
        <f>COUNTIF($L$4:$L$27,4)</f>
        <v>12</v>
      </c>
      <c r="O30" s="2">
        <f>COUNTIF($O$4:$O$27,4)</f>
        <v>11</v>
      </c>
      <c r="R30" s="2">
        <f>COUNTIF($R$4:$R$27,4)</f>
        <v>8</v>
      </c>
    </row>
    <row r="31" spans="1:18" x14ac:dyDescent="0.35">
      <c r="A31" s="1" t="s">
        <v>46</v>
      </c>
      <c r="F31" s="2">
        <f>COUNTIF($F$4:$F$27,3)</f>
        <v>3</v>
      </c>
      <c r="I31" s="2">
        <f>COUNTIF($I$4:$I$27,3)</f>
        <v>2</v>
      </c>
      <c r="L31" s="2">
        <f>COUNTIF($L$4:$L$27,3)</f>
        <v>5</v>
      </c>
      <c r="O31" s="2">
        <f>COUNTIF($O$4:$O$27,3)</f>
        <v>4</v>
      </c>
      <c r="R31" s="2">
        <f>COUNTIF($R$4:$R$27,3)</f>
        <v>3</v>
      </c>
    </row>
    <row r="32" spans="1:18" x14ac:dyDescent="0.35">
      <c r="A32" s="1" t="s">
        <v>47</v>
      </c>
      <c r="F32" s="2">
        <f>COUNTIF($F$4:$F$27,2)</f>
        <v>0</v>
      </c>
      <c r="I32" s="2">
        <f>COUNTIF($I$4:$I$27,2)</f>
        <v>4</v>
      </c>
      <c r="L32" s="2">
        <f>COUNTIF($L$4:$L$27,2)</f>
        <v>0</v>
      </c>
      <c r="O32" s="2">
        <f>COUNTIF($O$4:$O$27,2)</f>
        <v>0</v>
      </c>
      <c r="R32" s="2">
        <f>COUNTIF($R$4:$R$27,2)</f>
        <v>1</v>
      </c>
    </row>
    <row r="33" spans="1:18" x14ac:dyDescent="0.35">
      <c r="A33" s="1" t="s">
        <v>48</v>
      </c>
      <c r="F33" s="2">
        <f>COUNTIF($F$4:$F$27,1)</f>
        <v>4</v>
      </c>
      <c r="I33" s="2">
        <f>COUNTIF($I$4:$I$27,1)</f>
        <v>2</v>
      </c>
      <c r="L33" s="2">
        <f>COUNTIF($L$4:$L$27,1)</f>
        <v>1</v>
      </c>
      <c r="O33" s="2">
        <f>COUNTIF($O$4:$O$27,1)</f>
        <v>2</v>
      </c>
      <c r="R33" s="2">
        <f>COUNTIF($R$4:$R$27,1)</f>
        <v>4</v>
      </c>
    </row>
    <row r="35" spans="1:18" ht="13.15" x14ac:dyDescent="0.4">
      <c r="A35" s="18" t="s">
        <v>50</v>
      </c>
      <c r="B35" s="18"/>
      <c r="D35" s="17" t="s">
        <v>49</v>
      </c>
    </row>
    <row r="36" spans="1:18" ht="13.15" x14ac:dyDescent="0.4">
      <c r="A36" s="19">
        <v>1</v>
      </c>
      <c r="B36" s="18" t="str">
        <f>D36</f>
        <v>International Business Management</v>
      </c>
      <c r="D36" s="17" t="str">
        <f>IF((MAX($F29:$R29))=F29,$D$1,IF((MAX($F29:$R29))=I29,$G$1,IF((MAX($F29:$R29))=L29,$J$1,IF((MAX($F29:$R29))=O29,$M$1,$P$1))))</f>
        <v>International Business Management</v>
      </c>
    </row>
    <row r="37" spans="1:18" ht="13.15" x14ac:dyDescent="0.4">
      <c r="A37" s="19">
        <v>2</v>
      </c>
      <c r="B37" s="18" t="str">
        <f>IF(D37=B36,D38,D37)</f>
        <v>Wirtschaftsinformatik</v>
      </c>
      <c r="D37" s="17" t="str">
        <f>IF((MAX($F30:$R30))=F30,$D$1,IF((MAX($F30:$R30))=I30,$G$1,IF((MAX($F30:$R30))=L30,$J$1,IF((MAX($F30:$R30))=O30,$M$1,$P$1))))</f>
        <v>Wirtschaftsinformatik</v>
      </c>
    </row>
    <row r="38" spans="1:18" ht="13.15" x14ac:dyDescent="0.4">
      <c r="A38" s="19">
        <v>3</v>
      </c>
      <c r="B38" s="18" t="str">
        <f>IF(D38=B37,D39,D38)</f>
        <v>Business Administration (International Management)</v>
      </c>
      <c r="D38" s="17" t="str">
        <f>IF((MAX($F31:$R31))=F31,$D$1,IF((MAX($F31:$R31))=I31,$G$1,IF((MAX($F31:$R31))=L31,$J$1,IF((MAX($F31:$R31))=O31,$M$1,$P$1))))</f>
        <v>Wirtschaftsinformatik</v>
      </c>
    </row>
    <row r="39" spans="1:18" x14ac:dyDescent="0.35">
      <c r="A39" s="16"/>
      <c r="D39" s="17" t="str">
        <f>IF((MAX($F32:$R32))=F32,$D$1,IF((MAX($F32:$R32))=I32,$G$1,IF((MAX($F32:$R32))=L32,$J$1,IF((MAX($F32:$R32))=O32,$M$1,$P$1))))</f>
        <v>Business Administration (International Management)</v>
      </c>
    </row>
    <row r="40" spans="1:18" x14ac:dyDescent="0.35">
      <c r="A40" s="16"/>
      <c r="D40" s="17" t="str">
        <f>IF((MAX($F33:$R33))=F33,$D$1,IF((MAX($F33:$R33))=I33,$G$1,IF((MAX($F33:$R33))=L33,$J$1,IF((MAX($F33:$R33))=O33,$M$1,$P$1))))</f>
        <v>Betriebsökonomie</v>
      </c>
    </row>
  </sheetData>
  <conditionalFormatting sqref="F29:R29">
    <cfRule type="top10" dxfId="4" priority="5" rank="1"/>
  </conditionalFormatting>
  <conditionalFormatting sqref="F30:R30">
    <cfRule type="top10" dxfId="3" priority="4" rank="1"/>
  </conditionalFormatting>
  <conditionalFormatting sqref="F31:R31">
    <cfRule type="top10" dxfId="2" priority="3" rank="1"/>
  </conditionalFormatting>
  <conditionalFormatting sqref="F32:R32">
    <cfRule type="top10" dxfId="1" priority="2" rank="1"/>
  </conditionalFormatting>
  <conditionalFormatting sqref="F33:R33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Flück</dc:creator>
  <cp:lastModifiedBy>Daniel Horn</cp:lastModifiedBy>
  <dcterms:created xsi:type="dcterms:W3CDTF">2018-03-11T11:50:11Z</dcterms:created>
  <dcterms:modified xsi:type="dcterms:W3CDTF">2018-04-11T09:15:39Z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79cd497d-5145-4aae-95bb-0e9b9d854537</vt:lpwstr>
  </property>
</Properties>
</file>