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7725"/>
  </bookViews>
  <sheets>
    <sheet name="таблица данных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/>
  <c r="E9"/>
  <c r="E14" l="1"/>
  <c r="E17" l="1"/>
  <c r="F20"/>
  <c r="E8"/>
  <c r="E10"/>
  <c r="E15" l="1"/>
</calcChain>
</file>

<file path=xl/comments1.xml><?xml version="1.0" encoding="utf-8"?>
<comments xmlns="http://schemas.openxmlformats.org/spreadsheetml/2006/main">
  <authors>
    <author>Rachel Grinvald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Rachel Grinvald:</t>
        </r>
        <r>
          <rPr>
            <sz val="9"/>
            <color indexed="81"/>
            <rFont val="Tahoma"/>
            <family val="2"/>
          </rPr>
          <t xml:space="preserve">
100000 הועברו ישירות לאפהל
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Rachel Grinvald:</t>
        </r>
        <r>
          <rPr>
            <sz val="8"/>
            <color indexed="81"/>
            <rFont val="Tahoma"/>
            <family val="2"/>
          </rPr>
          <t xml:space="preserve">
7.6.18 700,000
500,000 25.7.18</t>
        </r>
      </text>
    </comment>
  </commentList>
</comments>
</file>

<file path=xl/sharedStrings.xml><?xml version="1.0" encoding="utf-8"?>
<sst xmlns="http://schemas.openxmlformats.org/spreadsheetml/2006/main" count="41" uniqueCount="27">
  <si>
    <t>אחיסמך</t>
  </si>
  <si>
    <t>הפקדות ללא אסמכתא</t>
  </si>
  <si>
    <t>מקדמות רוכשים מגרש 203</t>
  </si>
  <si>
    <t>מצנר דב</t>
  </si>
  <si>
    <t>מקדמות רוכשים מגרשים 207,208,209,212</t>
  </si>
  <si>
    <t>הגיגים יזום ובניה</t>
  </si>
  <si>
    <t>שיעור ללא אפהל</t>
  </si>
  <si>
    <t>סה"כ הפקדות עם אסמכתא</t>
  </si>
  <si>
    <t>קבוצת אחיסמך</t>
  </si>
  <si>
    <t>תאריך עדכון</t>
  </si>
  <si>
    <t>שם הקבוצה</t>
  </si>
  <si>
    <t>שלב</t>
  </si>
  <si>
    <t>בוצע</t>
  </si>
  <si>
    <t>נובמבר 2013 - זכיה במכרז</t>
  </si>
  <si>
    <t>ינואר 2014- הסכם שיתוף</t>
  </si>
  <si>
    <t>אוקטובר 2014- תכנון ובקשת היתר</t>
  </si>
  <si>
    <t>ינואר 2015- הכנת דוח אפס</t>
  </si>
  <si>
    <t>V</t>
  </si>
  <si>
    <t>אוקטובר 2015 - ליווי בנקאי</t>
  </si>
  <si>
    <t>ינואר 2016- התחלת בניה</t>
  </si>
  <si>
    <t>דצמבר 2016- סיום שלד</t>
  </si>
  <si>
    <t>יולי 2017- סיום מערכות בניין</t>
  </si>
  <si>
    <t>דצמבר 2017- גימורים ופיתוח</t>
  </si>
  <si>
    <t>פברואר 2018- קבלת מפתחות</t>
  </si>
  <si>
    <t>название группы</t>
  </si>
  <si>
    <t>этап</t>
  </si>
  <si>
    <t>сделано или нет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</si>
</sst>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???,??0.00"/>
    <numFmt numFmtId="166" formatCode="?,???,??0.00"/>
    <numFmt numFmtId="167" formatCode="???,??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.5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9"/>
      <color theme="1"/>
      <name val="Arial"/>
      <family val="2"/>
    </font>
    <font>
      <b/>
      <u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2" fillId="0" borderId="0" xfId="1" applyFont="1" applyAlignment="1">
      <alignment horizontal="right" vertical="top"/>
    </xf>
    <xf numFmtId="164" fontId="3" fillId="0" borderId="0" xfId="1" applyFont="1" applyAlignment="1">
      <alignment horizontal="right" vertical="top"/>
    </xf>
    <xf numFmtId="164" fontId="4" fillId="0" borderId="0" xfId="1" applyFont="1" applyAlignment="1">
      <alignment horizontal="right" vertical="top"/>
    </xf>
    <xf numFmtId="0" fontId="0" fillId="2" borderId="3" xfId="0" applyFill="1" applyBorder="1"/>
    <xf numFmtId="164" fontId="6" fillId="2" borderId="3" xfId="1" applyFont="1" applyFill="1" applyBorder="1" applyAlignment="1">
      <alignment horizontal="right" vertical="top"/>
    </xf>
    <xf numFmtId="165" fontId="6" fillId="2" borderId="3" xfId="1" applyNumberFormat="1" applyFont="1" applyFill="1" applyBorder="1" applyAlignment="1">
      <alignment horizontal="right" vertical="top"/>
    </xf>
    <xf numFmtId="0" fontId="0" fillId="0" borderId="3" xfId="0" applyBorder="1"/>
    <xf numFmtId="166" fontId="4" fillId="0" borderId="3" xfId="1" applyNumberFormat="1" applyFont="1" applyFill="1" applyBorder="1" applyAlignment="1">
      <alignment horizontal="right" vertical="top"/>
    </xf>
    <xf numFmtId="165" fontId="6" fillId="0" borderId="3" xfId="1" applyNumberFormat="1" applyFont="1" applyFill="1" applyBorder="1" applyAlignment="1">
      <alignment horizontal="right" vertical="top"/>
    </xf>
    <xf numFmtId="164" fontId="5" fillId="2" borderId="3" xfId="1" applyFont="1" applyFill="1" applyBorder="1" applyAlignment="1">
      <alignment horizontal="right" vertical="top"/>
    </xf>
    <xf numFmtId="0" fontId="0" fillId="0" borderId="3" xfId="0" applyFill="1" applyBorder="1"/>
    <xf numFmtId="164" fontId="6" fillId="0" borderId="3" xfId="1" applyFont="1" applyFill="1" applyBorder="1" applyAlignment="1">
      <alignment horizontal="right" vertical="top"/>
    </xf>
    <xf numFmtId="164" fontId="7" fillId="0" borderId="3" xfId="1" applyFont="1" applyFill="1" applyBorder="1" applyAlignment="1">
      <alignment horizontal="right" vertical="top"/>
    </xf>
    <xf numFmtId="0" fontId="8" fillId="0" borderId="3" xfId="0" applyFont="1" applyFill="1" applyBorder="1"/>
    <xf numFmtId="165" fontId="9" fillId="0" borderId="3" xfId="1" applyNumberFormat="1" applyFont="1" applyFill="1" applyBorder="1" applyAlignment="1">
      <alignment horizontal="right" vertical="top"/>
    </xf>
    <xf numFmtId="164" fontId="9" fillId="0" borderId="3" xfId="1" applyFont="1" applyFill="1" applyBorder="1" applyAlignment="1">
      <alignment horizontal="right" vertical="top"/>
    </xf>
    <xf numFmtId="166" fontId="10" fillId="0" borderId="3" xfId="1" applyNumberFormat="1" applyFont="1" applyFill="1" applyBorder="1" applyAlignment="1">
      <alignment horizontal="right" vertical="top"/>
    </xf>
    <xf numFmtId="166" fontId="4" fillId="2" borderId="3" xfId="1" applyNumberFormat="1" applyFont="1" applyFill="1" applyBorder="1" applyAlignment="1">
      <alignment horizontal="right" vertical="top"/>
    </xf>
    <xf numFmtId="0" fontId="13" fillId="0" borderId="1" xfId="0" applyFont="1" applyBorder="1" applyAlignment="1">
      <alignment horizontal="center" vertical="center" wrapText="1"/>
    </xf>
    <xf numFmtId="164" fontId="14" fillId="0" borderId="2" xfId="1" applyFont="1" applyBorder="1" applyAlignment="1">
      <alignment horizontal="center" vertical="center" wrapText="1"/>
    </xf>
    <xf numFmtId="0" fontId="9" fillId="4" borderId="3" xfId="0" applyFont="1" applyFill="1" applyBorder="1"/>
    <xf numFmtId="164" fontId="6" fillId="4" borderId="3" xfId="1" applyFont="1" applyFill="1" applyBorder="1" applyAlignment="1">
      <alignment horizontal="right" vertical="top"/>
    </xf>
    <xf numFmtId="165" fontId="6" fillId="4" borderId="3" xfId="1" applyNumberFormat="1" applyFont="1" applyFill="1" applyBorder="1" applyAlignment="1">
      <alignment horizontal="right" vertical="top"/>
    </xf>
    <xf numFmtId="164" fontId="6" fillId="3" borderId="3" xfId="1" applyFont="1" applyFill="1" applyBorder="1" applyAlignment="1">
      <alignment horizontal="right" vertical="top"/>
    </xf>
    <xf numFmtId="0" fontId="9" fillId="3" borderId="3" xfId="0" applyFont="1" applyFill="1" applyBorder="1"/>
    <xf numFmtId="165" fontId="6" fillId="3" borderId="3" xfId="1" applyNumberFormat="1" applyFont="1" applyFill="1" applyBorder="1" applyAlignment="1">
      <alignment horizontal="right" vertical="top"/>
    </xf>
    <xf numFmtId="167" fontId="4" fillId="4" borderId="3" xfId="1" applyNumberFormat="1" applyFont="1" applyFill="1" applyBorder="1" applyAlignment="1">
      <alignment horizontal="right" vertical="top"/>
    </xf>
    <xf numFmtId="167" fontId="4" fillId="0" borderId="3" xfId="1" applyNumberFormat="1" applyFont="1" applyFill="1" applyBorder="1" applyAlignment="1">
      <alignment horizontal="right" vertical="top"/>
    </xf>
    <xf numFmtId="167" fontId="4" fillId="3" borderId="3" xfId="1" applyNumberFormat="1" applyFont="1" applyFill="1" applyBorder="1" applyAlignment="1">
      <alignment horizontal="right" vertical="top"/>
    </xf>
    <xf numFmtId="0" fontId="0" fillId="0" borderId="0" xfId="0" applyFill="1"/>
    <xf numFmtId="164" fontId="6" fillId="4" borderId="3" xfId="1" applyFont="1" applyFill="1" applyBorder="1" applyAlignment="1">
      <alignment horizontal="right" vertical="top" wrapText="1"/>
    </xf>
    <xf numFmtId="14" fontId="15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rightToLeft="1" tabSelected="1" zoomScale="85" zoomScaleNormal="8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C52" sqref="C52"/>
    </sheetView>
  </sheetViews>
  <sheetFormatPr defaultRowHeight="15"/>
  <cols>
    <col min="1" max="1" width="10.140625" bestFit="1" customWidth="1"/>
    <col min="2" max="2" width="15.5703125" customWidth="1"/>
    <col min="3" max="3" width="20" customWidth="1"/>
    <col min="4" max="4" width="17.42578125" customWidth="1"/>
    <col min="5" max="5" width="10.85546875" hidden="1" customWidth="1"/>
    <col min="6" max="6" width="10" hidden="1" customWidth="1"/>
  </cols>
  <sheetData>
    <row r="1" spans="1:6">
      <c r="C1" s="1" t="s">
        <v>0</v>
      </c>
    </row>
    <row r="2" spans="1:6" ht="20.25">
      <c r="C2" s="2"/>
      <c r="D2" s="32"/>
    </row>
    <row r="3" spans="1:6" ht="15.75" thickBot="1">
      <c r="B3" t="s">
        <v>24</v>
      </c>
      <c r="C3" s="3" t="s">
        <v>25</v>
      </c>
      <c r="D3" t="s">
        <v>26</v>
      </c>
    </row>
    <row r="4" spans="1:6" ht="95.25" customHeight="1" thickBot="1">
      <c r="A4" t="s">
        <v>9</v>
      </c>
      <c r="B4" t="s">
        <v>10</v>
      </c>
      <c r="C4" s="20" t="s">
        <v>11</v>
      </c>
      <c r="D4" s="19" t="s">
        <v>12</v>
      </c>
      <c r="E4" s="20" t="s">
        <v>7</v>
      </c>
      <c r="F4" s="20" t="s">
        <v>1</v>
      </c>
    </row>
    <row r="5" spans="1:6">
      <c r="A5" s="33">
        <v>43473</v>
      </c>
      <c r="B5" s="33" t="s">
        <v>8</v>
      </c>
      <c r="C5" s="22" t="s">
        <v>13</v>
      </c>
      <c r="D5" s="21" t="s">
        <v>17</v>
      </c>
      <c r="E5" s="27">
        <v>1100000</v>
      </c>
      <c r="F5" s="23"/>
    </row>
    <row r="6" spans="1:6">
      <c r="A6" s="33">
        <v>43473</v>
      </c>
      <c r="B6" s="33" t="s">
        <v>8</v>
      </c>
      <c r="C6" s="22" t="s">
        <v>14</v>
      </c>
      <c r="D6" s="21" t="s">
        <v>17</v>
      </c>
      <c r="E6" s="27">
        <v>955000</v>
      </c>
      <c r="F6" s="23"/>
    </row>
    <row r="7" spans="1:6">
      <c r="A7" s="33">
        <v>43473</v>
      </c>
      <c r="B7" s="33" t="s">
        <v>8</v>
      </c>
      <c r="C7" s="22" t="s">
        <v>15</v>
      </c>
      <c r="D7" s="21" t="s">
        <v>17</v>
      </c>
      <c r="E7" s="27">
        <v>945000</v>
      </c>
      <c r="F7" s="23"/>
    </row>
    <row r="8" spans="1:6">
      <c r="A8" s="33">
        <v>43473</v>
      </c>
      <c r="B8" s="33" t="s">
        <v>8</v>
      </c>
      <c r="C8" s="12" t="s">
        <v>16</v>
      </c>
      <c r="D8" s="21" t="s">
        <v>17</v>
      </c>
      <c r="E8" s="28">
        <f>499000+1000</f>
        <v>500000</v>
      </c>
      <c r="F8" s="9"/>
    </row>
    <row r="9" spans="1:6">
      <c r="A9" s="33">
        <v>43473</v>
      </c>
      <c r="B9" s="33" t="s">
        <v>8</v>
      </c>
      <c r="C9" s="12" t="s">
        <v>18</v>
      </c>
      <c r="D9" s="21" t="s">
        <v>17</v>
      </c>
      <c r="E9" s="28">
        <f>885000+100000</f>
        <v>985000</v>
      </c>
      <c r="F9" s="9"/>
    </row>
    <row r="10" spans="1:6">
      <c r="A10" s="33">
        <v>43473</v>
      </c>
      <c r="B10" s="33" t="s">
        <v>8</v>
      </c>
      <c r="C10" s="12" t="s">
        <v>19</v>
      </c>
      <c r="D10" s="21" t="s">
        <v>17</v>
      </c>
      <c r="E10" s="28">
        <f>770000+20000+6000</f>
        <v>796000</v>
      </c>
      <c r="F10" s="9"/>
    </row>
    <row r="11" spans="1:6">
      <c r="A11" s="33">
        <v>43473</v>
      </c>
      <c r="B11" s="33" t="s">
        <v>8</v>
      </c>
      <c r="C11" s="31" t="s">
        <v>20</v>
      </c>
      <c r="D11" s="21"/>
      <c r="E11" s="27">
        <f>820000+900000</f>
        <v>1720000</v>
      </c>
      <c r="F11" s="23"/>
    </row>
    <row r="12" spans="1:6">
      <c r="A12" s="33">
        <v>43473</v>
      </c>
      <c r="B12" s="33" t="s">
        <v>8</v>
      </c>
      <c r="C12" s="22" t="s">
        <v>21</v>
      </c>
      <c r="D12" s="21"/>
      <c r="E12" s="27">
        <v>700000</v>
      </c>
      <c r="F12" s="23"/>
    </row>
    <row r="13" spans="1:6">
      <c r="A13" s="33">
        <v>43473</v>
      </c>
      <c r="B13" s="33" t="s">
        <v>8</v>
      </c>
      <c r="C13" s="22" t="s">
        <v>22</v>
      </c>
      <c r="D13" s="21"/>
      <c r="E13" s="27">
        <v>500000</v>
      </c>
      <c r="F13" s="23"/>
    </row>
    <row r="14" spans="1:6" s="30" customFormat="1">
      <c r="A14" s="33">
        <v>43473</v>
      </c>
      <c r="B14" s="33" t="s">
        <v>8</v>
      </c>
      <c r="C14" s="22" t="s">
        <v>23</v>
      </c>
      <c r="D14" s="21"/>
      <c r="E14" s="27">
        <f>820000+230000+600000</f>
        <v>1650000</v>
      </c>
      <c r="F14" s="23"/>
    </row>
    <row r="15" spans="1:6">
      <c r="C15" s="25"/>
      <c r="D15" s="24"/>
      <c r="E15" s="29">
        <f>SUM(E5:E14)</f>
        <v>9851000</v>
      </c>
      <c r="F15" s="26"/>
    </row>
    <row r="16" spans="1:6" ht="15.75" hidden="1">
      <c r="C16" s="13" t="s">
        <v>2</v>
      </c>
      <c r="D16" s="14"/>
      <c r="E16" s="14"/>
      <c r="F16" s="15"/>
    </row>
    <row r="17" spans="3:6" hidden="1">
      <c r="C17" s="14"/>
      <c r="D17" s="16" t="s">
        <v>3</v>
      </c>
      <c r="E17" s="17">
        <f>2320000+372000+100000+150000</f>
        <v>2942000</v>
      </c>
      <c r="F17" s="15"/>
    </row>
    <row r="18" spans="3:6" hidden="1">
      <c r="C18" s="11"/>
      <c r="D18" s="12"/>
      <c r="E18" s="8"/>
      <c r="F18" s="9"/>
    </row>
    <row r="19" spans="3:6" ht="15.75" hidden="1">
      <c r="C19" s="10" t="s">
        <v>4</v>
      </c>
      <c r="D19" s="4"/>
      <c r="E19" s="4"/>
      <c r="F19" s="6"/>
    </row>
    <row r="20" spans="3:6" hidden="1">
      <c r="C20" s="4"/>
      <c r="D20" s="5" t="s">
        <v>5</v>
      </c>
      <c r="E20" s="18">
        <v>7950000</v>
      </c>
      <c r="F20" s="6">
        <f>700000+500000</f>
        <v>1200000</v>
      </c>
    </row>
    <row r="21" spans="3:6" hidden="1">
      <c r="C21" s="7"/>
      <c r="D21" s="7"/>
      <c r="E21" s="7"/>
      <c r="F21" s="7"/>
    </row>
    <row r="22" spans="3:6" hidden="1"/>
    <row r="23" spans="3:6" hidden="1">
      <c r="D23" t="s">
        <v>6</v>
      </c>
    </row>
    <row r="24" spans="3:6" hidden="1"/>
    <row r="25" spans="3:6" hidden="1"/>
    <row r="26" spans="3:6" hidden="1"/>
    <row r="27" spans="3:6" hidden="1"/>
    <row r="28" spans="3:6" hidden="1"/>
    <row r="29" spans="3:6" hidden="1"/>
    <row r="30" spans="3:6" hidden="1"/>
    <row r="31" spans="3:6" hidden="1"/>
    <row r="32" spans="3:6" hidden="1"/>
    <row r="33" hidden="1"/>
    <row r="34" hidden="1"/>
  </sheetData>
  <pageMargins left="0.70866141732283472" right="0.70866141732283472" top="0.74803149606299213" bottom="0.74803149606299213" header="0.31496062992125984" footer="0.31496062992125984"/>
  <pageSetup paperSize="8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таблица данных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Shorashim1</dc:creator>
  <cp:lastModifiedBy>yael olga</cp:lastModifiedBy>
  <cp:lastPrinted>2018-12-17T10:56:26Z</cp:lastPrinted>
  <dcterms:created xsi:type="dcterms:W3CDTF">2018-10-29T15:40:10Z</dcterms:created>
  <dcterms:modified xsi:type="dcterms:W3CDTF">2019-01-15T13:15:19Z</dcterms:modified>
</cp:coreProperties>
</file>