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giacecco/Documents/PhD/GitHub projects/OLAF-ICWE2016-paper/additional_data/"/>
    </mc:Choice>
  </mc:AlternateContent>
  <bookViews>
    <workbookView xWindow="0" yWindow="0" windowWidth="28800" windowHeight="18000" tabRatio="500" activeTab="1"/>
  </bookViews>
  <sheets>
    <sheet name="general parameters" sheetId="2" r:id="rId1"/>
    <sheet name="comparison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J3" i="1"/>
  <c r="I3" i="1"/>
  <c r="H3" i="1"/>
  <c r="G3" i="1"/>
  <c r="F3" i="1"/>
  <c r="E3" i="1"/>
  <c r="D3" i="1"/>
  <c r="C3" i="1"/>
  <c r="C16" i="1"/>
  <c r="D16" i="1"/>
  <c r="E16" i="1"/>
  <c r="F16" i="1"/>
  <c r="G16" i="1"/>
  <c r="H16" i="1"/>
  <c r="I16" i="1"/>
  <c r="J16" i="1"/>
  <c r="C15" i="1"/>
  <c r="D15" i="1"/>
  <c r="E15" i="1"/>
  <c r="F15" i="1"/>
  <c r="G15" i="1"/>
  <c r="H15" i="1"/>
  <c r="I15" i="1"/>
  <c r="J15" i="1"/>
  <c r="C14" i="1"/>
  <c r="D14" i="1"/>
  <c r="E14" i="1"/>
  <c r="F14" i="1"/>
  <c r="G14" i="1"/>
  <c r="H14" i="1"/>
  <c r="I14" i="1"/>
  <c r="J14" i="1"/>
  <c r="C13" i="1"/>
  <c r="D13" i="1"/>
  <c r="E13" i="1"/>
  <c r="F13" i="1"/>
  <c r="G13" i="1"/>
  <c r="H13" i="1"/>
  <c r="I13" i="1"/>
  <c r="J13" i="1"/>
  <c r="C12" i="1"/>
  <c r="D12" i="1"/>
  <c r="E12" i="1"/>
  <c r="F12" i="1"/>
  <c r="G12" i="1"/>
  <c r="H12" i="1"/>
  <c r="I12" i="1"/>
  <c r="J12" i="1"/>
  <c r="C11" i="1"/>
  <c r="D11" i="1"/>
  <c r="E11" i="1"/>
  <c r="F11" i="1"/>
  <c r="G11" i="1"/>
  <c r="H11" i="1"/>
  <c r="I11" i="1"/>
  <c r="J11" i="1"/>
  <c r="C10" i="1"/>
  <c r="D10" i="1"/>
  <c r="E10" i="1"/>
  <c r="F10" i="1"/>
  <c r="G10" i="1"/>
  <c r="H10" i="1"/>
  <c r="I10" i="1"/>
  <c r="J10" i="1"/>
  <c r="J9" i="1"/>
  <c r="C9" i="1"/>
  <c r="D9" i="1"/>
  <c r="E9" i="1"/>
  <c r="F9" i="1"/>
  <c r="G9" i="1"/>
  <c r="H9" i="1"/>
  <c r="I9" i="1"/>
  <c r="J8" i="1"/>
  <c r="I8" i="1"/>
  <c r="C8" i="1"/>
  <c r="D8" i="1"/>
  <c r="E8" i="1"/>
  <c r="F8" i="1"/>
  <c r="G8" i="1"/>
  <c r="H8" i="1"/>
  <c r="J7" i="1"/>
  <c r="I7" i="1"/>
  <c r="H7" i="1"/>
  <c r="C7" i="1"/>
  <c r="D7" i="1"/>
  <c r="E7" i="1"/>
  <c r="F7" i="1"/>
  <c r="G7" i="1"/>
  <c r="J6" i="1"/>
  <c r="I6" i="1"/>
  <c r="H6" i="1"/>
  <c r="G6" i="1"/>
  <c r="C6" i="1"/>
  <c r="D6" i="1"/>
  <c r="E6" i="1"/>
  <c r="F6" i="1"/>
  <c r="J5" i="1"/>
  <c r="I5" i="1"/>
  <c r="H5" i="1"/>
  <c r="G5" i="1"/>
  <c r="F5" i="1"/>
  <c r="C5" i="1"/>
  <c r="D5" i="1"/>
  <c r="E5" i="1"/>
  <c r="J4" i="1"/>
  <c r="I4" i="1"/>
  <c r="H4" i="1"/>
  <c r="G4" i="1"/>
  <c r="F4" i="1"/>
  <c r="E4" i="1"/>
  <c r="D4" i="1"/>
  <c r="C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<sst xmlns="http://schemas.openxmlformats.org/spreadsheetml/2006/main" count="5" uniqueCount="5">
  <si>
    <t>no_of_participants</t>
  </si>
  <si>
    <t>Target Fleiss when house numbers available</t>
  </si>
  <si>
    <t>Target Fleiss when house numbers not available</t>
  </si>
  <si>
    <t>no. of people agreeing</t>
  </si>
  <si>
    <t>Fleiss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</si>
</sst>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6" x14ac:dyDescent="0.2"/>
  <cols>
    <col min="1" max="1" width="40.1640625" bestFit="1" customWidth="1"/>
  </cols>
  <sheetData>
    <row r="1" spans="1:2" x14ac:dyDescent="0.2">
      <c r="A1" t="s">
        <v>1</v>
      </c>
      <c r="B1">
        <v>0.6</v>
      </c>
    </row>
    <row r="2" spans="1:2" x14ac:dyDescent="0.2">
      <c r="A2" t="s">
        <v>2</v>
      </c>
      <c r="B2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topLeftCell="B1" workbookViewId="0">
      <selection activeCell="I10" sqref="I10"/>
    </sheetView>
  </sheetViews>
  <sheetFormatPr baseColWidth="10" defaultRowHeight="16" x14ac:dyDescent="0.2"/>
  <cols>
    <col min="1" max="1" width="8.1640625" style="1" bestFit="1" customWidth="1"/>
    <col min="2" max="2" width="16.5" style="1" bestFit="1" customWidth="1"/>
    <col min="3" max="3" width="5.5" style="1" bestFit="1" customWidth="1"/>
    <col min="4" max="6" width="5.1640625" style="1" bestFit="1" customWidth="1"/>
    <col min="7" max="17" width="4.6640625" style="1" bestFit="1" customWidth="1"/>
    <col min="18" max="16384" width="10.83203125" style="1"/>
  </cols>
  <sheetData>
    <row r="1" spans="1:17" x14ac:dyDescent="0.2">
      <c r="B1" s="1" t="s">
        <v>0</v>
      </c>
      <c r="C1" s="1" t="s">
        <v>4</v>
      </c>
    </row>
    <row r="2" spans="1:17" ht="48" x14ac:dyDescent="0.2">
      <c r="A2" s="1" t="s">
        <v>3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</row>
    <row r="3" spans="1:17" x14ac:dyDescent="0.2">
      <c r="B3" s="1">
        <v>2</v>
      </c>
      <c r="C3" s="2">
        <f t="shared" ref="C3:J3" si="0">IF(C$2&lt;=$B3,(C$2^2+(B3-C$2)-$B3)/$B3/($B3-1),"-")</f>
        <v>1</v>
      </c>
      <c r="D3" s="2" t="str">
        <f t="shared" si="0"/>
        <v>-</v>
      </c>
      <c r="E3" s="2" t="str">
        <f t="shared" si="0"/>
        <v>-</v>
      </c>
      <c r="F3" s="2" t="str">
        <f t="shared" si="0"/>
        <v>-</v>
      </c>
      <c r="G3" s="2" t="str">
        <f t="shared" si="0"/>
        <v>-</v>
      </c>
      <c r="H3" s="2" t="str">
        <f t="shared" si="0"/>
        <v>-</v>
      </c>
      <c r="I3" s="2" t="str">
        <f t="shared" si="0"/>
        <v>-</v>
      </c>
      <c r="J3" s="2" t="str">
        <f t="shared" si="0"/>
        <v>-</v>
      </c>
      <c r="K3" s="2" t="str">
        <f t="shared" ref="K3:O3" si="1">IF(K$2&lt;=$B3,(K$2^2+(J3-K$2)-$B3)/$B3/($B3-1),"-")</f>
        <v>-</v>
      </c>
      <c r="L3" s="2" t="str">
        <f t="shared" si="1"/>
        <v>-</v>
      </c>
      <c r="M3" s="2" t="str">
        <f t="shared" si="1"/>
        <v>-</v>
      </c>
      <c r="N3" s="2" t="str">
        <f t="shared" si="1"/>
        <v>-</v>
      </c>
      <c r="O3" s="2" t="str">
        <f t="shared" si="1"/>
        <v>-</v>
      </c>
      <c r="P3" s="2" t="str">
        <f t="shared" ref="P3:Q3" si="2">IF(P$2&lt;=$B3,(P$2^2+(O3-P$2)-$B3)/$B3/($B3-1),"-")</f>
        <v>-</v>
      </c>
      <c r="Q3" s="2" t="str">
        <f t="shared" si="2"/>
        <v>-</v>
      </c>
    </row>
    <row r="4" spans="1:17" x14ac:dyDescent="0.2">
      <c r="B4" s="1">
        <v>3</v>
      </c>
      <c r="C4" s="2">
        <f>IF(C$2&lt;=$B4,(C$2^2+(B4-C$2)-$B4)/$B4/($B4-1),"-")</f>
        <v>0.33333333333333331</v>
      </c>
      <c r="D4" s="2">
        <f t="shared" ref="D4:J4" si="3">IF(D$2&lt;=$B4,(D$2^2+(C4-D$2)-$B4)/$B4/($B4-1),"-")</f>
        <v>0.55555555555555569</v>
      </c>
      <c r="E4" s="2" t="str">
        <f t="shared" si="3"/>
        <v>-</v>
      </c>
      <c r="F4" s="2" t="str">
        <f t="shared" si="3"/>
        <v>-</v>
      </c>
      <c r="G4" s="2" t="str">
        <f t="shared" si="3"/>
        <v>-</v>
      </c>
      <c r="H4" s="2" t="str">
        <f t="shared" si="3"/>
        <v>-</v>
      </c>
      <c r="I4" s="2" t="str">
        <f t="shared" si="3"/>
        <v>-</v>
      </c>
      <c r="J4" s="2" t="str">
        <f t="shared" si="3"/>
        <v>-</v>
      </c>
      <c r="K4" s="2" t="str">
        <f t="shared" ref="K4:O4" si="4">IF(K$2&lt;=$B4,(K$2^2+(J4-K$2)-$B4)/$B4/($B4-1),"-")</f>
        <v>-</v>
      </c>
      <c r="L4" s="2" t="str">
        <f t="shared" si="4"/>
        <v>-</v>
      </c>
      <c r="M4" s="2" t="str">
        <f t="shared" si="4"/>
        <v>-</v>
      </c>
      <c r="N4" s="2" t="str">
        <f t="shared" si="4"/>
        <v>-</v>
      </c>
      <c r="O4" s="2" t="str">
        <f t="shared" si="4"/>
        <v>-</v>
      </c>
      <c r="P4" s="2" t="str">
        <f t="shared" ref="P4:Q4" si="5">IF(P$2&lt;=$B4,(P$2^2+(O4-P$2)-$B4)/$B4/($B4-1),"-")</f>
        <v>-</v>
      </c>
      <c r="Q4" s="2" t="str">
        <f t="shared" si="5"/>
        <v>-</v>
      </c>
    </row>
    <row r="5" spans="1:17" x14ac:dyDescent="0.2">
      <c r="B5" s="1">
        <f>B4+1</f>
        <v>4</v>
      </c>
      <c r="C5" s="2">
        <f t="shared" ref="C5:J5" si="6">IF(C$2&lt;=$B5,(C$2^2+(B5-C$2)-$B5)/$B5/($B5-1),"-")</f>
        <v>0.16666666666666666</v>
      </c>
      <c r="D5" s="2">
        <f t="shared" si="6"/>
        <v>0.1805555555555555</v>
      </c>
      <c r="E5" s="2">
        <f t="shared" si="6"/>
        <v>0.68171296296296291</v>
      </c>
      <c r="F5" s="2" t="str">
        <f t="shared" si="6"/>
        <v>-</v>
      </c>
      <c r="G5" s="2" t="str">
        <f t="shared" si="6"/>
        <v>-</v>
      </c>
      <c r="H5" s="2" t="str">
        <f t="shared" si="6"/>
        <v>-</v>
      </c>
      <c r="I5" s="2" t="str">
        <f t="shared" si="6"/>
        <v>-</v>
      </c>
      <c r="J5" s="2" t="str">
        <f t="shared" si="6"/>
        <v>-</v>
      </c>
      <c r="K5" s="2" t="str">
        <f t="shared" ref="K5:O5" si="7">IF(K$2&lt;=$B5,(K$2^2+(J5-K$2)-$B5)/$B5/($B5-1),"-")</f>
        <v>-</v>
      </c>
      <c r="L5" s="2" t="str">
        <f t="shared" si="7"/>
        <v>-</v>
      </c>
      <c r="M5" s="2" t="str">
        <f t="shared" si="7"/>
        <v>-</v>
      </c>
      <c r="N5" s="2" t="str">
        <f t="shared" si="7"/>
        <v>-</v>
      </c>
      <c r="O5" s="2" t="str">
        <f t="shared" si="7"/>
        <v>-</v>
      </c>
      <c r="P5" s="2" t="str">
        <f t="shared" ref="P5:Q5" si="8">IF(P$2&lt;=$B5,(P$2^2+(O5-P$2)-$B5)/$B5/($B5-1),"-")</f>
        <v>-</v>
      </c>
      <c r="Q5" s="2" t="str">
        <f t="shared" si="8"/>
        <v>-</v>
      </c>
    </row>
    <row r="6" spans="1:17" x14ac:dyDescent="0.2">
      <c r="B6" s="1">
        <f t="shared" ref="B6:B16" si="9">B5+1</f>
        <v>5</v>
      </c>
      <c r="C6" s="2">
        <f t="shared" ref="C6:J6" si="10">IF(C$2&lt;=$B6,(C$2^2+(B6-C$2)-$B6)/$B6/($B6-1),"-")</f>
        <v>0.1</v>
      </c>
      <c r="D6" s="2">
        <f t="shared" si="10"/>
        <v>5.4999999999999979E-2</v>
      </c>
      <c r="E6" s="2">
        <f t="shared" si="10"/>
        <v>0.35275000000000001</v>
      </c>
      <c r="F6" s="2">
        <f t="shared" si="10"/>
        <v>0.76763749999999997</v>
      </c>
      <c r="G6" s="2" t="str">
        <f t="shared" si="10"/>
        <v>-</v>
      </c>
      <c r="H6" s="2" t="str">
        <f t="shared" si="10"/>
        <v>-</v>
      </c>
      <c r="I6" s="2" t="str">
        <f t="shared" si="10"/>
        <v>-</v>
      </c>
      <c r="J6" s="2" t="str">
        <f t="shared" si="10"/>
        <v>-</v>
      </c>
      <c r="K6" s="2" t="str">
        <f t="shared" ref="K6:O6" si="11">IF(K$2&lt;=$B6,(K$2^2+(J6-K$2)-$B6)/$B6/($B6-1),"-")</f>
        <v>-</v>
      </c>
      <c r="L6" s="2" t="str">
        <f t="shared" si="11"/>
        <v>-</v>
      </c>
      <c r="M6" s="2" t="str">
        <f t="shared" si="11"/>
        <v>-</v>
      </c>
      <c r="N6" s="2" t="str">
        <f t="shared" si="11"/>
        <v>-</v>
      </c>
      <c r="O6" s="2" t="str">
        <f t="shared" si="11"/>
        <v>-</v>
      </c>
      <c r="P6" s="2" t="str">
        <f t="shared" ref="P6:Q6" si="12">IF(P$2&lt;=$B6,(P$2^2+(O6-P$2)-$B6)/$B6/($B6-1),"-")</f>
        <v>-</v>
      </c>
      <c r="Q6" s="2" t="str">
        <f t="shared" si="12"/>
        <v>-</v>
      </c>
    </row>
    <row r="7" spans="1:17" x14ac:dyDescent="0.2">
      <c r="B7" s="1">
        <f t="shared" si="9"/>
        <v>6</v>
      </c>
      <c r="C7" s="2">
        <f t="shared" ref="C7:J7" si="13">IF(C$2&lt;=$B7,(C$2^2+(B7-C$2)-$B7)/$B7/($B7-1),"-")</f>
        <v>6.6666666666666666E-2</v>
      </c>
      <c r="D7" s="2">
        <f t="shared" si="13"/>
        <v>2.2222222222222144E-3</v>
      </c>
      <c r="E7" s="2">
        <f t="shared" si="13"/>
        <v>0.20007407407407407</v>
      </c>
      <c r="F7" s="2">
        <f t="shared" si="13"/>
        <v>0.47333580246913581</v>
      </c>
      <c r="G7" s="2">
        <f t="shared" si="13"/>
        <v>0.81577786008230446</v>
      </c>
      <c r="H7" s="2" t="str">
        <f t="shared" si="13"/>
        <v>-</v>
      </c>
      <c r="I7" s="2" t="str">
        <f t="shared" si="13"/>
        <v>-</v>
      </c>
      <c r="J7" s="2" t="str">
        <f t="shared" si="13"/>
        <v>-</v>
      </c>
      <c r="K7" s="2" t="str">
        <f t="shared" ref="K7:O7" si="14">IF(K$2&lt;=$B7,(K$2^2+(J7-K$2)-$B7)/$B7/($B7-1),"-")</f>
        <v>-</v>
      </c>
      <c r="L7" s="2" t="str">
        <f t="shared" si="14"/>
        <v>-</v>
      </c>
      <c r="M7" s="2" t="str">
        <f t="shared" si="14"/>
        <v>-</v>
      </c>
      <c r="N7" s="2" t="str">
        <f t="shared" si="14"/>
        <v>-</v>
      </c>
      <c r="O7" s="2" t="str">
        <f t="shared" si="14"/>
        <v>-</v>
      </c>
      <c r="P7" s="2" t="str">
        <f t="shared" ref="P7:Q7" si="15">IF(P$2&lt;=$B7,(P$2^2+(O7-P$2)-$B7)/$B7/($B7-1),"-")</f>
        <v>-</v>
      </c>
      <c r="Q7" s="2" t="str">
        <f t="shared" si="15"/>
        <v>-</v>
      </c>
    </row>
    <row r="8" spans="1:17" x14ac:dyDescent="0.2">
      <c r="B8" s="1">
        <f t="shared" si="9"/>
        <v>7</v>
      </c>
      <c r="C8" s="2">
        <f t="shared" ref="C8:J8" si="16">IF(C$2&lt;=$B8,(C$2^2+(B8-C$2)-$B8)/$B8/($B8-1),"-")</f>
        <v>4.7619047619047616E-2</v>
      </c>
      <c r="D8" s="2">
        <f t="shared" si="16"/>
        <v>-2.267573696145125E-2</v>
      </c>
      <c r="E8" s="2">
        <f t="shared" si="16"/>
        <v>0.11850772054853687</v>
      </c>
      <c r="F8" s="2">
        <f t="shared" si="16"/>
        <v>0.31234542191782227</v>
      </c>
      <c r="G8" s="2">
        <f t="shared" si="16"/>
        <v>0.55505584337899572</v>
      </c>
      <c r="H8" s="2">
        <f t="shared" si="16"/>
        <v>0.84654894865188079</v>
      </c>
      <c r="I8" s="2" t="str">
        <f t="shared" si="16"/>
        <v>-</v>
      </c>
      <c r="J8" s="2" t="str">
        <f t="shared" si="16"/>
        <v>-</v>
      </c>
      <c r="K8" s="2" t="str">
        <f t="shared" ref="K8:O8" si="17">IF(K$2&lt;=$B8,(K$2^2+(J8-K$2)-$B8)/$B8/($B8-1),"-")</f>
        <v>-</v>
      </c>
      <c r="L8" s="2" t="str">
        <f t="shared" si="17"/>
        <v>-</v>
      </c>
      <c r="M8" s="2" t="str">
        <f t="shared" si="17"/>
        <v>-</v>
      </c>
      <c r="N8" s="2" t="str">
        <f t="shared" si="17"/>
        <v>-</v>
      </c>
      <c r="O8" s="2" t="str">
        <f t="shared" si="17"/>
        <v>-</v>
      </c>
      <c r="P8" s="2" t="str">
        <f t="shared" ref="P8:Q8" si="18">IF(P$2&lt;=$B8,(P$2^2+(O8-P$2)-$B8)/$B8/($B8-1),"-")</f>
        <v>-</v>
      </c>
      <c r="Q8" s="2" t="str">
        <f t="shared" si="18"/>
        <v>-</v>
      </c>
    </row>
    <row r="9" spans="1:17" x14ac:dyDescent="0.2">
      <c r="B9" s="1">
        <f t="shared" si="9"/>
        <v>8</v>
      </c>
      <c r="C9" s="2">
        <f t="shared" ref="C9:J9" si="19">IF(C$2&lt;=$B9,(C$2^2+(B9-C$2)-$B9)/$B9/($B9-1),"-")</f>
        <v>3.5714285714285712E-2</v>
      </c>
      <c r="D9" s="2">
        <f t="shared" si="19"/>
        <v>-3.5076530612244902E-2</v>
      </c>
      <c r="E9" s="2">
        <f t="shared" si="19"/>
        <v>7.0802204810495636E-2</v>
      </c>
      <c r="F9" s="2">
        <f t="shared" si="19"/>
        <v>0.21555003937161596</v>
      </c>
      <c r="G9" s="2">
        <f t="shared" si="19"/>
        <v>0.39670625070306453</v>
      </c>
      <c r="H9" s="2">
        <f t="shared" si="19"/>
        <v>0.61422689733398328</v>
      </c>
      <c r="I9" s="2">
        <f t="shared" si="19"/>
        <v>0.86811119459524977</v>
      </c>
      <c r="J9" s="2" t="str">
        <f t="shared" si="19"/>
        <v>-</v>
      </c>
      <c r="K9" s="2" t="str">
        <f t="shared" ref="K9:O9" si="20">IF(K$2&lt;=$B9,(K$2^2+(J9-K$2)-$B9)/$B9/($B9-1),"-")</f>
        <v>-</v>
      </c>
      <c r="L9" s="2" t="str">
        <f t="shared" si="20"/>
        <v>-</v>
      </c>
      <c r="M9" s="2" t="str">
        <f t="shared" si="20"/>
        <v>-</v>
      </c>
      <c r="N9" s="2" t="str">
        <f t="shared" si="20"/>
        <v>-</v>
      </c>
      <c r="O9" s="2" t="str">
        <f t="shared" si="20"/>
        <v>-</v>
      </c>
      <c r="P9" s="2" t="str">
        <f t="shared" ref="P9:Q9" si="21">IF(P$2&lt;=$B9,(P$2^2+(O9-P$2)-$B9)/$B9/($B9-1),"-")</f>
        <v>-</v>
      </c>
      <c r="Q9" s="2" t="str">
        <f t="shared" si="21"/>
        <v>-</v>
      </c>
    </row>
    <row r="10" spans="1:17" x14ac:dyDescent="0.2">
      <c r="B10" s="1">
        <f t="shared" si="9"/>
        <v>9</v>
      </c>
      <c r="C10" s="2">
        <f t="shared" ref="C10:J10" si="22">IF(C$2&lt;=$B10,(C$2^2+(B10-C$2)-$B10)/$B10/($B10-1),"-")</f>
        <v>2.7777777777777776E-2</v>
      </c>
      <c r="D10" s="2">
        <f t="shared" si="22"/>
        <v>-4.1280864197530867E-2</v>
      </c>
      <c r="E10" s="2">
        <f t="shared" si="22"/>
        <v>4.1093321330589835E-2</v>
      </c>
      <c r="F10" s="2">
        <f t="shared" si="22"/>
        <v>0.15334851835181373</v>
      </c>
      <c r="G10" s="2">
        <f t="shared" si="22"/>
        <v>0.2937965071993307</v>
      </c>
      <c r="H10" s="2">
        <f t="shared" si="22"/>
        <v>0.4624138403777685</v>
      </c>
      <c r="I10" s="2">
        <f t="shared" si="22"/>
        <v>0.65920019222746906</v>
      </c>
      <c r="J10" s="2">
        <f t="shared" si="22"/>
        <v>0.88415555822538161</v>
      </c>
      <c r="K10" s="2" t="str">
        <f t="shared" ref="K10:O10" si="23">IF(K$2&lt;=$B10,(K$2^2+(J10-K$2)-$B10)/$B10/($B10-1),"-")</f>
        <v>-</v>
      </c>
      <c r="L10" s="2" t="str">
        <f t="shared" si="23"/>
        <v>-</v>
      </c>
      <c r="M10" s="2" t="str">
        <f t="shared" si="23"/>
        <v>-</v>
      </c>
      <c r="N10" s="2" t="str">
        <f t="shared" si="23"/>
        <v>-</v>
      </c>
      <c r="O10" s="2" t="str">
        <f t="shared" si="23"/>
        <v>-</v>
      </c>
      <c r="P10" s="2" t="str">
        <f t="shared" ref="P10:Q10" si="24">IF(P$2&lt;=$B10,(P$2^2+(O10-P$2)-$B10)/$B10/($B10-1),"-")</f>
        <v>-</v>
      </c>
      <c r="Q10" s="2" t="str">
        <f t="shared" si="24"/>
        <v>-</v>
      </c>
    </row>
    <row r="11" spans="1:17" x14ac:dyDescent="0.2">
      <c r="B11" s="1">
        <f t="shared" si="9"/>
        <v>10</v>
      </c>
      <c r="C11" s="2">
        <f t="shared" ref="C11:J11" si="25">IF(C$2&lt;=$B11,(C$2^2+(B11-C$2)-$B11)/$B11/($B11-1),"-")</f>
        <v>2.2222222222222223E-2</v>
      </c>
      <c r="D11" s="2">
        <f t="shared" si="25"/>
        <v>-4.4197530864197532E-2</v>
      </c>
      <c r="E11" s="2">
        <f t="shared" si="25"/>
        <v>2.1731138545953363E-2</v>
      </c>
      <c r="F11" s="2">
        <f t="shared" si="25"/>
        <v>0.11135256820606615</v>
      </c>
      <c r="G11" s="2">
        <f t="shared" si="25"/>
        <v>0.22345947298006738</v>
      </c>
      <c r="H11" s="2">
        <f t="shared" si="25"/>
        <v>0.35803843858866746</v>
      </c>
      <c r="I11" s="2">
        <f t="shared" si="25"/>
        <v>0.51508931598431851</v>
      </c>
      <c r="J11" s="2">
        <f t="shared" si="25"/>
        <v>0.69461210351093683</v>
      </c>
      <c r="K11" s="2">
        <f t="shared" ref="K11:O11" si="26">IF(K$2&lt;=$B11,(K$2^2+(J11-K$2)-$B11)/$B11/($B11-1),"-")</f>
        <v>0.89660680115012148</v>
      </c>
      <c r="L11" s="2" t="str">
        <f t="shared" si="26"/>
        <v>-</v>
      </c>
      <c r="M11" s="2" t="str">
        <f t="shared" si="26"/>
        <v>-</v>
      </c>
      <c r="N11" s="2" t="str">
        <f t="shared" si="26"/>
        <v>-</v>
      </c>
      <c r="O11" s="2" t="str">
        <f t="shared" si="26"/>
        <v>-</v>
      </c>
      <c r="P11" s="2" t="str">
        <f t="shared" ref="P11:Q11" si="27">IF(P$2&lt;=$B11,(P$2^2+(O11-P$2)-$B11)/$B11/($B11-1),"-")</f>
        <v>-</v>
      </c>
      <c r="Q11" s="2" t="str">
        <f t="shared" si="27"/>
        <v>-</v>
      </c>
    </row>
    <row r="12" spans="1:17" x14ac:dyDescent="0.2">
      <c r="B12" s="1">
        <f t="shared" si="9"/>
        <v>11</v>
      </c>
      <c r="C12" s="2">
        <f t="shared" ref="C12:J12" si="28">IF(C$2&lt;=$B12,(C$2^2+(B12-C$2)-$B12)/$B12/($B12-1),"-")</f>
        <v>1.8181818181818181E-2</v>
      </c>
      <c r="D12" s="2">
        <f t="shared" si="28"/>
        <v>-4.528925619834711E-2</v>
      </c>
      <c r="E12" s="2">
        <f t="shared" si="28"/>
        <v>8.6791885800150161E-3</v>
      </c>
      <c r="F12" s="2">
        <f t="shared" si="28"/>
        <v>8.1897083532545586E-2</v>
      </c>
      <c r="G12" s="2">
        <f t="shared" si="28"/>
        <v>0.17347179166847768</v>
      </c>
      <c r="H12" s="2">
        <f t="shared" si="28"/>
        <v>0.28339519810607705</v>
      </c>
      <c r="I12" s="2">
        <f t="shared" si="28"/>
        <v>0.41166722907369158</v>
      </c>
      <c r="J12" s="2">
        <f t="shared" si="28"/>
        <v>0.55828788390066986</v>
      </c>
      <c r="K12" s="2">
        <f t="shared" ref="K12:O12" si="29">IF(K$2&lt;=$B12,(K$2^2+(J12-K$2)-$B12)/$B12/($B12-1),"-")</f>
        <v>0.72325716258091521</v>
      </c>
      <c r="L12" s="2">
        <f t="shared" si="29"/>
        <v>0.90657506511437203</v>
      </c>
      <c r="M12" s="2" t="str">
        <f t="shared" si="29"/>
        <v>-</v>
      </c>
      <c r="N12" s="2" t="str">
        <f t="shared" si="29"/>
        <v>-</v>
      </c>
      <c r="O12" s="2" t="str">
        <f t="shared" si="29"/>
        <v>-</v>
      </c>
      <c r="P12" s="2" t="str">
        <f t="shared" ref="P12:Q12" si="30">IF(P$2&lt;=$B12,(P$2^2+(O12-P$2)-$B12)/$B12/($B12-1),"-")</f>
        <v>-</v>
      </c>
      <c r="Q12" s="2" t="str">
        <f t="shared" si="30"/>
        <v>-</v>
      </c>
    </row>
    <row r="13" spans="1:17" x14ac:dyDescent="0.2">
      <c r="B13" s="1">
        <f t="shared" si="9"/>
        <v>12</v>
      </c>
      <c r="C13" s="2">
        <f t="shared" ref="C13:J13" si="31">IF(C$2&lt;=$B13,(C$2^2+(B13-C$2)-$B13)/$B13/($B13-1),"-")</f>
        <v>1.515151515151515E-2</v>
      </c>
      <c r="D13" s="2">
        <f t="shared" si="31"/>
        <v>-4.5339761248852153E-2</v>
      </c>
      <c r="E13" s="2">
        <f t="shared" si="31"/>
        <v>-3.4348303976402167E-4</v>
      </c>
      <c r="F13" s="2">
        <f t="shared" si="31"/>
        <v>6.0603458461819977E-2</v>
      </c>
      <c r="G13" s="2">
        <f t="shared" si="31"/>
        <v>0.13682275347319561</v>
      </c>
      <c r="H13" s="2">
        <f t="shared" si="31"/>
        <v>0.22830926328388787</v>
      </c>
      <c r="I13" s="2">
        <f t="shared" si="31"/>
        <v>0.33506294896427186</v>
      </c>
      <c r="J13" s="2">
        <f t="shared" si="31"/>
        <v>0.45708381021942623</v>
      </c>
      <c r="K13" s="2">
        <f t="shared" ref="K13:O13" si="32">IF(K$2&lt;=$B13,(K$2^2+(J13-K$2)-$B13)/$B13/($B13-1),"-")</f>
        <v>0.59437184704711687</v>
      </c>
      <c r="L13" s="2">
        <f t="shared" si="32"/>
        <v>0.74692705944732662</v>
      </c>
      <c r="M13" s="2">
        <f t="shared" si="32"/>
        <v>0.91474944742005559</v>
      </c>
      <c r="N13" s="2" t="str">
        <f t="shared" si="32"/>
        <v>-</v>
      </c>
      <c r="O13" s="2" t="str">
        <f t="shared" si="32"/>
        <v>-</v>
      </c>
      <c r="P13" s="2" t="str">
        <f t="shared" ref="P13:Q13" si="33">IF(P$2&lt;=$B13,(P$2^2+(O13-P$2)-$B13)/$B13/($B13-1),"-")</f>
        <v>-</v>
      </c>
      <c r="Q13" s="2" t="str">
        <f t="shared" si="33"/>
        <v>-</v>
      </c>
    </row>
    <row r="14" spans="1:17" x14ac:dyDescent="0.2">
      <c r="B14" s="1">
        <f t="shared" si="9"/>
        <v>13</v>
      </c>
      <c r="C14" s="2">
        <f t="shared" ref="C14:J14" si="34">IF(C$2&lt;=$B14,(C$2^2+(B14-C$2)-$B14)/$B14/($B14-1),"-")</f>
        <v>1.2820512820512822E-2</v>
      </c>
      <c r="D14" s="2">
        <f t="shared" si="34"/>
        <v>-4.47896120973044E-2</v>
      </c>
      <c r="E14" s="2">
        <f t="shared" si="34"/>
        <v>-6.6973693083160523E-3</v>
      </c>
      <c r="F14" s="2">
        <f t="shared" si="34"/>
        <v>4.4828863017254382E-2</v>
      </c>
      <c r="G14" s="2">
        <f t="shared" si="34"/>
        <v>0.10926172348087983</v>
      </c>
      <c r="H14" s="2">
        <f t="shared" si="34"/>
        <v>0.18659783156077484</v>
      </c>
      <c r="I14" s="2">
        <f t="shared" si="34"/>
        <v>0.27683716558692806</v>
      </c>
      <c r="J14" s="2">
        <f t="shared" si="34"/>
        <v>0.37997972542042896</v>
      </c>
      <c r="K14" s="2">
        <f t="shared" ref="K14:O14" si="35">IF(K$2&lt;=$B14,(K$2^2+(J14-K$2)-$B14)/$B14/($B14-1),"-")</f>
        <v>0.49602551106038734</v>
      </c>
      <c r="L14" s="2">
        <f t="shared" si="35"/>
        <v>0.62497452250679741</v>
      </c>
      <c r="M14" s="2">
        <f t="shared" si="35"/>
        <v>0.76682675975965886</v>
      </c>
      <c r="N14" s="2">
        <f t="shared" si="35"/>
        <v>0.92158222281897206</v>
      </c>
      <c r="O14" s="2" t="str">
        <f t="shared" si="35"/>
        <v>-</v>
      </c>
      <c r="P14" s="2" t="str">
        <f t="shared" ref="P14:Q14" si="36">IF(P$2&lt;=$B14,(P$2^2+(O14-P$2)-$B14)/$B14/($B14-1),"-")</f>
        <v>-</v>
      </c>
      <c r="Q14" s="2" t="str">
        <f t="shared" si="36"/>
        <v>-</v>
      </c>
    </row>
    <row r="15" spans="1:17" x14ac:dyDescent="0.2">
      <c r="B15" s="1">
        <f t="shared" si="9"/>
        <v>14</v>
      </c>
      <c r="C15" s="2">
        <f t="shared" ref="C15:J15" si="37">IF(C$2&lt;=$B15,(C$2^2+(B15-C$2)-$B15)/$B15/($B15-1),"-")</f>
        <v>1.0989010989010988E-2</v>
      </c>
      <c r="D15" s="2">
        <f t="shared" si="37"/>
        <v>-4.3895664774785653E-2</v>
      </c>
      <c r="E15" s="2">
        <f t="shared" si="37"/>
        <v>-1.1230195960301019E-2</v>
      </c>
      <c r="F15" s="2">
        <f t="shared" si="37"/>
        <v>3.2905328593624716E-2</v>
      </c>
      <c r="G15" s="2">
        <f t="shared" si="37"/>
        <v>8.8092886420844091E-2</v>
      </c>
      <c r="H15" s="2">
        <f t="shared" si="37"/>
        <v>0.15433018069462004</v>
      </c>
      <c r="I15" s="2">
        <f t="shared" si="37"/>
        <v>0.2316171987950254</v>
      </c>
      <c r="J15" s="2">
        <f t="shared" si="37"/>
        <v>0.31995394065271987</v>
      </c>
      <c r="K15" s="2">
        <f t="shared" ref="K15:O15" si="38">IF(K$2&lt;=$B15,(K$2^2+(J15-K$2)-$B15)/$B15/($B15-1),"-")</f>
        <v>0.41934040626732266</v>
      </c>
      <c r="L15" s="2">
        <f t="shared" si="38"/>
        <v>0.5297765956388315</v>
      </c>
      <c r="M15" s="2">
        <f t="shared" si="38"/>
        <v>0.65126250876724623</v>
      </c>
      <c r="N15" s="2">
        <f t="shared" si="38"/>
        <v>0.78379814565256722</v>
      </c>
      <c r="O15" s="2">
        <f t="shared" si="38"/>
        <v>0.92738350629479427</v>
      </c>
      <c r="P15" s="2" t="str">
        <f t="shared" ref="P15:Q15" si="39">IF(P$2&lt;=$B15,(P$2^2+(O15-P$2)-$B15)/$B15/($B15-1),"-")</f>
        <v>-</v>
      </c>
      <c r="Q15" s="2" t="str">
        <f t="shared" si="39"/>
        <v>-</v>
      </c>
    </row>
    <row r="16" spans="1:17" x14ac:dyDescent="0.2">
      <c r="B16" s="1">
        <f t="shared" si="9"/>
        <v>15</v>
      </c>
      <c r="C16" s="2">
        <f t="shared" ref="C16:J16" si="40">IF(C$2&lt;=$B16,(C$2^2+(B16-C$2)-$B16)/$B16/($B16-1),"-")</f>
        <v>9.5238095238095229E-3</v>
      </c>
      <c r="D16" s="2">
        <f t="shared" si="40"/>
        <v>-4.2811791383219951E-2</v>
      </c>
      <c r="E16" s="2">
        <f t="shared" si="40"/>
        <v>-1.448957995896771E-2</v>
      </c>
      <c r="F16" s="2">
        <f t="shared" si="40"/>
        <v>2.3740525809719196E-2</v>
      </c>
      <c r="G16" s="2">
        <f t="shared" si="40"/>
        <v>7.1541621551474852E-2</v>
      </c>
      <c r="H16" s="2">
        <f t="shared" si="40"/>
        <v>0.12891210295976893</v>
      </c>
      <c r="I16" s="2">
        <f t="shared" si="40"/>
        <v>0.19585196239504651</v>
      </c>
      <c r="J16" s="2">
        <f t="shared" si="40"/>
        <v>0.27236119982092877</v>
      </c>
      <c r="K16" s="2">
        <f t="shared" ref="K16:O16" si="41">IF(K$2&lt;=$B16,(K$2^2+(J16-K$2)-$B16)/$B16/($B16-1),"-")</f>
        <v>0.35843981523724244</v>
      </c>
      <c r="L16" s="2">
        <f t="shared" si="41"/>
        <v>0.4540878086439869</v>
      </c>
      <c r="M16" s="2">
        <f t="shared" si="41"/>
        <v>0.55930518004116181</v>
      </c>
      <c r="N16" s="2">
        <f t="shared" si="41"/>
        <v>0.67409192942876739</v>
      </c>
      <c r="O16" s="2">
        <f t="shared" si="41"/>
        <v>0.79844805680680353</v>
      </c>
      <c r="P16" s="2">
        <f t="shared" ref="P16:Q16" si="42">IF(P$2&lt;=$B16,(P$2^2+(O16-P$2)-$B16)/$B16/($B16-1),"-")</f>
        <v>0.93237356217527034</v>
      </c>
      <c r="Q16" s="2" t="str">
        <f t="shared" si="42"/>
        <v>-</v>
      </c>
    </row>
    <row r="17" spans="2:17" x14ac:dyDescent="0.2">
      <c r="B17" s="1">
        <f t="shared" ref="B17:B26" si="43">B16+1</f>
        <v>16</v>
      </c>
      <c r="C17" s="2">
        <f t="shared" ref="C17:Q17" si="44">IF(C$2&lt;=$B17,(C$2^2+(B17-C$2)-$B17)/$B17/($B17-1),"-")</f>
        <v>8.3333333333333332E-3</v>
      </c>
      <c r="D17" s="2">
        <f t="shared" si="44"/>
        <v>-4.1631944444444444E-2</v>
      </c>
      <c r="E17" s="2">
        <f t="shared" si="44"/>
        <v>-1.6840133101851847E-2</v>
      </c>
      <c r="F17" s="2">
        <f t="shared" si="44"/>
        <v>1.6596499445408953E-2</v>
      </c>
      <c r="G17" s="2">
        <f t="shared" si="44"/>
        <v>5.8402485414355873E-2</v>
      </c>
      <c r="H17" s="2">
        <f t="shared" si="44"/>
        <v>0.10857667702255981</v>
      </c>
      <c r="I17" s="2">
        <f t="shared" si="44"/>
        <v>0.167119069487594</v>
      </c>
      <c r="J17" s="2">
        <f t="shared" si="44"/>
        <v>0.23402966278953166</v>
      </c>
      <c r="K17" s="2">
        <f t="shared" si="44"/>
        <v>0.30930845692828973</v>
      </c>
      <c r="L17" s="2">
        <f t="shared" si="44"/>
        <v>0.39295545190386788</v>
      </c>
      <c r="M17" s="2">
        <f t="shared" si="44"/>
        <v>0.48497064771626613</v>
      </c>
      <c r="N17" s="2">
        <f t="shared" si="44"/>
        <v>0.58535404436548444</v>
      </c>
      <c r="O17" s="2">
        <f t="shared" si="44"/>
        <v>0.6941056418515229</v>
      </c>
      <c r="P17" s="2">
        <f t="shared" si="44"/>
        <v>0.81122544017438136</v>
      </c>
      <c r="Q17" s="2">
        <f t="shared" si="44"/>
        <v>0.93671343933405993</v>
      </c>
    </row>
    <row r="18" spans="2:17" x14ac:dyDescent="0.2">
      <c r="B18" s="1">
        <f t="shared" si="43"/>
        <v>17</v>
      </c>
      <c r="C18" s="2">
        <f t="shared" ref="C18:Q18" si="45">IF(C$2&lt;=$B18,(C$2^2+(B18-C$2)-$B18)/$B18/($B18-1),"-")</f>
        <v>7.3529411764705881E-3</v>
      </c>
      <c r="D18" s="2">
        <f t="shared" si="45"/>
        <v>-4.0414143598615913E-2</v>
      </c>
      <c r="E18" s="2">
        <f t="shared" si="45"/>
        <v>-1.8530934351465498E-2</v>
      </c>
      <c r="F18" s="2">
        <f t="shared" si="45"/>
        <v>1.0961283329590192E-2</v>
      </c>
      <c r="G18" s="2">
        <f t="shared" si="45"/>
        <v>4.7834416482829371E-2</v>
      </c>
      <c r="H18" s="2">
        <f t="shared" si="45"/>
        <v>9.2087626531186864E-2</v>
      </c>
      <c r="I18" s="2">
        <f t="shared" si="45"/>
        <v>0.1437209103916588</v>
      </c>
      <c r="J18" s="2">
        <f t="shared" si="45"/>
        <v>0.20273426805291053</v>
      </c>
      <c r="K18" s="2">
        <f t="shared" si="45"/>
        <v>0.2691276995149004</v>
      </c>
      <c r="L18" s="2">
        <f t="shared" si="45"/>
        <v>0.34290120477762831</v>
      </c>
      <c r="M18" s="2">
        <f t="shared" si="45"/>
        <v>0.42405478384109424</v>
      </c>
      <c r="N18" s="2">
        <f t="shared" si="45"/>
        <v>0.51258843670529808</v>
      </c>
      <c r="O18" s="2">
        <f t="shared" si="45"/>
        <v>0.6085021633702401</v>
      </c>
      <c r="P18" s="2">
        <f t="shared" si="45"/>
        <v>0.71179596383592003</v>
      </c>
      <c r="Q18" s="2">
        <f t="shared" si="45"/>
        <v>0.82246983810233798</v>
      </c>
    </row>
    <row r="19" spans="2:17" x14ac:dyDescent="0.2">
      <c r="B19" s="1">
        <f t="shared" si="43"/>
        <v>18</v>
      </c>
      <c r="C19" s="2">
        <f t="shared" ref="C19:Q19" si="46">IF(C$2&lt;=$B19,(C$2^2+(B19-C$2)-$B19)/$B19/($B19-1),"-")</f>
        <v>6.5359477124183E-3</v>
      </c>
      <c r="D19" s="2">
        <f t="shared" si="46"/>
        <v>-3.9194326968260071E-2</v>
      </c>
      <c r="E19" s="2">
        <f t="shared" si="46"/>
        <v>-1.9735929173098889E-2</v>
      </c>
      <c r="F19" s="2">
        <f t="shared" si="46"/>
        <v>6.4714512118526201E-3</v>
      </c>
      <c r="G19" s="2">
        <f t="shared" si="46"/>
        <v>3.9236834807881864E-2</v>
      </c>
      <c r="H19" s="2">
        <f t="shared" si="46"/>
        <v>7.855959749937215E-2</v>
      </c>
      <c r="I19" s="2">
        <f t="shared" si="46"/>
        <v>0.12443973724672996</v>
      </c>
      <c r="J19" s="2">
        <f t="shared" si="46"/>
        <v>0.17687725404328997</v>
      </c>
      <c r="K19" s="2">
        <f t="shared" si="46"/>
        <v>0.23587214788903038</v>
      </c>
      <c r="L19" s="2">
        <f t="shared" si="46"/>
        <v>0.30142441878395104</v>
      </c>
      <c r="M19" s="2">
        <f t="shared" si="46"/>
        <v>0.37353406672805212</v>
      </c>
      <c r="N19" s="2">
        <f t="shared" si="46"/>
        <v>0.45220109172133349</v>
      </c>
      <c r="O19" s="2">
        <f t="shared" si="46"/>
        <v>0.53742549376379523</v>
      </c>
      <c r="P19" s="2">
        <f t="shared" si="46"/>
        <v>0.62920727285543732</v>
      </c>
      <c r="Q19" s="2">
        <f t="shared" si="46"/>
        <v>0.72754642899625965</v>
      </c>
    </row>
    <row r="20" spans="2:17" x14ac:dyDescent="0.2">
      <c r="B20" s="1">
        <f t="shared" si="43"/>
        <v>19</v>
      </c>
      <c r="C20" s="2">
        <f t="shared" ref="C20:Q20" si="47">IF(C$2&lt;=$B20,(C$2^2+(B20-C$2)-$B20)/$B20/($B20-1),"-")</f>
        <v>5.8479532163742687E-3</v>
      </c>
      <c r="D20" s="2">
        <f t="shared" si="47"/>
        <v>-3.7994596628022299E-2</v>
      </c>
      <c r="E20" s="2">
        <f t="shared" si="47"/>
        <v>-2.0578931569087782E-2</v>
      </c>
      <c r="F20" s="2">
        <f t="shared" si="47"/>
        <v>2.8638042936576396E-3</v>
      </c>
      <c r="G20" s="2">
        <f t="shared" si="47"/>
        <v>3.217211638682356E-2</v>
      </c>
      <c r="H20" s="2">
        <f t="shared" si="47"/>
        <v>6.7345532504055047E-2</v>
      </c>
      <c r="I20" s="2">
        <f t="shared" si="47"/>
        <v>0.10838405126463174</v>
      </c>
      <c r="J20" s="2">
        <f t="shared" si="47"/>
        <v>0.15528767266451649</v>
      </c>
      <c r="K20" s="2">
        <f t="shared" si="47"/>
        <v>0.20805639670369741</v>
      </c>
      <c r="L20" s="2">
        <f t="shared" si="47"/>
        <v>0.26669022338217452</v>
      </c>
      <c r="M20" s="2">
        <f t="shared" si="47"/>
        <v>0.33118915269994786</v>
      </c>
      <c r="N20" s="2">
        <f t="shared" si="47"/>
        <v>0.40155318465701739</v>
      </c>
      <c r="O20" s="2">
        <f t="shared" si="47"/>
        <v>0.4777823192533831</v>
      </c>
      <c r="P20" s="2">
        <f t="shared" si="47"/>
        <v>0.559876556489045</v>
      </c>
      <c r="Q20" s="2">
        <f t="shared" si="47"/>
        <v>0.64783589636400296</v>
      </c>
    </row>
    <row r="21" spans="2:17" x14ac:dyDescent="0.2">
      <c r="B21" s="1">
        <f t="shared" si="43"/>
        <v>20</v>
      </c>
      <c r="C21" s="2">
        <f t="shared" ref="C21:Q21" si="48">IF(C$2&lt;=$B21,(C$2^2+(B21-C$2)-$B21)/$B21/($B21-1),"-")</f>
        <v>5.263157894736842E-3</v>
      </c>
      <c r="D21" s="2">
        <f t="shared" si="48"/>
        <v>-3.6828254847645431E-2</v>
      </c>
      <c r="E21" s="2">
        <f t="shared" si="48"/>
        <v>-2.1149548039072753E-2</v>
      </c>
      <c r="F21" s="2">
        <f t="shared" si="48"/>
        <v>-5.5656705365981834E-5</v>
      </c>
      <c r="G21" s="2">
        <f t="shared" si="48"/>
        <v>2.6315643008670089E-2</v>
      </c>
      <c r="H21" s="2">
        <f t="shared" si="48"/>
        <v>5.7963988534233346E-2</v>
      </c>
      <c r="I21" s="2">
        <f t="shared" si="48"/>
        <v>9.4889378917195358E-2</v>
      </c>
      <c r="J21" s="2">
        <f t="shared" si="48"/>
        <v>0.13709181415504526</v>
      </c>
      <c r="K21" s="2">
        <f t="shared" si="48"/>
        <v>0.18457129424777644</v>
      </c>
      <c r="L21" s="2">
        <f t="shared" si="48"/>
        <v>0.23732781919538889</v>
      </c>
      <c r="M21" s="2">
        <f t="shared" si="48"/>
        <v>0.29536138899788267</v>
      </c>
      <c r="N21" s="2">
        <f t="shared" si="48"/>
        <v>0.35867200365525759</v>
      </c>
      <c r="O21" s="2">
        <f t="shared" si="48"/>
        <v>0.42725966316751385</v>
      </c>
      <c r="P21" s="2">
        <f t="shared" si="48"/>
        <v>0.50112436753465139</v>
      </c>
      <c r="Q21" s="2">
        <f t="shared" si="48"/>
        <v>0.58026611675667017</v>
      </c>
    </row>
    <row r="22" spans="2:17" x14ac:dyDescent="0.2">
      <c r="B22" s="1">
        <f t="shared" si="43"/>
        <v>21</v>
      </c>
      <c r="C22" s="2">
        <f t="shared" ref="C22:Q22" si="49">IF(C$2&lt;=$B22,(C$2^2+(B22-C$2)-$B22)/$B22/($B22-1),"-")</f>
        <v>4.7619047619047615E-3</v>
      </c>
      <c r="D22" s="2">
        <f t="shared" si="49"/>
        <v>-3.5702947845804987E-2</v>
      </c>
      <c r="E22" s="2">
        <f t="shared" si="49"/>
        <v>-2.1513578447251918E-2</v>
      </c>
      <c r="F22" s="2">
        <f t="shared" si="49"/>
        <v>-2.4321751867791702E-3</v>
      </c>
      <c r="G22" s="2">
        <f t="shared" si="49"/>
        <v>2.1422780535269574E-2</v>
      </c>
      <c r="H22" s="2">
        <f t="shared" si="49"/>
        <v>5.0051006620322067E-2</v>
      </c>
      <c r="I22" s="2">
        <f t="shared" si="49"/>
        <v>8.3452502396715061E-2</v>
      </c>
      <c r="J22" s="2">
        <f t="shared" si="49"/>
        <v>0.12162726786284932</v>
      </c>
      <c r="K22" s="2">
        <f t="shared" si="49"/>
        <v>0.16457530301872109</v>
      </c>
      <c r="L22" s="2">
        <f t="shared" si="49"/>
        <v>0.2122966078643303</v>
      </c>
      <c r="M22" s="2">
        <f t="shared" si="49"/>
        <v>0.26479118239967697</v>
      </c>
      <c r="N22" s="2">
        <f t="shared" si="49"/>
        <v>0.3220590266247611</v>
      </c>
      <c r="O22" s="2">
        <f t="shared" si="49"/>
        <v>0.3841001405395828</v>
      </c>
      <c r="P22" s="2">
        <f t="shared" si="49"/>
        <v>0.45091452414414179</v>
      </c>
      <c r="Q22" s="2">
        <f t="shared" si="49"/>
        <v>0.52250217743843841</v>
      </c>
    </row>
    <row r="23" spans="2:17" x14ac:dyDescent="0.2">
      <c r="B23" s="1">
        <f t="shared" si="43"/>
        <v>22</v>
      </c>
      <c r="C23" s="2">
        <f t="shared" ref="C23:Q23" si="50">IF(C$2&lt;=$B23,(C$2^2+(B23-C$2)-$B23)/$B23/($B23-1),"-")</f>
        <v>4.329004329004329E-3</v>
      </c>
      <c r="D23" s="2">
        <f t="shared" si="50"/>
        <v>-3.4622664492794358E-2</v>
      </c>
      <c r="E23" s="2">
        <f t="shared" si="50"/>
        <v>-2.1719962477257132E-2</v>
      </c>
      <c r="F23" s="2">
        <f t="shared" si="50"/>
        <v>-4.3760172347992558E-3</v>
      </c>
      <c r="G23" s="2">
        <f t="shared" si="50"/>
        <v>1.73065454172407E-2</v>
      </c>
      <c r="H23" s="2">
        <f t="shared" si="50"/>
        <v>4.3327503345058964E-2</v>
      </c>
      <c r="I23" s="2">
        <f t="shared" si="50"/>
        <v>7.368685606784646E-2</v>
      </c>
      <c r="J23" s="2">
        <f t="shared" si="50"/>
        <v>0.10838460358456245</v>
      </c>
      <c r="K23" s="2">
        <f t="shared" si="50"/>
        <v>0.14742074589520471</v>
      </c>
      <c r="L23" s="2">
        <f t="shared" si="50"/>
        <v>0.19079528299977319</v>
      </c>
      <c r="M23" s="2">
        <f t="shared" si="50"/>
        <v>0.2385082148982679</v>
      </c>
      <c r="N23" s="2">
        <f t="shared" si="50"/>
        <v>0.29055954159068892</v>
      </c>
      <c r="O23" s="2">
        <f t="shared" si="50"/>
        <v>0.34694926307703611</v>
      </c>
      <c r="P23" s="2">
        <f t="shared" si="50"/>
        <v>0.40767737935730952</v>
      </c>
      <c r="Q23" s="2">
        <f t="shared" si="50"/>
        <v>0.47274389043150933</v>
      </c>
    </row>
    <row r="24" spans="2:17" x14ac:dyDescent="0.2">
      <c r="B24" s="1">
        <f t="shared" si="43"/>
        <v>23</v>
      </c>
      <c r="C24" s="2">
        <f t="shared" ref="C24:Q24" si="51">IF(C$2&lt;=$B24,(C$2^2+(B24-C$2)-$B24)/$B24/($B24-1),"-")</f>
        <v>3.952569169960474E-3</v>
      </c>
      <c r="D24" s="2">
        <f t="shared" si="51"/>
        <v>-3.3589026543142372E-2</v>
      </c>
      <c r="E24" s="2">
        <f t="shared" si="51"/>
        <v>-2.1805511910164312E-2</v>
      </c>
      <c r="F24" s="2">
        <f t="shared" si="51"/>
        <v>-5.9719476519963762E-3</v>
      </c>
      <c r="G24" s="2">
        <f t="shared" si="51"/>
        <v>1.382218982677471E-2</v>
      </c>
      <c r="H24" s="2">
        <f t="shared" si="51"/>
        <v>3.7576723695309837E-2</v>
      </c>
      <c r="I24" s="2">
        <f t="shared" si="51"/>
        <v>6.5291653604140923E-2</v>
      </c>
      <c r="J24" s="2">
        <f t="shared" si="51"/>
        <v>9.696697955257734E-2</v>
      </c>
      <c r="K24" s="2">
        <f t="shared" si="51"/>
        <v>0.13260270154061773</v>
      </c>
      <c r="L24" s="2">
        <f t="shared" si="51"/>
        <v>0.17219881956826211</v>
      </c>
      <c r="M24" s="2">
        <f t="shared" si="51"/>
        <v>0.21575533363551039</v>
      </c>
      <c r="N24" s="2">
        <f t="shared" si="51"/>
        <v>0.26327224374236269</v>
      </c>
      <c r="O24" s="2">
        <f t="shared" si="51"/>
        <v>0.31474954988881892</v>
      </c>
      <c r="P24" s="2">
        <f t="shared" si="51"/>
        <v>0.37018725207487913</v>
      </c>
      <c r="Q24" s="2">
        <f t="shared" si="51"/>
        <v>0.42958535030054323</v>
      </c>
    </row>
    <row r="25" spans="2:17" x14ac:dyDescent="0.2">
      <c r="B25" s="1">
        <f t="shared" si="43"/>
        <v>24</v>
      </c>
      <c r="C25" s="2">
        <f t="shared" ref="C25:Q25" si="52">IF(C$2&lt;=$B25,(C$2^2+(B25-C$2)-$B25)/$B25/($B25-1),"-")</f>
        <v>3.6231884057971011E-3</v>
      </c>
      <c r="D25" s="2">
        <f t="shared" si="52"/>
        <v>-3.2602131905061962E-2</v>
      </c>
      <c r="E25" s="2">
        <f t="shared" si="52"/>
        <v>-2.1798192267943949E-2</v>
      </c>
      <c r="F25" s="2">
        <f t="shared" si="52"/>
        <v>-7.2858662903404784E-3</v>
      </c>
      <c r="G25" s="2">
        <f t="shared" si="52"/>
        <v>1.0856366184256633E-2</v>
      </c>
      <c r="H25" s="2">
        <f t="shared" si="52"/>
        <v>3.2628362982217857E-2</v>
      </c>
      <c r="I25" s="2">
        <f t="shared" si="52"/>
        <v>5.803012384598228E-2</v>
      </c>
      <c r="J25" s="2">
        <f t="shared" si="52"/>
        <v>8.7061648775083308E-2</v>
      </c>
      <c r="K25" s="2">
        <f t="shared" si="52"/>
        <v>0.11972293776952009</v>
      </c>
      <c r="L25" s="2">
        <f t="shared" si="52"/>
        <v>0.1560139908292926</v>
      </c>
      <c r="M25" s="2">
        <f t="shared" si="52"/>
        <v>0.19593480795440085</v>
      </c>
      <c r="N25" s="2">
        <f t="shared" si="52"/>
        <v>0.23948538914484493</v>
      </c>
      <c r="O25" s="2">
        <f t="shared" si="52"/>
        <v>0.28666573440062476</v>
      </c>
      <c r="P25" s="2">
        <f t="shared" si="52"/>
        <v>0.33747584372174028</v>
      </c>
      <c r="Q25" s="2">
        <f t="shared" si="52"/>
        <v>0.39191571710819156</v>
      </c>
    </row>
    <row r="26" spans="2:17" x14ac:dyDescent="0.2">
      <c r="B26" s="1">
        <f t="shared" si="43"/>
        <v>25</v>
      </c>
      <c r="C26" s="2">
        <f t="shared" ref="C26:Q26" si="53">IF(C$2&lt;=$B26,(C$2^2+(B26-C$2)-$B26)/$B26/($B26-1),"-")</f>
        <v>3.3333333333333335E-3</v>
      </c>
      <c r="D26" s="2">
        <f t="shared" si="53"/>
        <v>-3.1661111111111112E-2</v>
      </c>
      <c r="E26" s="2">
        <f t="shared" si="53"/>
        <v>-2.1719435185185185E-2</v>
      </c>
      <c r="F26" s="2">
        <f t="shared" si="53"/>
        <v>-8.3695323919753054E-3</v>
      </c>
      <c r="G26" s="2">
        <f t="shared" si="53"/>
        <v>8.3193841126800432E-3</v>
      </c>
      <c r="H26" s="2">
        <f t="shared" si="53"/>
        <v>2.8347198973521132E-2</v>
      </c>
      <c r="I26" s="2">
        <f t="shared" si="53"/>
        <v>5.1713911998289203E-2</v>
      </c>
      <c r="J26" s="2">
        <f t="shared" si="53"/>
        <v>7.8419523186663828E-2</v>
      </c>
      <c r="K26" s="2">
        <f t="shared" si="53"/>
        <v>0.10846403253864445</v>
      </c>
      <c r="L26" s="2">
        <f t="shared" si="53"/>
        <v>0.14184744005423108</v>
      </c>
      <c r="M26" s="2">
        <f t="shared" si="53"/>
        <v>0.17856974573342368</v>
      </c>
      <c r="N26" s="2">
        <f t="shared" si="53"/>
        <v>0.21863094957622239</v>
      </c>
      <c r="O26" s="2">
        <f t="shared" si="53"/>
        <v>0.26203105158262702</v>
      </c>
      <c r="P26" s="2">
        <f t="shared" si="53"/>
        <v>0.30877005175263772</v>
      </c>
      <c r="Q26" s="2">
        <f t="shared" si="53"/>
        <v>0.35884795008625442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parameters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Cecconi</dc:creator>
  <cp:lastModifiedBy>Gianfranco Cecconi</cp:lastModifiedBy>
  <dcterms:created xsi:type="dcterms:W3CDTF">2015-12-25T14:29:24Z</dcterms:created>
  <dcterms:modified xsi:type="dcterms:W3CDTF">2015-12-25T16:23:51Z</dcterms:modified>
</cp:coreProperties>
</file>