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jenniferturner/Desktop/DCHI Deliverables/Angola/Final deliverables/"/>
    </mc:Choice>
  </mc:AlternateContent>
  <xr:revisionPtr revIDLastSave="0" documentId="8_{57CAEF93-FB9C-2E4E-97F9-F439C99E8086}" xr6:coauthVersionLast="47" xr6:coauthVersionMax="47" xr10:uidLastSave="{00000000-0000-0000-0000-000000000000}"/>
  <bookViews>
    <workbookView xWindow="0" yWindow="740" windowWidth="25260" windowHeight="14060" tabRatio="500" xr2:uid="{00000000-000D-0000-FFFF-FFFF00000000}"/>
  </bookViews>
  <sheets>
    <sheet name="RoadMap Sumario" sheetId="10" r:id="rId1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10" l="1"/>
  <c r="R48" i="10"/>
  <c r="R59" i="10" l="1"/>
</calcChain>
</file>

<file path=xl/sharedStrings.xml><?xml version="1.0" encoding="utf-8"?>
<sst xmlns="http://schemas.openxmlformats.org/spreadsheetml/2006/main" count="321" uniqueCount="138">
  <si>
    <t xml:space="preserve">PNCM </t>
  </si>
  <si>
    <t>Roteiro Sobre Saude Comunitaria Digital em Angola, 2023-2024</t>
  </si>
  <si>
    <t>Instruções: Baseado na discussão nas mesas de trabalho (área temática) identificar as actividades/procesos/etc. que precisam desenvolver-se para uma melhor integração da informação em saúde comunitária em DHIS2</t>
  </si>
  <si>
    <t>No.</t>
  </si>
  <si>
    <t>Cronograma de Execução em 2023</t>
  </si>
  <si>
    <t>Cronograma de Execução em 2024</t>
  </si>
  <si>
    <t>Cronograma de Execução em 2025</t>
  </si>
  <si>
    <t>Orçamento</t>
  </si>
  <si>
    <t>Responsável da implementação</t>
  </si>
  <si>
    <t>Outros parceiros implementadores</t>
  </si>
  <si>
    <t>T1</t>
  </si>
  <si>
    <t>T2</t>
  </si>
  <si>
    <t>T3</t>
  </si>
  <si>
    <t>T4</t>
  </si>
  <si>
    <t>USD</t>
  </si>
  <si>
    <t>Primeira Fase: Digitalização a Nível da Direção Municipal de Saúde</t>
  </si>
  <si>
    <t>Inserção / Integração da Informação em Saúde Comunitária em DHIS2</t>
  </si>
  <si>
    <t xml:space="preserve"> </t>
  </si>
  <si>
    <t>X</t>
  </si>
  <si>
    <t>DNSP/PNCM</t>
  </si>
  <si>
    <t>PMI/USAID, PSI e Mentor, CHAI, WV</t>
  </si>
  <si>
    <t xml:space="preserve">Desenvolvimento de tabelas/gráficos (dashboards) (definir níveis para uso da informação </t>
  </si>
  <si>
    <t>GTI-GEPE, PNCM, DNSP</t>
  </si>
  <si>
    <t>Analises de dados para tomada de decisões</t>
  </si>
  <si>
    <t>DPS, GEPE, PNCM</t>
  </si>
  <si>
    <t>PMI/USAID, PSI e Mentor</t>
  </si>
  <si>
    <t>Reuniões de analises de dados mensal a nível municipal</t>
  </si>
  <si>
    <t>DMS</t>
  </si>
  <si>
    <t>Parceiros</t>
  </si>
  <si>
    <t>Elaboração e Partilha de boletins de visualização criados a todos níveis</t>
  </si>
  <si>
    <t>GEPE-GTI, PNCM</t>
  </si>
  <si>
    <t>PSI</t>
  </si>
  <si>
    <t>Melhoramento da Qualidade de Dados</t>
  </si>
  <si>
    <t>PSI &amp; Mentor, CHAI</t>
  </si>
  <si>
    <t>PSI &amp; Mentor</t>
  </si>
  <si>
    <r>
      <t xml:space="preserve">Definição de Regras de Validação e </t>
    </r>
    <r>
      <rPr>
        <b/>
        <sz val="10"/>
        <color theme="1"/>
        <rFont val="Calibri"/>
        <family val="2"/>
        <scheme val="minor"/>
      </rPr>
      <t>Configuração</t>
    </r>
    <r>
      <rPr>
        <sz val="10"/>
        <color theme="1"/>
        <rFont val="Calibri"/>
        <family val="2"/>
        <scheme val="minor"/>
      </rPr>
      <t xml:space="preserve"> em DHIS2</t>
    </r>
  </si>
  <si>
    <t>Na Unidade Sanitário para evitar os viés melhorando assim a qualidade dos dados</t>
  </si>
  <si>
    <t>Assegurar Recursos Humanos Qualificados</t>
  </si>
  <si>
    <t>1,214 ADECOS</t>
  </si>
  <si>
    <t>44 supervisores treinados para o efeito</t>
  </si>
  <si>
    <t>GEPE/GTI (Ação já implementada)</t>
  </si>
  <si>
    <t>Smartphones</t>
  </si>
  <si>
    <t>Fundo Global, OMS, PNUD, PSI &amp; Mentor</t>
  </si>
  <si>
    <t>Saldo de Dados</t>
  </si>
  <si>
    <t>Carregamento Mensal de dados para ADECOS</t>
  </si>
  <si>
    <t>Saldo de dados 12 meses para 1,214 ADECOS</t>
  </si>
  <si>
    <t>Tablets para US fazer supervisão de ADECOS</t>
  </si>
  <si>
    <t>308 US</t>
  </si>
  <si>
    <t xml:space="preserve">Computadores </t>
  </si>
  <si>
    <t>Computadora para as US</t>
  </si>
  <si>
    <t>Poder imprimir relatório mensal e enviar a DMS</t>
  </si>
  <si>
    <t>Governança: regulações e liderança na administração</t>
  </si>
  <si>
    <t>PSI, Mentor e outros</t>
  </si>
  <si>
    <t xml:space="preserve">Reunião 4 dias da equipa técnica: DNSP/PNCM e Técnicos do GEPE/GTI e Parceiros </t>
  </si>
  <si>
    <t xml:space="preserve">  </t>
  </si>
  <si>
    <t>Avaliação da Implementação do Roteiro</t>
  </si>
  <si>
    <t xml:space="preserve">Constituição do grupo técnico de avaliação, elaboração de termos de referências </t>
  </si>
  <si>
    <t>Catering para 3 dias para 14 pessoas</t>
  </si>
  <si>
    <t xml:space="preserve">Fundo Global, PNUD, PSI, Mentor e outros </t>
  </si>
  <si>
    <t>Reuniões (cada 3 meses) com MINSA e Parceiros para revisar progressos</t>
  </si>
  <si>
    <t>Revisar progresso de roadmap, encontrar soluções ante possíveis problemas</t>
  </si>
  <si>
    <t>Subtotal 1</t>
  </si>
  <si>
    <t>Segunda Fase: Digitalização a partir de ADECOS utilizando data capture app em DHIS2</t>
  </si>
  <si>
    <t>Indicar em DHIS2 aonde receber a informação de ADECOS</t>
  </si>
  <si>
    <t>GTI-GEPE</t>
  </si>
  <si>
    <t>PSI-MENTOR, CHAI outros parceiros</t>
  </si>
  <si>
    <t>Softwares (configuração data capture em DHIS2 para o servidor do MINSA)</t>
  </si>
  <si>
    <t>Desenho e configuração de um modelo para inserção de dados no aplicativo Data Capture de DHIS2</t>
  </si>
  <si>
    <t xml:space="preserve">Infraestrutura  </t>
  </si>
  <si>
    <t>USAID-PMI, Fundo Global</t>
  </si>
  <si>
    <t>Supervisão da correcta implementação de colecta da informação</t>
  </si>
  <si>
    <t>Visitas mensais no campo: 44 supervisores * 10 visitas ao ano</t>
  </si>
  <si>
    <t>Subtotal 2</t>
  </si>
  <si>
    <t>Grand Total</t>
  </si>
  <si>
    <t>ROTEIRO EM SAÚDE COMUNITÁRIA DIGITAL PARA MALARIA, ANGOLA 2023-2025</t>
  </si>
  <si>
    <t>Actividades Necessárias para Integração da Saúde Comunitária em DHIS2</t>
  </si>
  <si>
    <t>Notas:                                                                                            Detalhe da actividade que ajudem a compreender porque se precisa</t>
  </si>
  <si>
    <t>Recursos Necessários (por ex. 20 técnicos treinados em X, 30 computadores, etc.)</t>
  </si>
  <si>
    <r>
      <t xml:space="preserve">Revisão do fluxograma e </t>
    </r>
    <r>
      <rPr>
        <b/>
        <i/>
        <sz val="10"/>
        <color theme="1"/>
        <rFont val="Calibri"/>
        <family val="2"/>
        <scheme val="minor"/>
      </rPr>
      <t>das ferramentas em papel de colecta de informação desde o agente comunitária</t>
    </r>
    <r>
      <rPr>
        <i/>
        <sz val="10"/>
        <color theme="1"/>
        <rFont val="Calibri"/>
        <family val="2"/>
        <scheme val="minor"/>
      </rPr>
      <t xml:space="preserve"> até a integração/inserção em DHIS2</t>
    </r>
  </si>
  <si>
    <t>Identificar as fraquezas do fluxograma corrente, revisão dos instrumentos de ADECOS e de agregação e nível das US</t>
  </si>
  <si>
    <t>30 técnicos (12 DPS + 2 PNCM + 2 GEPE + 2 GTI + 2 DNSP + 4 parceiros + 4 doadores + 2 ADECOS), aluguer de salas de conferências, logística (internet, electro projetor, catering, Laptop, Transporte e recargas telefónicas),+ 1 Consultor</t>
  </si>
  <si>
    <t>Gestão e Uso da Informação Comunitária para Toma de Decisões</t>
  </si>
  <si>
    <t>Desenvolver painéis a vários níveis e capacitar os técnicos para o uso dos mesmos</t>
  </si>
  <si>
    <t>Assistência Técnica de um especialista em DHIS2</t>
  </si>
  <si>
    <t>12 províncias, 44 municípios, 4 vezes por ano:  aluguer de sala de conferência para 2 pessoas por DMS e 2 pessoas por DPS (supervisores de malaria ou estatístico ou vigilância epidemiológica ou director), mais oficial DHIS2, logística(internet, electro projetor, catering,  Laptop, transporte)</t>
  </si>
  <si>
    <t>44 municípios * 10 meses:  aluguer de sala de conferência para 5 pessoas por município (supervisores de malaria, SSR, vigilância epidemiológica, director, logística (internet, electro projetor, catering,  Laptop)</t>
  </si>
  <si>
    <t xml:space="preserve">Manter informado os decisores, técnicos e parceiros à todos os níveis </t>
  </si>
  <si>
    <t>Assistência técnica para elaboração e disseminação automática</t>
  </si>
  <si>
    <t>Desenvolvimento de Manuais Padrão sobre Colecta, Revisão e Inserção de Dados</t>
  </si>
  <si>
    <t>Para padronização de mecanismos de coletas e reporte de dados</t>
  </si>
  <si>
    <t>Assistência técnica 1 especialista, 5 dias, sala de reuniões, catering para 10 pessoas do MOH e parceiros</t>
  </si>
  <si>
    <t xml:space="preserve">Para aferir a qualidade, pontualidade, precisão e completude dos dados </t>
  </si>
  <si>
    <t xml:space="preserve">44 supervisores ao DMS: 1 dia por mês * 10 meses </t>
  </si>
  <si>
    <t>Supervisão de Rotina sobre Inserção de Dados na Unidade Sanitária e Agregação a Nível de US</t>
  </si>
  <si>
    <t>Para aferir a qualidade da colecta e agregação de dados de todos os ADECOS adscritos a cada US para posterior envio a DMS</t>
  </si>
  <si>
    <t>308 US ligadas a ADECOS: cada US visitada uma vez por trimestre (segundo DHIS2)</t>
  </si>
  <si>
    <t xml:space="preserve">44 DMS onde existem ADECOS: cada DMS visitada uma vez por mês (10 meses) </t>
  </si>
  <si>
    <t>Para melhorar a qualidade de dados inseridos em DHIS2. Ter um alerta quando dados incoerentes sejam inseridos</t>
  </si>
  <si>
    <t xml:space="preserve"> 3 dia de trabalho do Especialista em DHIS2 e da e equipa nível central (GEPE-GTI, PNCM, DNDP)</t>
  </si>
  <si>
    <t xml:space="preserve"> 1 dia de trabalho do Especialista em DHIS2 e da e equipa nível central (GEPE-GTI, PNCM, DNDP)</t>
  </si>
  <si>
    <r>
      <t xml:space="preserve">Supervisão de Rotina na </t>
    </r>
    <r>
      <rPr>
        <b/>
        <i/>
        <sz val="10"/>
        <color theme="1"/>
        <rFont val="Calibri"/>
        <family val="2"/>
        <scheme val="minor"/>
      </rPr>
      <t>Comunidade</t>
    </r>
    <r>
      <rPr>
        <i/>
        <sz val="10"/>
        <color theme="1"/>
        <rFont val="Calibri"/>
        <family val="2"/>
        <scheme val="minor"/>
      </rPr>
      <t xml:space="preserve"> sobre colecta e agregação da informação</t>
    </r>
  </si>
  <si>
    <r>
      <t xml:space="preserve">Supervisão de Rotina sobre Inserção de Dados em </t>
    </r>
    <r>
      <rPr>
        <b/>
        <i/>
        <sz val="10"/>
        <color theme="1"/>
        <rFont val="Calibri"/>
        <family val="2"/>
        <scheme val="minor"/>
      </rPr>
      <t>DHIS2 na DMS e processamento de informação</t>
    </r>
  </si>
  <si>
    <r>
      <t xml:space="preserve">Configuração em DHIS2 do mecanismo de </t>
    </r>
    <r>
      <rPr>
        <b/>
        <i/>
        <sz val="10"/>
        <color theme="1"/>
        <rFont val="Calibri"/>
        <family val="2"/>
        <scheme val="minor"/>
      </rPr>
      <t>Aprovação dos Dados prévios a "Publicação" em DHIS2</t>
    </r>
  </si>
  <si>
    <t>Treinamento de agentes comunitários em colecta, processamento, envio informação, etc.</t>
  </si>
  <si>
    <t>Para garantir que as actividades sejam implementadas dentro dos padrões recomendados pelo MINSA</t>
  </si>
  <si>
    <t>Treinamento de supervisores de agentes comunitários (Ex: revisão de informação, aconselhamento no preenchimento de informação, agregação de dados, etc.)</t>
  </si>
  <si>
    <t>Treinamento de pessoal do MINSA em cada nível que recebe, processa, usa informação (definir níveis e tipo de treinamento)</t>
  </si>
  <si>
    <t>Treinamento de pessoal do MINSA em analises de dados e tomada de decisões</t>
  </si>
  <si>
    <t>Infraestrutura / Softwares</t>
  </si>
  <si>
    <t>Para comunicação dos ADECOS com US e quando necessário envio de fotos dos formulários agregados</t>
  </si>
  <si>
    <t>Compra de smartphone para 1,214 ADECOS</t>
  </si>
  <si>
    <t>Tabletes para Supervisão formativa dos ADECOS nas Unidades Sanitárias</t>
  </si>
  <si>
    <t xml:space="preserve">Computadora para as US que precisam agregar informação dos ADECOS </t>
  </si>
  <si>
    <t>Impressora</t>
  </si>
  <si>
    <t xml:space="preserve">Finalização / Disseminação de Política de Saúde Comunitária  </t>
  </si>
  <si>
    <t>A finalização é da responsabilidade do nível central (MINSA).</t>
  </si>
  <si>
    <t xml:space="preserve">2 dias de reunião para disseminação e discussão das Políticas de Saúde Comunitária DNSP/PNCM e Técnicos do GEPE/GTI e Parceiros </t>
  </si>
  <si>
    <t xml:space="preserve">Revisão das Políticas de Aprovação e Procedimentos. </t>
  </si>
  <si>
    <t>Definir hierarquias de aprovação de usuários, modificação de formulários, aprovação eletrónica de dados, harmonização da informação</t>
  </si>
  <si>
    <t xml:space="preserve"> Disseminação das Políticas de Aprovação e subsequentemente harmonizar estes dados. </t>
  </si>
  <si>
    <t xml:space="preserve">Impressão de 350 copias para nível central e parceiros (30), DMS (12), US (308) </t>
  </si>
  <si>
    <t>Criação de comité encargado de monitoria e elaboração dos Termos de Referência</t>
  </si>
  <si>
    <t>Aluguer de sala, catering (pequeno almorço e almorço)</t>
  </si>
  <si>
    <t xml:space="preserve">Revisão/Reconfiguração da arvore organizacional de DHIS2 </t>
  </si>
  <si>
    <t xml:space="preserve">Assistência Técnica de 1 Especialista em DHIS2 por 5 dias, </t>
  </si>
  <si>
    <t xml:space="preserve">Assistência Técnica de 1 Especialista em DHIS2 por 3 dias, </t>
  </si>
  <si>
    <t>Tabletes para ADECOS inserir data directamente em DHIS2 data capture, saldo internet</t>
  </si>
  <si>
    <t>Treinamento dos ADECOS e Supervisores na colecta de informação utilizando data capture em DHIS2</t>
  </si>
  <si>
    <t>Capacitação dos ADECOS (1,214) e supervisores (44) no uso de DHIS2 data capture</t>
  </si>
  <si>
    <t>Sala conferencia por província, catering, perdiems, etc.</t>
  </si>
  <si>
    <t>Supervisão de rotina na comunidade (correcta implementação de DHIS2 data capture app)</t>
  </si>
  <si>
    <t>Revisão/Criação de Dashboards baseado em informação comunitária proveniente de DHIS2 data capture</t>
  </si>
  <si>
    <t>Criação/Adaptação de dashboards para analises de dados</t>
  </si>
  <si>
    <t>Assistência técnica 1 especialista em DHIS2</t>
  </si>
  <si>
    <t>Ampliar capacidade do servidor e manutenção do servidor (Bao System) dado o número de usuários a se aumentar substancialmente</t>
  </si>
  <si>
    <t>Devido ao aumento de usuários (1,214 ADECOS) deve-se ampliar a capacidade do servidor em BAO System</t>
  </si>
  <si>
    <t>Aumento pago anual (2 anos)</t>
  </si>
  <si>
    <t>Reuniões de analises de dados trimestral com DMS e DPS actividade conjunta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</si>
</sst>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_([$$-409]* #,##0_);_([$$-409]* \(#,##0\);_([$$-409]* &quot;-&quot;??_);_(@_)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CC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0" fillId="0" borderId="0" xfId="8" applyNumberFormat="1" applyFont="1" applyAlignment="1">
      <alignment horizontal="center"/>
    </xf>
    <xf numFmtId="0" fontId="0" fillId="0" borderId="5" xfId="0" applyBorder="1" applyAlignment="1">
      <alignment horizontal="center" vertical="center"/>
    </xf>
    <xf numFmtId="166" fontId="0" fillId="0" borderId="5" xfId="9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6" fontId="0" fillId="0" borderId="5" xfId="9" applyNumberFormat="1" applyFont="1" applyBorder="1" applyAlignment="1">
      <alignment horizontal="center"/>
    </xf>
    <xf numFmtId="0" fontId="0" fillId="0" borderId="5" xfId="0" applyBorder="1" applyAlignment="1">
      <alignment vertical="center"/>
    </xf>
    <xf numFmtId="166" fontId="13" fillId="0" borderId="5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/>
    <xf numFmtId="166" fontId="0" fillId="3" borderId="2" xfId="8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166" fontId="0" fillId="0" borderId="6" xfId="9" applyNumberFormat="1" applyFont="1" applyBorder="1" applyAlignment="1">
      <alignment horizontal="center"/>
    </xf>
    <xf numFmtId="0" fontId="0" fillId="0" borderId="1" xfId="0" applyBorder="1"/>
    <xf numFmtId="166" fontId="0" fillId="3" borderId="2" xfId="9" applyNumberFormat="1" applyFont="1" applyFill="1" applyBorder="1" applyAlignment="1">
      <alignment horizontal="center"/>
    </xf>
    <xf numFmtId="166" fontId="0" fillId="0" borderId="6" xfId="9" applyNumberFormat="1" applyFont="1" applyBorder="1" applyAlignment="1">
      <alignment horizontal="center" vertical="center"/>
    </xf>
    <xf numFmtId="166" fontId="0" fillId="0" borderId="1" xfId="9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13" fillId="0" borderId="1" xfId="9" applyNumberFormat="1" applyFont="1" applyFill="1" applyBorder="1" applyAlignment="1">
      <alignment horizontal="center" vertical="center"/>
    </xf>
    <xf numFmtId="0" fontId="0" fillId="5" borderId="2" xfId="0" applyFill="1" applyBorder="1"/>
    <xf numFmtId="166" fontId="0" fillId="5" borderId="2" xfId="9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0" borderId="8" xfId="9" applyNumberFormat="1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0" fillId="8" borderId="2" xfId="0" applyFill="1" applyBorder="1"/>
    <xf numFmtId="166" fontId="0" fillId="8" borderId="2" xfId="9" applyNumberFormat="1" applyFont="1" applyFill="1" applyBorder="1" applyAlignment="1">
      <alignment horizontal="center"/>
    </xf>
    <xf numFmtId="0" fontId="0" fillId="8" borderId="3" xfId="0" applyFill="1" applyBorder="1"/>
    <xf numFmtId="166" fontId="13" fillId="0" borderId="6" xfId="9" applyNumberFormat="1" applyFont="1" applyFill="1" applyBorder="1" applyAlignment="1">
      <alignment horizontal="center" vertical="center"/>
    </xf>
    <xf numFmtId="0" fontId="0" fillId="7" borderId="2" xfId="0" applyFill="1" applyBorder="1"/>
    <xf numFmtId="166" fontId="0" fillId="7" borderId="2" xfId="9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6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>
      <alignment wrapText="1"/>
    </xf>
    <xf numFmtId="166" fontId="0" fillId="0" borderId="0" xfId="8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166" fontId="6" fillId="0" borderId="0" xfId="8" applyNumberFormat="1" applyFont="1" applyBorder="1" applyAlignment="1">
      <alignment horizontal="center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0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166" fontId="6" fillId="0" borderId="0" xfId="8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7" fillId="8" borderId="2" xfId="0" applyFont="1" applyFill="1" applyBorder="1" applyAlignment="1">
      <alignment horizontal="center" vertical="top"/>
    </xf>
    <xf numFmtId="0" fontId="5" fillId="8" borderId="2" xfId="0" applyFont="1" applyFill="1" applyBorder="1" applyAlignment="1">
      <alignment horizontal="center" vertical="top" wrapText="1"/>
    </xf>
    <xf numFmtId="0" fontId="14" fillId="3" borderId="7" xfId="0" applyFont="1" applyFill="1" applyBorder="1" applyAlignment="1">
      <alignment horizontal="center"/>
    </xf>
    <xf numFmtId="0" fontId="14" fillId="3" borderId="2" xfId="0" applyFont="1" applyFill="1" applyBorder="1"/>
    <xf numFmtId="0" fontId="14" fillId="3" borderId="2" xfId="0" applyFont="1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indent="1"/>
    </xf>
    <xf numFmtId="0" fontId="14" fillId="0" borderId="6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indent="1"/>
    </xf>
    <xf numFmtId="0" fontId="14" fillId="0" borderId="6" xfId="0" applyFont="1" applyBorder="1" applyAlignment="1">
      <alignment wrapText="1"/>
    </xf>
    <xf numFmtId="0" fontId="14" fillId="0" borderId="6" xfId="0" applyFont="1" applyBorder="1"/>
    <xf numFmtId="0" fontId="14" fillId="3" borderId="2" xfId="0" applyFont="1" applyFill="1" applyBorder="1" applyAlignment="1">
      <alignment horizontal="left"/>
    </xf>
    <xf numFmtId="0" fontId="15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/>
    </xf>
    <xf numFmtId="0" fontId="14" fillId="3" borderId="2" xfId="0" applyFont="1" applyFill="1" applyBorder="1" applyAlignment="1">
      <alignment vertical="top"/>
    </xf>
    <xf numFmtId="0" fontId="15" fillId="0" borderId="6" xfId="0" applyFont="1" applyBorder="1"/>
    <xf numFmtId="0" fontId="14" fillId="5" borderId="7" xfId="0" applyFont="1" applyFill="1" applyBorder="1" applyAlignment="1">
      <alignment horizontal="center"/>
    </xf>
    <xf numFmtId="0" fontId="14" fillId="5" borderId="2" xfId="0" applyFont="1" applyFill="1" applyBorder="1"/>
    <xf numFmtId="0" fontId="14" fillId="5" borderId="2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left" vertical="center" wrapText="1"/>
    </xf>
    <xf numFmtId="0" fontId="17" fillId="8" borderId="7" xfId="0" applyFont="1" applyFill="1" applyBorder="1" applyAlignment="1">
      <alignment vertical="top"/>
    </xf>
    <xf numFmtId="0" fontId="14" fillId="8" borderId="2" xfId="0" applyFont="1" applyFill="1" applyBorder="1"/>
    <xf numFmtId="0" fontId="14" fillId="8" borderId="2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wrapText="1"/>
    </xf>
    <xf numFmtId="0" fontId="14" fillId="7" borderId="7" xfId="0" applyFont="1" applyFill="1" applyBorder="1" applyAlignment="1">
      <alignment horizontal="center"/>
    </xf>
    <xf numFmtId="0" fontId="14" fillId="7" borderId="2" xfId="0" applyFont="1" applyFill="1" applyBorder="1"/>
    <xf numFmtId="0" fontId="14" fillId="7" borderId="2" xfId="0" applyFont="1" applyFill="1" applyBorder="1" applyAlignment="1">
      <alignment wrapText="1"/>
    </xf>
    <xf numFmtId="166" fontId="19" fillId="6" borderId="5" xfId="8" applyNumberFormat="1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top"/>
    </xf>
    <xf numFmtId="166" fontId="19" fillId="6" borderId="6" xfId="8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7" borderId="2" xfId="0" applyFill="1" applyBorder="1" applyAlignment="1">
      <alignment wrapText="1"/>
    </xf>
    <xf numFmtId="0" fontId="19" fillId="2" borderId="5" xfId="0" applyFont="1" applyFill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5" xfId="0" applyFont="1" applyFill="1" applyBorder="1" applyAlignment="1">
      <alignment vertical="top" wrapText="1"/>
    </xf>
    <xf numFmtId="0" fontId="19" fillId="2" borderId="6" xfId="0" applyFont="1" applyFill="1" applyBorder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top"/>
    </xf>
    <xf numFmtId="0" fontId="20" fillId="2" borderId="5" xfId="0" applyFont="1" applyFill="1" applyBorder="1" applyAlignment="1">
      <alignment vertical="top" wrapText="1"/>
    </xf>
    <xf numFmtId="0" fontId="20" fillId="2" borderId="6" xfId="0" applyFont="1" applyFill="1" applyBorder="1" applyAlignment="1">
      <alignment vertical="top" wrapText="1"/>
    </xf>
    <xf numFmtId="0" fontId="19" fillId="6" borderId="5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</cellXfs>
  <cellStyles count="10">
    <cellStyle name="Comma" xfId="8" builtinId="3"/>
    <cellStyle name="Comma 2" xfId="3" xr:uid="{00000000-0005-0000-0000-000000000000}"/>
    <cellStyle name="Comma 2 2" xfId="7" xr:uid="{00000000-0005-0000-0000-000001000000}"/>
    <cellStyle name="Currency" xfId="9" builtinId="4"/>
    <cellStyle name="Followed Hyperlink" xfId="6" builtinId="9" hidden="1"/>
    <cellStyle name="Followed Hyperlink" xfId="5" builtinId="9" hidden="1"/>
    <cellStyle name="Followed Hyperlink" xfId="2" builtinId="9" hidden="1"/>
    <cellStyle name="Hyperlink" xfId="4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99FF"/>
      <color rgb="FF66FF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"/>
  <sheetViews>
    <sheetView tabSelected="1" topLeftCell="B1" zoomScale="90" zoomScaleNormal="90" workbookViewId="0">
      <pane xSplit="4" ySplit="8" topLeftCell="F9" activePane="bottomRight" state="frozen"/>
      <selection pane="topRight" activeCell="F1" sqref="F1"/>
      <selection pane="bottomLeft" activeCell="B9" sqref="B9"/>
      <selection pane="bottomRight" activeCell="L15" sqref="L15"/>
    </sheetView>
  </sheetViews>
  <sheetFormatPr baseColWidth="10" defaultColWidth="8.83203125" defaultRowHeight="16" x14ac:dyDescent="0.2"/>
  <cols>
    <col min="1" max="1" width="0" hidden="1" customWidth="1"/>
    <col min="2" max="2" width="5.83203125" style="4" customWidth="1"/>
    <col min="3" max="3" width="24.33203125" customWidth="1"/>
    <col min="4" max="4" width="26" style="1" customWidth="1"/>
    <col min="5" max="5" width="24.83203125" customWidth="1"/>
    <col min="6" max="8" width="7.6640625" customWidth="1"/>
    <col min="9" max="9" width="8" customWidth="1"/>
    <col min="10" max="17" width="7.6640625" customWidth="1"/>
    <col min="18" max="18" width="16.6640625" style="8" customWidth="1"/>
    <col min="19" max="19" width="14.33203125" style="1" customWidth="1"/>
    <col min="20" max="20" width="17.6640625" style="4" customWidth="1"/>
  </cols>
  <sheetData>
    <row r="1" spans="1:20" ht="24" x14ac:dyDescent="0.3">
      <c r="B1" s="60" t="s">
        <v>74</v>
      </c>
      <c r="C1" s="48"/>
      <c r="D1" s="49"/>
      <c r="E1" s="48"/>
      <c r="R1" s="50"/>
    </row>
    <row r="2" spans="1:20" ht="24" hidden="1" x14ac:dyDescent="0.3">
      <c r="B2" s="51"/>
      <c r="C2" s="48" t="s">
        <v>0</v>
      </c>
      <c r="D2" s="49"/>
      <c r="E2" s="48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52"/>
      <c r="S2" s="53"/>
      <c r="T2" s="54"/>
    </row>
    <row r="3" spans="1:20" ht="24" hidden="1" x14ac:dyDescent="0.3">
      <c r="B3" s="51"/>
      <c r="C3" s="55" t="s">
        <v>1</v>
      </c>
      <c r="D3" s="49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53"/>
      <c r="T3" s="54"/>
    </row>
    <row r="4" spans="1:20" hidden="1" x14ac:dyDescent="0.2">
      <c r="B4" s="51"/>
      <c r="C4" s="56"/>
      <c r="D4" s="57"/>
      <c r="E4" s="5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52"/>
      <c r="S4" s="53"/>
      <c r="T4" s="54"/>
    </row>
    <row r="5" spans="1:20" hidden="1" x14ac:dyDescent="0.2">
      <c r="B5" s="51"/>
      <c r="C5" s="58" t="s">
        <v>2</v>
      </c>
      <c r="D5" s="57"/>
      <c r="E5" s="5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52"/>
      <c r="S5" s="53"/>
      <c r="T5" s="54"/>
    </row>
    <row r="6" spans="1:20" x14ac:dyDescent="0.2">
      <c r="B6" s="51"/>
      <c r="C6" s="58"/>
      <c r="D6" s="57"/>
      <c r="E6" s="56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59"/>
      <c r="S6" s="53"/>
      <c r="T6" s="54"/>
    </row>
    <row r="7" spans="1:20" x14ac:dyDescent="0.2">
      <c r="A7" s="3"/>
      <c r="B7" s="109" t="s">
        <v>3</v>
      </c>
      <c r="C7" s="111" t="s">
        <v>75</v>
      </c>
      <c r="D7" s="117" t="s">
        <v>76</v>
      </c>
      <c r="E7" s="111" t="s">
        <v>77</v>
      </c>
      <c r="F7" s="116" t="s">
        <v>4</v>
      </c>
      <c r="G7" s="116"/>
      <c r="H7" s="116"/>
      <c r="I7" s="116"/>
      <c r="J7" s="116" t="s">
        <v>5</v>
      </c>
      <c r="K7" s="116"/>
      <c r="L7" s="116"/>
      <c r="M7" s="116"/>
      <c r="N7" s="116" t="s">
        <v>6</v>
      </c>
      <c r="O7" s="116"/>
      <c r="P7" s="116"/>
      <c r="Q7" s="116"/>
      <c r="R7" s="99" t="s">
        <v>7</v>
      </c>
      <c r="S7" s="119" t="s">
        <v>8</v>
      </c>
      <c r="T7" s="119" t="s">
        <v>9</v>
      </c>
    </row>
    <row r="8" spans="1:20" ht="51" customHeight="1" x14ac:dyDescent="0.2">
      <c r="A8" s="3"/>
      <c r="B8" s="110"/>
      <c r="C8" s="112"/>
      <c r="D8" s="118"/>
      <c r="E8" s="112"/>
      <c r="F8" s="100" t="s">
        <v>10</v>
      </c>
      <c r="G8" s="100" t="s">
        <v>11</v>
      </c>
      <c r="H8" s="100" t="s">
        <v>12</v>
      </c>
      <c r="I8" s="100" t="s">
        <v>13</v>
      </c>
      <c r="J8" s="100" t="s">
        <v>10</v>
      </c>
      <c r="K8" s="100" t="s">
        <v>11</v>
      </c>
      <c r="L8" s="100" t="s">
        <v>12</v>
      </c>
      <c r="M8" s="100" t="s">
        <v>13</v>
      </c>
      <c r="N8" s="100" t="s">
        <v>10</v>
      </c>
      <c r="O8" s="100" t="s">
        <v>11</v>
      </c>
      <c r="P8" s="100" t="s">
        <v>12</v>
      </c>
      <c r="Q8" s="100" t="s">
        <v>13</v>
      </c>
      <c r="R8" s="101" t="s">
        <v>14</v>
      </c>
      <c r="S8" s="120"/>
      <c r="T8" s="120"/>
    </row>
    <row r="9" spans="1:20" ht="18.75" customHeight="1" x14ac:dyDescent="0.2">
      <c r="A9" s="3"/>
      <c r="B9" s="90" t="s">
        <v>15</v>
      </c>
      <c r="C9" s="61"/>
      <c r="D9" s="62"/>
      <c r="E9" s="35"/>
      <c r="F9" s="37"/>
      <c r="G9" s="36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102"/>
      <c r="T9" s="39"/>
    </row>
    <row r="10" spans="1:20" x14ac:dyDescent="0.2">
      <c r="A10" s="2"/>
      <c r="B10" s="63"/>
      <c r="C10" s="64" t="s">
        <v>16</v>
      </c>
      <c r="D10" s="65"/>
      <c r="E10" s="64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03"/>
      <c r="T10" s="43"/>
    </row>
    <row r="11" spans="1:20" ht="142" customHeight="1" x14ac:dyDescent="0.2">
      <c r="B11" s="66">
        <v>1</v>
      </c>
      <c r="C11" s="67" t="s">
        <v>78</v>
      </c>
      <c r="D11" s="68" t="s">
        <v>79</v>
      </c>
      <c r="E11" s="68" t="s">
        <v>80</v>
      </c>
      <c r="F11" s="16"/>
      <c r="G11" s="16"/>
      <c r="H11" s="15" t="s">
        <v>17</v>
      </c>
      <c r="I11" s="15" t="s">
        <v>18</v>
      </c>
      <c r="J11" s="15" t="s">
        <v>18</v>
      </c>
      <c r="K11" s="15" t="s">
        <v>17</v>
      </c>
      <c r="L11" s="15" t="s">
        <v>17</v>
      </c>
      <c r="M11" s="15" t="s">
        <v>17</v>
      </c>
      <c r="N11" s="15"/>
      <c r="O11" s="15"/>
      <c r="P11" s="15"/>
      <c r="Q11" s="15"/>
      <c r="R11" s="17">
        <v>25675</v>
      </c>
      <c r="S11" s="18" t="s">
        <v>19</v>
      </c>
      <c r="T11" s="18" t="s">
        <v>20</v>
      </c>
    </row>
    <row r="12" spans="1:20" x14ac:dyDescent="0.2">
      <c r="B12" s="69"/>
      <c r="C12" s="70" t="s">
        <v>17</v>
      </c>
      <c r="D12" s="71"/>
      <c r="E12" s="7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104"/>
      <c r="T12" s="28"/>
    </row>
    <row r="13" spans="1:20" x14ac:dyDescent="0.2">
      <c r="A13" s="2"/>
      <c r="B13" s="63"/>
      <c r="C13" s="64" t="s">
        <v>81</v>
      </c>
      <c r="D13" s="72"/>
      <c r="E13" s="7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5"/>
      <c r="S13" s="103"/>
      <c r="T13" s="43"/>
    </row>
    <row r="14" spans="1:20" ht="60" x14ac:dyDescent="0.2">
      <c r="A14" s="7"/>
      <c r="B14" s="66">
        <v>2</v>
      </c>
      <c r="C14" s="67" t="s">
        <v>21</v>
      </c>
      <c r="D14" s="68" t="s">
        <v>82</v>
      </c>
      <c r="E14" s="68" t="s">
        <v>83</v>
      </c>
      <c r="F14" s="24"/>
      <c r="G14" s="24"/>
      <c r="H14" s="24"/>
      <c r="I14" s="15" t="s">
        <v>17</v>
      </c>
      <c r="J14" s="15" t="s">
        <v>18</v>
      </c>
      <c r="K14" s="15" t="s">
        <v>18</v>
      </c>
      <c r="L14" s="15" t="s">
        <v>18</v>
      </c>
      <c r="M14" s="15" t="s">
        <v>17</v>
      </c>
      <c r="N14" s="15"/>
      <c r="O14" s="15"/>
      <c r="P14" s="15"/>
      <c r="Q14" s="15"/>
      <c r="R14" s="17">
        <v>1013</v>
      </c>
      <c r="S14" s="105" t="s">
        <v>22</v>
      </c>
      <c r="T14" s="18" t="s">
        <v>20</v>
      </c>
    </row>
    <row r="15" spans="1:20" ht="146" customHeight="1" x14ac:dyDescent="0.2">
      <c r="A15" s="7"/>
      <c r="B15" s="73">
        <v>3</v>
      </c>
      <c r="C15" s="74" t="s">
        <v>137</v>
      </c>
      <c r="D15" s="75" t="s">
        <v>23</v>
      </c>
      <c r="E15" s="75" t="s">
        <v>84</v>
      </c>
      <c r="F15" s="5"/>
      <c r="G15" s="5"/>
      <c r="H15" s="9" t="s">
        <v>17</v>
      </c>
      <c r="I15" s="9" t="s">
        <v>17</v>
      </c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10">
        <v>69300</v>
      </c>
      <c r="S15" s="105" t="s">
        <v>24</v>
      </c>
      <c r="T15" s="18" t="s">
        <v>25</v>
      </c>
    </row>
    <row r="16" spans="1:20" ht="105" x14ac:dyDescent="0.2">
      <c r="A16" s="7"/>
      <c r="B16" s="73">
        <v>4</v>
      </c>
      <c r="C16" s="74" t="s">
        <v>26</v>
      </c>
      <c r="D16" s="75" t="s">
        <v>23</v>
      </c>
      <c r="E16" s="75" t="s">
        <v>85</v>
      </c>
      <c r="F16" s="5"/>
      <c r="G16" s="5"/>
      <c r="H16" s="5"/>
      <c r="I16" s="13" t="s">
        <v>17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  <c r="R16" s="10">
        <v>41250</v>
      </c>
      <c r="S16" s="105" t="s">
        <v>27</v>
      </c>
      <c r="T16" s="18" t="s">
        <v>28</v>
      </c>
    </row>
    <row r="17" spans="1:20" ht="45" x14ac:dyDescent="0.2">
      <c r="A17" s="7"/>
      <c r="B17" s="73">
        <v>5</v>
      </c>
      <c r="C17" s="74" t="s">
        <v>29</v>
      </c>
      <c r="D17" s="75" t="s">
        <v>86</v>
      </c>
      <c r="E17" s="75" t="s">
        <v>87</v>
      </c>
      <c r="F17" s="5"/>
      <c r="G17" s="5"/>
      <c r="H17" s="5"/>
      <c r="I17" s="5"/>
      <c r="J17" s="5"/>
      <c r="K17" s="5"/>
      <c r="L17" s="9" t="s">
        <v>18</v>
      </c>
      <c r="M17" s="9" t="s">
        <v>18</v>
      </c>
      <c r="N17" s="9" t="s">
        <v>18</v>
      </c>
      <c r="O17" s="9" t="s">
        <v>18</v>
      </c>
      <c r="P17" s="9" t="s">
        <v>18</v>
      </c>
      <c r="Q17" s="9" t="s">
        <v>18</v>
      </c>
      <c r="R17" s="10">
        <v>1688</v>
      </c>
      <c r="S17" s="105" t="s">
        <v>30</v>
      </c>
      <c r="T17" s="15" t="s">
        <v>31</v>
      </c>
    </row>
    <row r="18" spans="1:20" x14ac:dyDescent="0.2">
      <c r="A18" s="7"/>
      <c r="B18" s="69"/>
      <c r="C18" s="76"/>
      <c r="D18" s="77"/>
      <c r="E18" s="78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104"/>
      <c r="T18" s="15"/>
    </row>
    <row r="19" spans="1:20" x14ac:dyDescent="0.2">
      <c r="A19" s="2"/>
      <c r="B19" s="63"/>
      <c r="C19" s="79" t="s">
        <v>32</v>
      </c>
      <c r="D19" s="65"/>
      <c r="E19" s="6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5"/>
      <c r="S19" s="103"/>
      <c r="T19" s="43"/>
    </row>
    <row r="20" spans="1:20" ht="45" x14ac:dyDescent="0.2">
      <c r="B20" s="66">
        <v>6</v>
      </c>
      <c r="C20" s="67" t="s">
        <v>88</v>
      </c>
      <c r="D20" s="68" t="s">
        <v>89</v>
      </c>
      <c r="E20" s="68" t="s">
        <v>90</v>
      </c>
      <c r="F20" s="24"/>
      <c r="G20" s="24"/>
      <c r="H20" s="16" t="s">
        <v>17</v>
      </c>
      <c r="I20" s="16"/>
      <c r="J20" s="15" t="s">
        <v>18</v>
      </c>
      <c r="K20" s="15" t="s">
        <v>18</v>
      </c>
      <c r="L20" s="16"/>
      <c r="M20" s="16"/>
      <c r="N20" s="16"/>
      <c r="O20" s="16"/>
      <c r="P20" s="16"/>
      <c r="Q20" s="16"/>
      <c r="R20" s="17">
        <v>6678</v>
      </c>
      <c r="S20" s="18" t="s">
        <v>19</v>
      </c>
      <c r="T20" s="15" t="s">
        <v>33</v>
      </c>
    </row>
    <row r="21" spans="1:20" ht="45" x14ac:dyDescent="0.2">
      <c r="B21" s="73">
        <v>7</v>
      </c>
      <c r="C21" s="74" t="s">
        <v>100</v>
      </c>
      <c r="D21" s="75" t="s">
        <v>91</v>
      </c>
      <c r="E21" s="75" t="s">
        <v>92</v>
      </c>
      <c r="F21" s="5"/>
      <c r="G21" s="5"/>
      <c r="H21" s="6"/>
      <c r="I21" s="6"/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10">
        <v>27500</v>
      </c>
      <c r="S21" s="18" t="s">
        <v>19</v>
      </c>
      <c r="T21" s="15" t="s">
        <v>33</v>
      </c>
    </row>
    <row r="22" spans="1:20" ht="60" x14ac:dyDescent="0.2">
      <c r="B22" s="73">
        <v>8</v>
      </c>
      <c r="C22" s="74" t="s">
        <v>93</v>
      </c>
      <c r="D22" s="75" t="s">
        <v>94</v>
      </c>
      <c r="E22" s="75" t="s">
        <v>95</v>
      </c>
      <c r="F22" s="5"/>
      <c r="G22" s="5"/>
      <c r="H22" s="6"/>
      <c r="I22" s="6"/>
      <c r="J22" s="9" t="s">
        <v>18</v>
      </c>
      <c r="K22" s="9" t="s">
        <v>18</v>
      </c>
      <c r="L22" s="9" t="s">
        <v>18</v>
      </c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10">
        <v>77000</v>
      </c>
      <c r="S22" s="18" t="s">
        <v>27</v>
      </c>
      <c r="T22" s="15" t="s">
        <v>28</v>
      </c>
    </row>
    <row r="23" spans="1:20" ht="60" x14ac:dyDescent="0.2">
      <c r="B23" s="73">
        <v>9</v>
      </c>
      <c r="C23" s="74" t="s">
        <v>101</v>
      </c>
      <c r="D23" s="75" t="s">
        <v>94</v>
      </c>
      <c r="E23" s="75" t="s">
        <v>96</v>
      </c>
      <c r="F23" s="5"/>
      <c r="G23" s="5"/>
      <c r="H23" s="6"/>
      <c r="I23" s="6"/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10">
        <v>27500</v>
      </c>
      <c r="S23" s="18" t="s">
        <v>19</v>
      </c>
      <c r="T23" s="15" t="s">
        <v>34</v>
      </c>
    </row>
    <row r="24" spans="1:20" ht="60" x14ac:dyDescent="0.2">
      <c r="B24" s="73">
        <v>10</v>
      </c>
      <c r="C24" s="75" t="s">
        <v>35</v>
      </c>
      <c r="D24" s="75" t="s">
        <v>97</v>
      </c>
      <c r="E24" s="75" t="s">
        <v>98</v>
      </c>
      <c r="F24" s="5"/>
      <c r="G24" s="5"/>
      <c r="H24" s="9"/>
      <c r="I24" s="9"/>
      <c r="J24" s="9" t="s">
        <v>18</v>
      </c>
      <c r="K24" s="9" t="s">
        <v>18</v>
      </c>
      <c r="L24" s="9"/>
      <c r="M24" s="9"/>
      <c r="N24" s="9"/>
      <c r="O24" s="9"/>
      <c r="P24" s="9"/>
      <c r="Q24" s="9"/>
      <c r="R24" s="10">
        <v>1013</v>
      </c>
      <c r="S24" s="18" t="s">
        <v>19</v>
      </c>
      <c r="T24" s="18" t="s">
        <v>31</v>
      </c>
    </row>
    <row r="25" spans="1:20" ht="60" x14ac:dyDescent="0.2">
      <c r="B25" s="69">
        <v>11</v>
      </c>
      <c r="C25" s="80" t="s">
        <v>102</v>
      </c>
      <c r="D25" s="71" t="s">
        <v>36</v>
      </c>
      <c r="E25" s="71" t="s">
        <v>99</v>
      </c>
      <c r="F25" s="22"/>
      <c r="G25" s="22"/>
      <c r="H25" s="22"/>
      <c r="I25" s="22"/>
      <c r="J25" s="21" t="s">
        <v>18</v>
      </c>
      <c r="K25" s="21" t="s">
        <v>18</v>
      </c>
      <c r="L25" s="22"/>
      <c r="M25" s="22"/>
      <c r="N25" s="22"/>
      <c r="O25" s="22"/>
      <c r="P25" s="22"/>
      <c r="Q25" s="22"/>
      <c r="R25" s="26">
        <v>338</v>
      </c>
      <c r="S25" s="18"/>
      <c r="T25" s="15"/>
    </row>
    <row r="26" spans="1:20" x14ac:dyDescent="0.2">
      <c r="A26" s="2"/>
      <c r="B26" s="63"/>
      <c r="C26" s="64" t="s">
        <v>37</v>
      </c>
      <c r="D26" s="72"/>
      <c r="E26" s="72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5"/>
      <c r="S26" s="103"/>
      <c r="T26" s="43"/>
    </row>
    <row r="27" spans="1:20" ht="77.25" customHeight="1" x14ac:dyDescent="0.2">
      <c r="B27" s="66">
        <v>12</v>
      </c>
      <c r="C27" s="67" t="s">
        <v>103</v>
      </c>
      <c r="D27" s="68" t="s">
        <v>104</v>
      </c>
      <c r="E27" s="68" t="s">
        <v>38</v>
      </c>
      <c r="F27" s="24"/>
      <c r="G27" s="24"/>
      <c r="H27" s="15"/>
      <c r="I27" s="15" t="s">
        <v>17</v>
      </c>
      <c r="J27" s="15" t="s">
        <v>18</v>
      </c>
      <c r="K27" s="15" t="s">
        <v>17</v>
      </c>
      <c r="L27" s="15" t="s">
        <v>17</v>
      </c>
      <c r="M27" s="15" t="s">
        <v>17</v>
      </c>
      <c r="N27" s="15"/>
      <c r="O27" s="15"/>
      <c r="P27" s="15"/>
      <c r="Q27" s="15"/>
      <c r="R27" s="27">
        <v>245643</v>
      </c>
      <c r="S27" s="11" t="s">
        <v>19</v>
      </c>
      <c r="T27" s="9" t="s">
        <v>34</v>
      </c>
    </row>
    <row r="28" spans="1:20" ht="98.25" customHeight="1" x14ac:dyDescent="0.2">
      <c r="B28" s="73">
        <v>13</v>
      </c>
      <c r="C28" s="74" t="s">
        <v>105</v>
      </c>
      <c r="D28" s="75" t="s">
        <v>104</v>
      </c>
      <c r="E28" s="75" t="s">
        <v>39</v>
      </c>
      <c r="F28" s="5"/>
      <c r="G28" s="5"/>
      <c r="H28" s="9" t="s">
        <v>17</v>
      </c>
      <c r="I28" s="9" t="s">
        <v>17</v>
      </c>
      <c r="J28" s="9" t="s">
        <v>18</v>
      </c>
      <c r="K28" s="9" t="s">
        <v>17</v>
      </c>
      <c r="L28" s="9" t="s">
        <v>17</v>
      </c>
      <c r="M28" s="9" t="s">
        <v>17</v>
      </c>
      <c r="N28" s="9"/>
      <c r="O28" s="9"/>
      <c r="P28" s="9"/>
      <c r="Q28" s="9"/>
      <c r="R28" s="12">
        <v>8250</v>
      </c>
      <c r="S28" s="11" t="s">
        <v>19</v>
      </c>
      <c r="T28" s="9" t="s">
        <v>34</v>
      </c>
    </row>
    <row r="29" spans="1:20" ht="74" customHeight="1" x14ac:dyDescent="0.2">
      <c r="B29" s="73">
        <v>14</v>
      </c>
      <c r="C29" s="74" t="s">
        <v>106</v>
      </c>
      <c r="D29" s="75" t="s">
        <v>104</v>
      </c>
      <c r="E29" s="75" t="s">
        <v>40</v>
      </c>
      <c r="F29" s="5"/>
      <c r="G29" s="5"/>
      <c r="H29" s="9"/>
      <c r="I29" s="9"/>
      <c r="J29" s="9"/>
      <c r="K29" s="9"/>
      <c r="L29" s="9"/>
      <c r="M29" s="9"/>
      <c r="N29" s="9"/>
      <c r="O29" s="9"/>
      <c r="P29" s="9"/>
      <c r="Q29" s="9"/>
      <c r="R29" s="12">
        <v>0</v>
      </c>
      <c r="S29" s="11" t="s">
        <v>19</v>
      </c>
      <c r="T29" s="9" t="s">
        <v>34</v>
      </c>
    </row>
    <row r="30" spans="1:20" ht="45" x14ac:dyDescent="0.2">
      <c r="B30" s="73">
        <v>15</v>
      </c>
      <c r="C30" s="74" t="s">
        <v>107</v>
      </c>
      <c r="D30" s="75" t="s">
        <v>104</v>
      </c>
      <c r="E30" s="75" t="s">
        <v>40</v>
      </c>
      <c r="F30" s="5"/>
      <c r="G30" s="5"/>
      <c r="H30" s="9"/>
      <c r="I30" s="9"/>
      <c r="J30" s="9"/>
      <c r="K30" s="9"/>
      <c r="L30" s="9"/>
      <c r="M30" s="9"/>
      <c r="N30" s="9"/>
      <c r="O30" s="9"/>
      <c r="P30" s="9"/>
      <c r="Q30" s="9"/>
      <c r="R30" s="12">
        <v>0</v>
      </c>
      <c r="S30" s="11" t="s">
        <v>19</v>
      </c>
      <c r="T30" s="9" t="s">
        <v>34</v>
      </c>
    </row>
    <row r="31" spans="1:20" x14ac:dyDescent="0.2">
      <c r="B31" s="81"/>
      <c r="C31" s="76"/>
      <c r="D31" s="71"/>
      <c r="E31" s="7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104"/>
      <c r="T31" s="28"/>
    </row>
    <row r="32" spans="1:20" x14ac:dyDescent="0.2">
      <c r="A32" s="2"/>
      <c r="B32" s="63"/>
      <c r="C32" s="79" t="s">
        <v>108</v>
      </c>
      <c r="D32" s="72"/>
      <c r="E32" s="7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5"/>
      <c r="S32" s="103"/>
      <c r="T32" s="43"/>
    </row>
    <row r="33" spans="1:20" ht="57" customHeight="1" x14ac:dyDescent="0.2">
      <c r="B33" s="66">
        <v>16</v>
      </c>
      <c r="C33" s="67" t="s">
        <v>41</v>
      </c>
      <c r="D33" s="68" t="s">
        <v>109</v>
      </c>
      <c r="E33" s="68" t="s">
        <v>110</v>
      </c>
      <c r="F33" s="24"/>
      <c r="G33" s="24"/>
      <c r="H33" s="24"/>
      <c r="I33" s="15" t="s">
        <v>17</v>
      </c>
      <c r="J33" s="15" t="s">
        <v>17</v>
      </c>
      <c r="K33" s="15" t="s">
        <v>18</v>
      </c>
      <c r="L33" s="15" t="s">
        <v>18</v>
      </c>
      <c r="M33" s="15" t="s">
        <v>17</v>
      </c>
      <c r="N33" s="15"/>
      <c r="O33" s="15"/>
      <c r="P33" s="15"/>
      <c r="Q33" s="15"/>
      <c r="R33" s="27">
        <v>121400</v>
      </c>
      <c r="S33" s="113" t="s">
        <v>19</v>
      </c>
      <c r="T33" s="113" t="s">
        <v>42</v>
      </c>
    </row>
    <row r="34" spans="1:20" ht="30" x14ac:dyDescent="0.2">
      <c r="B34" s="73">
        <v>17</v>
      </c>
      <c r="C34" s="74" t="s">
        <v>43</v>
      </c>
      <c r="D34" s="75" t="s">
        <v>44</v>
      </c>
      <c r="E34" s="75" t="s">
        <v>45</v>
      </c>
      <c r="F34" s="5"/>
      <c r="G34" s="5"/>
      <c r="H34" s="5"/>
      <c r="I34" s="9" t="s">
        <v>17</v>
      </c>
      <c r="J34" s="9" t="s">
        <v>17</v>
      </c>
      <c r="K34" s="9" t="s">
        <v>17</v>
      </c>
      <c r="L34" s="9" t="s">
        <v>18</v>
      </c>
      <c r="M34" s="9" t="s">
        <v>18</v>
      </c>
      <c r="N34" s="9" t="s">
        <v>18</v>
      </c>
      <c r="O34" s="9" t="s">
        <v>18</v>
      </c>
      <c r="P34" s="9" t="s">
        <v>18</v>
      </c>
      <c r="Q34" s="9" t="s">
        <v>18</v>
      </c>
      <c r="R34" s="12">
        <v>36420</v>
      </c>
      <c r="S34" s="114"/>
      <c r="T34" s="114"/>
    </row>
    <row r="35" spans="1:20" ht="36.75" customHeight="1" x14ac:dyDescent="0.2">
      <c r="B35" s="73">
        <v>18</v>
      </c>
      <c r="C35" s="74" t="s">
        <v>46</v>
      </c>
      <c r="D35" s="75" t="s">
        <v>111</v>
      </c>
      <c r="E35" s="75" t="s">
        <v>47</v>
      </c>
      <c r="F35" s="5"/>
      <c r="G35" s="5"/>
      <c r="H35" s="5"/>
      <c r="I35" s="9"/>
      <c r="J35" s="9"/>
      <c r="K35" s="9"/>
      <c r="L35" s="9" t="s">
        <v>18</v>
      </c>
      <c r="M35" s="9" t="s">
        <v>18</v>
      </c>
      <c r="N35" s="9"/>
      <c r="O35" s="9"/>
      <c r="P35" s="9"/>
      <c r="Q35" s="9"/>
      <c r="R35" s="12">
        <v>46200</v>
      </c>
      <c r="S35" s="114"/>
      <c r="T35" s="114"/>
    </row>
    <row r="36" spans="1:20" ht="45" x14ac:dyDescent="0.2">
      <c r="B36" s="73">
        <v>19</v>
      </c>
      <c r="C36" s="74" t="s">
        <v>48</v>
      </c>
      <c r="D36" s="75" t="s">
        <v>112</v>
      </c>
      <c r="E36" s="75" t="s">
        <v>49</v>
      </c>
      <c r="F36" s="5"/>
      <c r="G36" s="5"/>
      <c r="H36" s="5"/>
      <c r="I36" s="9"/>
      <c r="J36" s="9"/>
      <c r="K36" s="9"/>
      <c r="L36" s="9" t="s">
        <v>18</v>
      </c>
      <c r="M36" s="9" t="s">
        <v>18</v>
      </c>
      <c r="N36" s="9"/>
      <c r="O36" s="9"/>
      <c r="P36" s="9"/>
      <c r="Q36" s="9"/>
      <c r="R36" s="12">
        <v>246400</v>
      </c>
      <c r="S36" s="114"/>
      <c r="T36" s="114"/>
    </row>
    <row r="37" spans="1:20" ht="30" x14ac:dyDescent="0.2">
      <c r="B37" s="73">
        <v>20</v>
      </c>
      <c r="C37" s="74" t="s">
        <v>113</v>
      </c>
      <c r="D37" s="75" t="s">
        <v>50</v>
      </c>
      <c r="E37" s="75" t="s">
        <v>47</v>
      </c>
      <c r="F37" s="5"/>
      <c r="G37" s="5"/>
      <c r="H37" s="5"/>
      <c r="I37" s="9"/>
      <c r="J37" s="9"/>
      <c r="K37" s="9"/>
      <c r="L37" s="9" t="s">
        <v>18</v>
      </c>
      <c r="M37" s="9" t="s">
        <v>18</v>
      </c>
      <c r="N37" s="9"/>
      <c r="O37" s="9"/>
      <c r="P37" s="9"/>
      <c r="Q37" s="9"/>
      <c r="R37" s="12">
        <v>61600</v>
      </c>
      <c r="S37" s="115"/>
      <c r="T37" s="115"/>
    </row>
    <row r="38" spans="1:20" x14ac:dyDescent="0.2">
      <c r="B38" s="81"/>
      <c r="C38" s="70"/>
      <c r="D38" s="71"/>
      <c r="E38" s="7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104"/>
      <c r="T38" s="28"/>
    </row>
    <row r="39" spans="1:20" x14ac:dyDescent="0.2">
      <c r="A39" s="2"/>
      <c r="B39" s="63"/>
      <c r="C39" s="79" t="s">
        <v>51</v>
      </c>
      <c r="D39" s="72"/>
      <c r="E39" s="72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5"/>
      <c r="S39" s="103"/>
      <c r="T39" s="43"/>
    </row>
    <row r="40" spans="1:20" ht="85.5" customHeight="1" x14ac:dyDescent="0.2">
      <c r="B40" s="66">
        <v>21</v>
      </c>
      <c r="C40" s="67" t="s">
        <v>114</v>
      </c>
      <c r="D40" s="68" t="s">
        <v>115</v>
      </c>
      <c r="E40" s="68" t="s">
        <v>116</v>
      </c>
      <c r="F40" s="24"/>
      <c r="G40" s="24"/>
      <c r="H40" s="24"/>
      <c r="I40" s="16" t="s">
        <v>17</v>
      </c>
      <c r="J40" s="15" t="s">
        <v>18</v>
      </c>
      <c r="K40" s="15" t="s">
        <v>18</v>
      </c>
      <c r="L40" s="16" t="s">
        <v>17</v>
      </c>
      <c r="M40" s="16" t="s">
        <v>17</v>
      </c>
      <c r="N40" s="16"/>
      <c r="O40" s="16"/>
      <c r="P40" s="16"/>
      <c r="Q40" s="16"/>
      <c r="R40" s="27">
        <v>525</v>
      </c>
      <c r="S40" s="113" t="s">
        <v>19</v>
      </c>
      <c r="T40" s="113" t="s">
        <v>52</v>
      </c>
    </row>
    <row r="41" spans="1:20" ht="85.5" customHeight="1" x14ac:dyDescent="0.2">
      <c r="B41" s="73">
        <v>22</v>
      </c>
      <c r="C41" s="74" t="s">
        <v>117</v>
      </c>
      <c r="D41" s="75" t="s">
        <v>118</v>
      </c>
      <c r="E41" s="75" t="s">
        <v>53</v>
      </c>
      <c r="F41" s="5"/>
      <c r="G41" s="5"/>
      <c r="H41" s="5"/>
      <c r="I41" s="6" t="s">
        <v>17</v>
      </c>
      <c r="J41" s="6" t="s">
        <v>17</v>
      </c>
      <c r="K41" s="9" t="s">
        <v>18</v>
      </c>
      <c r="L41" s="9" t="s">
        <v>18</v>
      </c>
      <c r="M41" s="6" t="s">
        <v>17</v>
      </c>
      <c r="N41" s="6"/>
      <c r="O41" s="6"/>
      <c r="P41" s="6"/>
      <c r="Q41" s="6"/>
      <c r="R41" s="12">
        <v>1312.5</v>
      </c>
      <c r="S41" s="114"/>
      <c r="T41" s="114"/>
    </row>
    <row r="42" spans="1:20" ht="85.5" customHeight="1" x14ac:dyDescent="0.2">
      <c r="B42" s="73">
        <v>23</v>
      </c>
      <c r="C42" s="74" t="s">
        <v>119</v>
      </c>
      <c r="D42" s="75" t="s">
        <v>118</v>
      </c>
      <c r="E42" s="75" t="s">
        <v>120</v>
      </c>
      <c r="F42" s="5"/>
      <c r="G42" s="5"/>
      <c r="H42" s="5"/>
      <c r="I42" s="6" t="s">
        <v>54</v>
      </c>
      <c r="J42" s="6" t="s">
        <v>17</v>
      </c>
      <c r="K42" s="6" t="s">
        <v>17</v>
      </c>
      <c r="L42" s="9" t="s">
        <v>18</v>
      </c>
      <c r="M42" s="9" t="s">
        <v>18</v>
      </c>
      <c r="N42" s="6"/>
      <c r="O42" s="6"/>
      <c r="P42" s="6"/>
      <c r="Q42" s="6"/>
      <c r="R42" s="12">
        <v>8750</v>
      </c>
      <c r="S42" s="115"/>
      <c r="T42" s="115"/>
    </row>
    <row r="43" spans="1:20" ht="14.25" customHeight="1" x14ac:dyDescent="0.2">
      <c r="B43" s="81"/>
      <c r="C43" s="70"/>
      <c r="D43" s="71"/>
      <c r="E43" s="7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3"/>
      <c r="S43" s="104"/>
      <c r="T43" s="28"/>
    </row>
    <row r="44" spans="1:20" ht="18" customHeight="1" x14ac:dyDescent="0.2">
      <c r="A44" s="2"/>
      <c r="B44" s="63"/>
      <c r="C44" s="82" t="s">
        <v>55</v>
      </c>
      <c r="D44" s="72"/>
      <c r="E44" s="7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5"/>
      <c r="S44" s="103"/>
      <c r="T44" s="43"/>
    </row>
    <row r="45" spans="1:20" ht="47" customHeight="1" x14ac:dyDescent="0.2">
      <c r="B45" s="66">
        <v>24</v>
      </c>
      <c r="C45" s="67" t="s">
        <v>121</v>
      </c>
      <c r="D45" s="68" t="s">
        <v>56</v>
      </c>
      <c r="E45" s="68" t="s">
        <v>57</v>
      </c>
      <c r="F45" s="24"/>
      <c r="G45" s="24"/>
      <c r="H45" s="15"/>
      <c r="I45" s="15"/>
      <c r="J45" s="15" t="s">
        <v>18</v>
      </c>
      <c r="K45" s="15"/>
      <c r="L45" s="15"/>
      <c r="M45" s="15"/>
      <c r="N45" s="15"/>
      <c r="O45" s="15"/>
      <c r="P45" s="15"/>
      <c r="Q45" s="15"/>
      <c r="R45" s="29">
        <v>1312.5</v>
      </c>
      <c r="S45" s="18" t="s">
        <v>19</v>
      </c>
      <c r="T45" s="18" t="s">
        <v>58</v>
      </c>
    </row>
    <row r="46" spans="1:20" ht="51" x14ac:dyDescent="0.2">
      <c r="B46" s="73">
        <v>25</v>
      </c>
      <c r="C46" s="74" t="s">
        <v>59</v>
      </c>
      <c r="D46" s="75" t="s">
        <v>60</v>
      </c>
      <c r="E46" s="75" t="s">
        <v>122</v>
      </c>
      <c r="F46" s="5"/>
      <c r="G46" s="5"/>
      <c r="H46" s="9"/>
      <c r="I46" s="9"/>
      <c r="J46" s="9"/>
      <c r="K46" s="9" t="s">
        <v>18</v>
      </c>
      <c r="L46" s="9" t="s">
        <v>18</v>
      </c>
      <c r="M46" s="9" t="s">
        <v>18</v>
      </c>
      <c r="N46" s="9" t="s">
        <v>18</v>
      </c>
      <c r="O46" s="9" t="s">
        <v>18</v>
      </c>
      <c r="P46" s="9" t="s">
        <v>18</v>
      </c>
      <c r="Q46" s="9" t="s">
        <v>18</v>
      </c>
      <c r="R46" s="14">
        <v>1750</v>
      </c>
      <c r="S46" s="11" t="s">
        <v>19</v>
      </c>
      <c r="T46" s="18" t="s">
        <v>58</v>
      </c>
    </row>
    <row r="47" spans="1:20" x14ac:dyDescent="0.2">
      <c r="B47" s="81"/>
      <c r="C47" s="83"/>
      <c r="D47" s="71"/>
      <c r="E47" s="7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3"/>
      <c r="S47" s="104"/>
      <c r="T47" s="28"/>
    </row>
    <row r="48" spans="1:20" x14ac:dyDescent="0.2">
      <c r="B48" s="84"/>
      <c r="C48" s="85" t="s">
        <v>61</v>
      </c>
      <c r="D48" s="86"/>
      <c r="E48" s="86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1">
        <f>SUM(R11:R47)</f>
        <v>1058518</v>
      </c>
      <c r="S48" s="106"/>
      <c r="T48" s="44"/>
    </row>
    <row r="49" spans="2:20" x14ac:dyDescent="0.2">
      <c r="B49" s="87"/>
      <c r="C49" s="88"/>
      <c r="D49" s="89"/>
      <c r="E49" s="8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  <c r="S49" s="107"/>
      <c r="T49" s="32"/>
    </row>
    <row r="50" spans="2:20" x14ac:dyDescent="0.2">
      <c r="B50" s="90" t="s">
        <v>62</v>
      </c>
      <c r="C50" s="91"/>
      <c r="D50" s="92"/>
      <c r="E50" s="92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  <c r="S50" s="102"/>
      <c r="T50" s="45"/>
    </row>
    <row r="51" spans="2:20" ht="34" x14ac:dyDescent="0.2">
      <c r="B51" s="66">
        <v>26</v>
      </c>
      <c r="C51" s="93" t="s">
        <v>123</v>
      </c>
      <c r="D51" s="68" t="s">
        <v>63</v>
      </c>
      <c r="E51" s="68" t="s">
        <v>124</v>
      </c>
      <c r="F51" s="24"/>
      <c r="G51" s="24"/>
      <c r="H51" s="24"/>
      <c r="I51" s="24"/>
      <c r="J51" s="24"/>
      <c r="K51" s="24"/>
      <c r="L51" s="24"/>
      <c r="M51" s="15" t="s">
        <v>18</v>
      </c>
      <c r="N51" s="15" t="s">
        <v>18</v>
      </c>
      <c r="O51" s="24"/>
      <c r="P51" s="24"/>
      <c r="Q51" s="24"/>
      <c r="R51" s="29">
        <v>1687.5</v>
      </c>
      <c r="S51" s="18" t="s">
        <v>64</v>
      </c>
      <c r="T51" s="18" t="s">
        <v>65</v>
      </c>
    </row>
    <row r="52" spans="2:20" ht="45" x14ac:dyDescent="0.2">
      <c r="B52" s="73">
        <v>27</v>
      </c>
      <c r="C52" s="94" t="s">
        <v>66</v>
      </c>
      <c r="D52" s="75" t="s">
        <v>67</v>
      </c>
      <c r="E52" s="75" t="s">
        <v>125</v>
      </c>
      <c r="F52" s="5"/>
      <c r="G52" s="5"/>
      <c r="H52" s="5"/>
      <c r="I52" s="5"/>
      <c r="J52" s="5"/>
      <c r="K52" s="5"/>
      <c r="L52" s="5"/>
      <c r="M52" s="9" t="s">
        <v>18</v>
      </c>
      <c r="N52" s="9" t="s">
        <v>18</v>
      </c>
      <c r="O52" s="5"/>
      <c r="P52" s="5"/>
      <c r="Q52" s="5"/>
      <c r="R52" s="14">
        <v>1012.5</v>
      </c>
      <c r="S52" s="11" t="s">
        <v>64</v>
      </c>
      <c r="T52" s="11" t="s">
        <v>65</v>
      </c>
    </row>
    <row r="53" spans="2:20" ht="45" x14ac:dyDescent="0.2">
      <c r="B53" s="73">
        <v>28</v>
      </c>
      <c r="C53" s="94" t="s">
        <v>68</v>
      </c>
      <c r="D53" s="75" t="s">
        <v>126</v>
      </c>
      <c r="E53" s="75"/>
      <c r="F53" s="5"/>
      <c r="G53" s="5"/>
      <c r="H53" s="5"/>
      <c r="I53" s="5"/>
      <c r="J53" s="5"/>
      <c r="K53" s="5"/>
      <c r="L53" s="5"/>
      <c r="M53" s="5"/>
      <c r="N53" s="5"/>
      <c r="O53" s="9" t="s">
        <v>18</v>
      </c>
      <c r="P53" s="9" t="s">
        <v>18</v>
      </c>
      <c r="Q53" s="5"/>
      <c r="R53" s="14">
        <v>218520</v>
      </c>
      <c r="S53" s="11" t="s">
        <v>64</v>
      </c>
      <c r="T53" s="11" t="s">
        <v>69</v>
      </c>
    </row>
    <row r="54" spans="2:20" ht="60" x14ac:dyDescent="0.2">
      <c r="B54" s="73">
        <v>29</v>
      </c>
      <c r="C54" s="74" t="s">
        <v>127</v>
      </c>
      <c r="D54" s="75" t="s">
        <v>128</v>
      </c>
      <c r="E54" s="75" t="s">
        <v>129</v>
      </c>
      <c r="F54" s="5"/>
      <c r="G54" s="5"/>
      <c r="H54" s="5"/>
      <c r="I54" s="5"/>
      <c r="J54" s="5"/>
      <c r="K54" s="5"/>
      <c r="L54" s="5"/>
      <c r="M54" s="5"/>
      <c r="N54" s="5"/>
      <c r="O54" s="9" t="s">
        <v>18</v>
      </c>
      <c r="P54" s="9" t="s">
        <v>18</v>
      </c>
      <c r="Q54" s="5"/>
      <c r="R54" s="14">
        <v>486150</v>
      </c>
      <c r="S54" s="11" t="s">
        <v>64</v>
      </c>
      <c r="T54" s="11" t="s">
        <v>65</v>
      </c>
    </row>
    <row r="55" spans="2:20" ht="60" x14ac:dyDescent="0.2">
      <c r="B55" s="73">
        <v>30</v>
      </c>
      <c r="C55" s="74" t="s">
        <v>130</v>
      </c>
      <c r="D55" s="75" t="s">
        <v>70</v>
      </c>
      <c r="E55" s="75" t="s">
        <v>71</v>
      </c>
      <c r="F55" s="5"/>
      <c r="G55" s="5"/>
      <c r="H55" s="5"/>
      <c r="I55" s="5"/>
      <c r="J55" s="5"/>
      <c r="K55" s="5"/>
      <c r="L55" s="5"/>
      <c r="M55" s="5"/>
      <c r="N55" s="5"/>
      <c r="O55" s="9" t="s">
        <v>18</v>
      </c>
      <c r="P55" s="9" t="s">
        <v>18</v>
      </c>
      <c r="Q55" s="9" t="s">
        <v>18</v>
      </c>
      <c r="R55" s="14">
        <v>8250</v>
      </c>
      <c r="S55" s="11" t="s">
        <v>64</v>
      </c>
      <c r="T55" s="11" t="s">
        <v>65</v>
      </c>
    </row>
    <row r="56" spans="2:20" ht="64.5" customHeight="1" x14ac:dyDescent="0.2">
      <c r="B56" s="73">
        <v>31</v>
      </c>
      <c r="C56" s="74" t="s">
        <v>131</v>
      </c>
      <c r="D56" s="75" t="s">
        <v>132</v>
      </c>
      <c r="E56" s="75" t="s">
        <v>133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9" t="s">
        <v>18</v>
      </c>
      <c r="Q56" s="9" t="s">
        <v>18</v>
      </c>
      <c r="R56" s="14">
        <v>1687.5</v>
      </c>
      <c r="S56" s="11" t="s">
        <v>64</v>
      </c>
      <c r="T56" s="11" t="s">
        <v>65</v>
      </c>
    </row>
    <row r="57" spans="2:20" ht="70.5" customHeight="1" x14ac:dyDescent="0.2">
      <c r="B57" s="69">
        <v>32</v>
      </c>
      <c r="C57" s="80" t="s">
        <v>134</v>
      </c>
      <c r="D57" s="71" t="s">
        <v>135</v>
      </c>
      <c r="E57" s="71" t="s">
        <v>136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1" t="s">
        <v>18</v>
      </c>
      <c r="Q57" s="21" t="s">
        <v>18</v>
      </c>
      <c r="R57" s="40">
        <v>10000</v>
      </c>
      <c r="S57" s="11" t="s">
        <v>64</v>
      </c>
      <c r="T57" s="11" t="s">
        <v>69</v>
      </c>
    </row>
    <row r="58" spans="2:20" x14ac:dyDescent="0.2">
      <c r="B58" s="84"/>
      <c r="C58" s="85" t="s">
        <v>72</v>
      </c>
      <c r="D58" s="95"/>
      <c r="E58" s="85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1">
        <f>SUM(R51:R57)</f>
        <v>727307.5</v>
      </c>
      <c r="S58" s="106"/>
      <c r="T58" s="44"/>
    </row>
    <row r="59" spans="2:20" x14ac:dyDescent="0.2">
      <c r="B59" s="96"/>
      <c r="C59" s="97" t="s">
        <v>73</v>
      </c>
      <c r="D59" s="98"/>
      <c r="E59" s="97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2">
        <f>R48+R58</f>
        <v>1785825.5</v>
      </c>
      <c r="S59" s="108"/>
      <c r="T59" s="46"/>
    </row>
  </sheetData>
  <mergeCells count="13">
    <mergeCell ref="B7:B8"/>
    <mergeCell ref="C7:C8"/>
    <mergeCell ref="T33:T37"/>
    <mergeCell ref="S33:S37"/>
    <mergeCell ref="S40:S42"/>
    <mergeCell ref="T40:T42"/>
    <mergeCell ref="N7:Q7"/>
    <mergeCell ref="D7:D8"/>
    <mergeCell ref="E7:E8"/>
    <mergeCell ref="S7:S8"/>
    <mergeCell ref="T7:T8"/>
    <mergeCell ref="F7:I7"/>
    <mergeCell ref="J7:M7"/>
  </mergeCells>
  <pageMargins left="0.511811024" right="0.511811024" top="0.78740157499999996" bottom="0.78740157499999996" header="0.31496062000000002" footer="0.31496062000000002"/>
  <pageSetup paperSize="9" orientation="portrait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5E0FB7C52E8B4290D24352B5F5D9A1" ma:contentTypeVersion="3" ma:contentTypeDescription="Create a new document." ma:contentTypeScope="" ma:versionID="8d6697ca98d4360a8a04d18d752a84af">
  <xsd:schema xmlns:xsd="http://www.w3.org/2001/XMLSchema" xmlns:xs="http://www.w3.org/2001/XMLSchema" xmlns:p="http://schemas.microsoft.com/office/2006/metadata/properties" xmlns:ns2="507a7284-a257-490a-89ed-cc4df8e43ee5" targetNamespace="http://schemas.microsoft.com/office/2006/metadata/properties" ma:root="true" ma:fieldsID="abd569779606eb2b755903485a195ba0" ns2:_="">
    <xsd:import namespace="507a7284-a257-490a-89ed-cc4df8e43e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a7284-a257-490a-89ed-cc4df8e43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F81CA-2C85-4277-A31D-20881964D1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AF3289-2276-475D-A34A-341DD502D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a7284-a257-490a-89ed-cc4df8e43e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E04F1C-4D3D-4272-9DCF-3C337AE6B582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07a7284-a257-490a-89ed-cc4df8e43ee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 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Jennifer Turner</cp:lastModifiedBy>
  <cp:revision/>
  <dcterms:created xsi:type="dcterms:W3CDTF">2017-10-25T11:25:54Z</dcterms:created>
  <dcterms:modified xsi:type="dcterms:W3CDTF">2023-09-26T20:53:07Z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0x010100085E0FB7C52E8B4290D24352B5F5D9A1</vt:lpwstr>
  </property>
</Properties>
</file>