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asure Related\RHIS Curriculum (Nov 2015)\RHIS Curriculum Modules\Module 5\"/>
    </mc:Choice>
  </mc:AlternateContent>
  <bookViews>
    <workbookView xWindow="0" yWindow="0" windowWidth="23040" windowHeight="9192"/>
  </bookViews>
  <sheets>
    <sheet name="Data for regions" sheetId="1" r:id="rId1"/>
  </sheets>
  <calcPr calcId="171026" concurrentCalc="0"/>
</workbook>
</file>

<file path=xl/calcChain.xml><?xml version="1.0" encoding="utf-8"?>
<calcChain xmlns="http://schemas.openxmlformats.org/spreadsheetml/2006/main">
  <c r="D8" i="1" l="1"/>
  <c r="F8" i="1"/>
  <c r="G8" i="1"/>
  <c r="D9" i="1"/>
  <c r="G9" i="1"/>
  <c r="D10" i="1"/>
  <c r="E10" i="1"/>
  <c r="G10" i="1"/>
  <c r="D11" i="1"/>
  <c r="G11" i="1"/>
  <c r="D12" i="1"/>
  <c r="F12" i="1"/>
  <c r="G12" i="1"/>
  <c r="D13" i="1"/>
  <c r="G13" i="1"/>
  <c r="D14" i="1"/>
  <c r="E14" i="1"/>
  <c r="G14" i="1"/>
  <c r="D15" i="1"/>
  <c r="G15" i="1"/>
  <c r="D16" i="1"/>
  <c r="F16" i="1"/>
  <c r="G16" i="1"/>
  <c r="D17" i="1"/>
  <c r="G17" i="1"/>
  <c r="D18" i="1"/>
  <c r="E18" i="1"/>
  <c r="G18" i="1"/>
  <c r="D19" i="1"/>
  <c r="G19" i="1"/>
  <c r="D20" i="1"/>
  <c r="F20" i="1"/>
  <c r="G20" i="1"/>
  <c r="D21" i="1"/>
  <c r="G21" i="1"/>
  <c r="D22" i="1"/>
  <c r="E22" i="1"/>
  <c r="G22" i="1"/>
  <c r="D23" i="1"/>
  <c r="G23" i="1"/>
  <c r="D24" i="1"/>
  <c r="F24" i="1"/>
  <c r="G24" i="1"/>
  <c r="D25" i="1"/>
  <c r="G25" i="1"/>
  <c r="D26" i="1"/>
  <c r="E26" i="1"/>
  <c r="G26" i="1"/>
  <c r="D27" i="1"/>
  <c r="G27" i="1"/>
  <c r="D28" i="1"/>
  <c r="F28" i="1"/>
  <c r="G28" i="1"/>
  <c r="D29" i="1"/>
  <c r="G29" i="1"/>
  <c r="D30" i="1"/>
  <c r="E30" i="1"/>
  <c r="G30" i="1"/>
  <c r="D31" i="1"/>
  <c r="G31" i="1"/>
  <c r="D32" i="1"/>
  <c r="F32" i="1"/>
  <c r="G32" i="1"/>
  <c r="F10" i="1"/>
  <c r="F11" i="1"/>
  <c r="F14" i="1"/>
  <c r="F15" i="1"/>
  <c r="F18" i="1"/>
  <c r="F19" i="1"/>
  <c r="F22" i="1"/>
  <c r="F23" i="1"/>
  <c r="F26" i="1"/>
  <c r="F27" i="1"/>
  <c r="F30" i="1"/>
  <c r="F31" i="1"/>
  <c r="E8" i="1"/>
  <c r="E9" i="1"/>
  <c r="E12" i="1"/>
  <c r="E13" i="1"/>
  <c r="E16" i="1"/>
  <c r="E17" i="1"/>
  <c r="E20" i="1"/>
  <c r="E21" i="1"/>
  <c r="E24" i="1"/>
  <c r="E25" i="1"/>
  <c r="E28" i="1"/>
  <c r="E29" i="1"/>
  <c r="E32" i="1"/>
  <c r="G33" i="1"/>
  <c r="E31" i="1"/>
  <c r="E27" i="1"/>
  <c r="E23" i="1"/>
  <c r="E19" i="1"/>
  <c r="E15" i="1"/>
  <c r="E11" i="1"/>
  <c r="E33" i="1"/>
  <c r="F29" i="1"/>
  <c r="F25" i="1"/>
  <c r="F21" i="1"/>
  <c r="F17" i="1"/>
  <c r="F13" i="1"/>
  <c r="F9" i="1"/>
  <c r="F33" i="1"/>
  <c r="D33" i="1"/>
</calcChain>
</file>

<file path=xl/sharedStrings.xml><?xml version="1.0" encoding="utf-8"?>
<sst xmlns="http://schemas.openxmlformats.org/spreadsheetml/2006/main" count="45" uniqueCount="45">
  <si>
    <t>Identify Problem</t>
  </si>
  <si>
    <t>Region</t>
  </si>
  <si>
    <t>2014 total population</t>
  </si>
  <si>
    <t>CBR x 1,000</t>
  </si>
  <si>
    <t>Births = CBR x Population</t>
  </si>
  <si>
    <t>Pregnancies = Births x 1.02</t>
  </si>
  <si>
    <t>Deliveries = Births x 0.99</t>
  </si>
  <si>
    <t>Surviving infants = Births x (1 - IMR)</t>
  </si>
  <si>
    <t>2014 Penta1</t>
  </si>
  <si>
    <t>2014 Penta1 coverage</t>
  </si>
  <si>
    <t>2014 Penta3</t>
  </si>
  <si>
    <t>2014 Penta3 coverage</t>
  </si>
  <si>
    <t>Penta1-Penta3 dropout</t>
  </si>
  <si>
    <t>Access (good or poor?)</t>
  </si>
  <si>
    <t>Utilization (good or poor?)</t>
  </si>
  <si>
    <t>Categorize problem (1, 2, 3, or 4)</t>
  </si>
  <si>
    <t>2014 ANC1</t>
  </si>
  <si>
    <t>2014 ANC1 coverage</t>
  </si>
  <si>
    <t>2014 ANC4</t>
  </si>
  <si>
    <t>2014 ANC4 coverage</t>
  </si>
  <si>
    <t>Arusha</t>
  </si>
  <si>
    <t>Dar es Salaam</t>
  </si>
  <si>
    <t>Dodoma</t>
  </si>
  <si>
    <t>Geita</t>
  </si>
  <si>
    <t>Iringa</t>
  </si>
  <si>
    <t>Kagera</t>
  </si>
  <si>
    <t>Katavi</t>
  </si>
  <si>
    <t>Kigoma</t>
  </si>
  <si>
    <t>Kilimanjaro</t>
  </si>
  <si>
    <t>Lindi</t>
  </si>
  <si>
    <t>Manyara</t>
  </si>
  <si>
    <t>Mara</t>
  </si>
  <si>
    <t>Mbeya</t>
  </si>
  <si>
    <t>Morogoro</t>
  </si>
  <si>
    <t>Mtwara</t>
  </si>
  <si>
    <t>Mwanza</t>
  </si>
  <si>
    <t>Njombe</t>
  </si>
  <si>
    <t>Pwani</t>
  </si>
  <si>
    <t>Rukwa</t>
  </si>
  <si>
    <t>Ruvuma</t>
  </si>
  <si>
    <t>Shinyanga</t>
  </si>
  <si>
    <t>Simiyu</t>
  </si>
  <si>
    <t>Singida</t>
  </si>
  <si>
    <t>Tabora</t>
  </si>
  <si>
    <t>Tanga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</si>
</sst>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Century Gothic Bold"/>
    </font>
    <font>
      <sz val="8"/>
      <name val="Arial"/>
    </font>
    <font>
      <sz val="16"/>
      <name val="Century Gothic 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4" xfId="0" applyNumberFormat="1" applyFont="1" applyFill="1" applyBorder="1" applyAlignment="1"/>
    <xf numFmtId="0" fontId="1" fillId="0" borderId="0" xfId="0" applyNumberFormat="1" applyFont="1" applyFill="1" applyBorder="1" applyAlignment="1">
      <alignment wrapText="1"/>
    </xf>
    <xf numFmtId="3" fontId="0" fillId="0" borderId="0" xfId="0" applyNumberFormat="1" applyFont="1" applyFill="1" applyBorder="1" applyAlignment="1"/>
    <xf numFmtId="3" fontId="0" fillId="0" borderId="2" xfId="0" applyNumberFormat="1" applyFont="1" applyFill="1" applyBorder="1" applyAlignment="1"/>
    <xf numFmtId="3" fontId="0" fillId="0" borderId="3" xfId="0" applyNumberFormat="1" applyFont="1" applyFill="1" applyBorder="1" applyAlignment="1"/>
    <xf numFmtId="3" fontId="0" fillId="0" borderId="4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4</xdr:col>
      <xdr:colOff>533400</xdr:colOff>
      <xdr:row>4</xdr:row>
      <xdr:rowOff>85725</xdr:rowOff>
    </xdr:to>
    <xdr:pic>
      <xdr:nvPicPr>
        <xdr:cNvPr id="1043" name="Picture 1">
          <a:extLst>
            <a:ext uri="{FF2B5EF4-FFF2-40B4-BE49-F238E27FC236}">
              <a16:creationId xmlns:a16="http://schemas.microsoft.com/office/drawing/2014/main" id="{F5D2A8B2-B247-4927-85D1-4998BFEDF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46710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</xdr:colOff>
      <xdr:row>0</xdr:row>
      <xdr:rowOff>431800</xdr:rowOff>
    </xdr:from>
    <xdr:to>
      <xdr:col>1</xdr:col>
      <xdr:colOff>247651</xdr:colOff>
      <xdr:row>1</xdr:row>
      <xdr:rowOff>130310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330B64-066F-4E8B-BDE4-A9321CBAEEC7}"/>
            </a:ext>
          </a:extLst>
        </xdr:cNvPr>
        <xdr:cNvSpPr txBox="1"/>
      </xdr:nvSpPr>
      <xdr:spPr>
        <a:xfrm>
          <a:off x="12700" y="431800"/>
          <a:ext cx="1082676" cy="431935"/>
        </a:xfrm>
        <a:prstGeom prst="rect">
          <a:avLst/>
        </a:prstGeom>
        <a:solidFill>
          <a:srgbClr val="178E8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rPr>
            <a:t>5.2.4b</a:t>
          </a:r>
          <a:endParaRPr lang="en-US" sz="2800" b="1" i="0">
            <a:solidFill>
              <a:schemeClr val="bg1"/>
            </a:solidFill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11</xdr:col>
      <xdr:colOff>282575</xdr:colOff>
      <xdr:row>0</xdr:row>
      <xdr:rowOff>127000</xdr:rowOff>
    </xdr:from>
    <xdr:to>
      <xdr:col>15</xdr:col>
      <xdr:colOff>542270</xdr:colOff>
      <xdr:row>2</xdr:row>
      <xdr:rowOff>19050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C59FE1E7-F1D3-4B6F-8046-064A9C55E4A9}"/>
            </a:ext>
          </a:extLst>
        </xdr:cNvPr>
        <xdr:cNvSpPr txBox="1"/>
      </xdr:nvSpPr>
      <xdr:spPr>
        <a:xfrm>
          <a:off x="7140575" y="127000"/>
          <a:ext cx="2383770" cy="882650"/>
        </a:xfrm>
        <a:prstGeom prst="rect">
          <a:avLst/>
        </a:prstGeom>
        <a:noFill/>
        <a:ln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>
            <a:spcAft>
              <a:spcPts val="0"/>
            </a:spcAft>
          </a:pPr>
          <a:r>
            <a:rPr lang="en-GB" sz="800">
              <a:solidFill>
                <a:srgbClr val="808080"/>
              </a:solidFill>
              <a:effectLst/>
              <a:latin typeface="Century Gothic" charset="0"/>
              <a:ea typeface="SimSun" charset="0"/>
              <a:cs typeface="@≠'Rˇ" charset="0"/>
            </a:rPr>
            <a:t>The complete RHIS curriculum is available here:</a:t>
          </a:r>
          <a:endParaRPr lang="en-US" sz="950">
            <a:effectLst/>
            <a:ea typeface="SimSun" charset="0"/>
            <a:cs typeface="Calibri" charset="0"/>
          </a:endParaRPr>
        </a:p>
        <a:p>
          <a:pPr algn="r">
            <a:spcAft>
              <a:spcPts val="0"/>
            </a:spcAft>
          </a:pPr>
          <a:r>
            <a:rPr lang="en-GB" sz="800" u="sng">
              <a:solidFill>
                <a:srgbClr val="808080"/>
              </a:solidFill>
              <a:effectLst/>
              <a:latin typeface="Century Gothic" charset="0"/>
              <a:ea typeface="SimSun" charset="0"/>
              <a:cs typeface="@≠'Rˇ" charset="0"/>
            </a:rPr>
            <a:t>https://www.measureevaluation.org/our-work/</a:t>
          </a:r>
          <a:endParaRPr lang="en-US" sz="950">
            <a:effectLst/>
            <a:ea typeface="SimSun" charset="0"/>
            <a:cs typeface="Calibri" charset="0"/>
          </a:endParaRPr>
        </a:p>
        <a:p>
          <a:pPr algn="r">
            <a:spcAft>
              <a:spcPts val="0"/>
            </a:spcAft>
          </a:pPr>
          <a:r>
            <a:rPr lang="en-GB" sz="800" u="sng">
              <a:solidFill>
                <a:schemeClr val="bg1">
                  <a:lumMod val="50000"/>
                </a:schemeClr>
              </a:solidFill>
              <a:effectLst/>
              <a:latin typeface="Century Gothic" charset="0"/>
              <a:ea typeface="SimSun" charset="0"/>
              <a:cs typeface="@≠'Rˇ" charset="0"/>
            </a:rPr>
            <a:t>routine-health-information-systems/rhis-curriculum</a:t>
          </a:r>
          <a:endParaRPr lang="en-US" sz="950">
            <a:solidFill>
              <a:schemeClr val="bg1">
                <a:lumMod val="50000"/>
              </a:schemeClr>
            </a:solidFill>
            <a:effectLst/>
            <a:ea typeface="SimSun" charset="0"/>
            <a:cs typeface="Calibri" charset="0"/>
          </a:endParaRPr>
        </a:p>
        <a:p>
          <a:pPr>
            <a:spcAft>
              <a:spcPts val="0"/>
            </a:spcAft>
          </a:pPr>
          <a:r>
            <a:rPr lang="en-GB" sz="950">
              <a:effectLst/>
              <a:ea typeface="SimSun" charset="0"/>
              <a:cs typeface="Calibri" charset="0"/>
            </a:rPr>
            <a:t> </a:t>
          </a:r>
          <a:endParaRPr lang="en-US" sz="950">
            <a:effectLst/>
            <a:ea typeface="SimSun" charset="0"/>
            <a:cs typeface="Calibri" charset="0"/>
          </a:endParaRPr>
        </a:p>
        <a:p>
          <a:pPr>
            <a:spcAft>
              <a:spcPts val="0"/>
            </a:spcAft>
          </a:pPr>
          <a:r>
            <a:rPr lang="en-GB" sz="950">
              <a:effectLst/>
              <a:ea typeface="SimSun" charset="0"/>
              <a:cs typeface="Calibri" charset="0"/>
            </a:rPr>
            <a:t> </a:t>
          </a:r>
          <a:endParaRPr lang="en-US" sz="950">
            <a:effectLst/>
            <a:ea typeface="SimSun" charset="0"/>
            <a:cs typeface="Calibri" charset="0"/>
          </a:endParaRPr>
        </a:p>
        <a:p>
          <a:pPr>
            <a:spcAft>
              <a:spcPts val="0"/>
            </a:spcAft>
          </a:pPr>
          <a:r>
            <a:rPr lang="en-GB" sz="950">
              <a:effectLst/>
              <a:ea typeface="SimSun" charset="0"/>
              <a:cs typeface="Calibri" charset="0"/>
            </a:rPr>
            <a:t> </a:t>
          </a:r>
          <a:endParaRPr lang="en-US" sz="950">
            <a:effectLst/>
            <a:ea typeface="SimSun" charset="0"/>
            <a:cs typeface="Calibri" charset="0"/>
          </a:endParaRPr>
        </a:p>
      </xdr:txBody>
    </xdr:sp>
    <xdr:clientData/>
  </xdr:twoCellAnchor>
  <xdr:twoCellAnchor>
    <xdr:from>
      <xdr:col>2</xdr:col>
      <xdr:colOff>349250</xdr:colOff>
      <xdr:row>0</xdr:row>
      <xdr:rowOff>673100</xdr:rowOff>
    </xdr:from>
    <xdr:to>
      <xdr:col>9</xdr:col>
      <xdr:colOff>200047</xdr:colOff>
      <xdr:row>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E19D83-FA54-441A-8390-15FC20D90225}"/>
            </a:ext>
          </a:extLst>
        </xdr:cNvPr>
        <xdr:cNvSpPr txBox="1"/>
      </xdr:nvSpPr>
      <xdr:spPr>
        <a:xfrm>
          <a:off x="2146300" y="673100"/>
          <a:ext cx="4800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latin typeface="Century Gothic" charset="0"/>
              <a:ea typeface="Century Gothic" charset="0"/>
              <a:cs typeface="Century Gothic" charset="0"/>
            </a:rPr>
            <a:t>Exercise Practicing Principle 2, Excel version</a:t>
          </a:r>
        </a:p>
      </xdr:txBody>
    </xdr:sp>
    <xdr:clientData/>
  </xdr:twoCellAnchor>
  <xdr:twoCellAnchor>
    <xdr:from>
      <xdr:col>2</xdr:col>
      <xdr:colOff>384175</xdr:colOff>
      <xdr:row>2</xdr:row>
      <xdr:rowOff>12700</xdr:rowOff>
    </xdr:from>
    <xdr:to>
      <xdr:col>10</xdr:col>
      <xdr:colOff>346075</xdr:colOff>
      <xdr:row>4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8B6AFB4-1942-4789-8F2B-F85DC45D96F6}"/>
            </a:ext>
          </a:extLst>
        </xdr:cNvPr>
        <xdr:cNvSpPr txBox="1"/>
      </xdr:nvSpPr>
      <xdr:spPr>
        <a:xfrm>
          <a:off x="2171700" y="1003300"/>
          <a:ext cx="55499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latin typeface="Century Gothic" charset="0"/>
              <a:ea typeface="Century Gothic" charset="0"/>
              <a:cs typeface="Century Gothic" charset="0"/>
            </a:rPr>
            <a:t>Source:  Fertility and Nuptiality Monograph of the National Bureau of Statistics</a:t>
          </a:r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1" zoomScaleNormal="100" workbookViewId="0">
      <selection activeCell="I1" sqref="I1"/>
    </sheetView>
  </sheetViews>
  <sheetFormatPr defaultColWidth="8.88671875" defaultRowHeight="13.2" x14ac:dyDescent="0.25"/>
  <cols>
    <col min="1" max="1" width="12.6640625" customWidth="1"/>
    <col min="2" max="2" width="10.109375" bestFit="1" customWidth="1"/>
    <col min="3" max="3" width="10.33203125" customWidth="1"/>
    <col min="4" max="4" width="10.88671875" customWidth="1"/>
    <col min="5" max="5" width="11.44140625" customWidth="1"/>
    <col min="6" max="6" width="10.109375" customWidth="1"/>
    <col min="7" max="7" width="12.33203125" customWidth="1"/>
    <col min="8" max="8" width="2.109375" customWidth="1"/>
    <col min="9" max="10" width="8" customWidth="1"/>
    <col min="11" max="11" width="6.88671875" customWidth="1"/>
    <col min="12" max="12" width="8.33203125" customWidth="1"/>
    <col min="13" max="14" width="7.6640625" customWidth="1"/>
    <col min="15" max="15" width="8.109375" customWidth="1"/>
    <col min="16" max="16" width="9.109375" customWidth="1"/>
    <col min="17" max="17" width="2.109375" customWidth="1"/>
    <col min="18" max="18" width="7.6640625" customWidth="1"/>
    <col min="19" max="19" width="8.109375" customWidth="1"/>
    <col min="20" max="20" width="7.44140625" customWidth="1"/>
    <col min="21" max="21" width="8.109375" customWidth="1"/>
  </cols>
  <sheetData>
    <row r="1" spans="1:21" ht="57.75" customHeight="1" x14ac:dyDescent="0.25"/>
    <row r="2" spans="1:21" ht="20.399999999999999" x14ac:dyDescent="0.35">
      <c r="C2" s="14"/>
      <c r="F2" s="15"/>
    </row>
    <row r="3" spans="1:21" ht="6" customHeight="1" x14ac:dyDescent="0.25">
      <c r="A3" s="10"/>
    </row>
    <row r="4" spans="1:21" x14ac:dyDescent="0.25">
      <c r="C4" s="1"/>
    </row>
    <row r="5" spans="1:21" ht="15" customHeight="1" x14ac:dyDescent="0.25">
      <c r="C5" s="1"/>
      <c r="N5" s="18" t="s">
        <v>0</v>
      </c>
      <c r="O5" s="19"/>
    </row>
    <row r="6" spans="1:21" s="11" customFormat="1" ht="52.8" x14ac:dyDescent="0.25">
      <c r="A6" s="16" t="s">
        <v>1</v>
      </c>
      <c r="B6" s="12" t="s">
        <v>2</v>
      </c>
      <c r="C6" s="16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7"/>
      <c r="I6" s="12" t="s">
        <v>8</v>
      </c>
      <c r="J6" s="13" t="s">
        <v>9</v>
      </c>
      <c r="K6" s="12" t="s">
        <v>10</v>
      </c>
      <c r="L6" s="13" t="s">
        <v>11</v>
      </c>
      <c r="M6" s="13" t="s">
        <v>12</v>
      </c>
      <c r="N6" s="13" t="s">
        <v>13</v>
      </c>
      <c r="O6" s="13" t="s">
        <v>14</v>
      </c>
      <c r="P6" s="13" t="s">
        <v>15</v>
      </c>
      <c r="Q6" s="12"/>
      <c r="R6" s="12" t="s">
        <v>16</v>
      </c>
      <c r="S6" s="13" t="s">
        <v>17</v>
      </c>
      <c r="T6" s="12" t="s">
        <v>18</v>
      </c>
      <c r="U6" s="13" t="s">
        <v>19</v>
      </c>
    </row>
    <row r="7" spans="1:21" ht="8.1" customHeight="1" x14ac:dyDescent="0.25">
      <c r="A7" s="1"/>
      <c r="B7" s="5"/>
      <c r="C7" s="1"/>
      <c r="D7" s="5"/>
      <c r="E7" s="5"/>
      <c r="F7" s="5"/>
      <c r="G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t="s">
        <v>20</v>
      </c>
      <c r="B8" s="7">
        <v>1806946</v>
      </c>
      <c r="C8">
        <v>35.200000000000003</v>
      </c>
      <c r="D8" s="6">
        <f t="shared" ref="D8:D32" si="0">C8*B8/1000</f>
        <v>63604.499200000006</v>
      </c>
      <c r="E8" s="6">
        <f t="shared" ref="E8:E32" si="1">D8*1.02</f>
        <v>64876.589184000004</v>
      </c>
      <c r="F8" s="6">
        <f t="shared" ref="F8:F32" si="2">D8*0.99</f>
        <v>62968.454208000003</v>
      </c>
      <c r="G8" s="6">
        <f t="shared" ref="G8:G32" si="3">D8*(1 - 0.05)</f>
        <v>60424.274240000006</v>
      </c>
      <c r="I8" s="6">
        <v>69122</v>
      </c>
      <c r="K8" s="2">
        <v>62210</v>
      </c>
      <c r="R8">
        <v>73568</v>
      </c>
      <c r="T8" s="2">
        <v>29685</v>
      </c>
    </row>
    <row r="9" spans="1:21" x14ac:dyDescent="0.25">
      <c r="A9" t="s">
        <v>21</v>
      </c>
      <c r="B9" s="8">
        <v>4980560</v>
      </c>
      <c r="C9">
        <v>36.700000000000003</v>
      </c>
      <c r="D9" s="6">
        <f t="shared" si="0"/>
        <v>182786.552</v>
      </c>
      <c r="E9" s="6">
        <f t="shared" si="1"/>
        <v>186442.28304000001</v>
      </c>
      <c r="F9" s="6">
        <f t="shared" si="2"/>
        <v>180958.68648</v>
      </c>
      <c r="G9" s="6">
        <f t="shared" si="3"/>
        <v>173647.22439999998</v>
      </c>
      <c r="I9" s="6">
        <v>137712</v>
      </c>
      <c r="K9" s="3">
        <v>123634</v>
      </c>
      <c r="R9">
        <v>181409</v>
      </c>
      <c r="T9" s="3">
        <v>80007</v>
      </c>
    </row>
    <row r="10" spans="1:21" x14ac:dyDescent="0.25">
      <c r="A10" t="s">
        <v>22</v>
      </c>
      <c r="B10" s="8">
        <v>2187959</v>
      </c>
      <c r="C10">
        <v>41.7</v>
      </c>
      <c r="D10" s="6">
        <f t="shared" si="0"/>
        <v>91237.890300000014</v>
      </c>
      <c r="E10" s="6">
        <f t="shared" si="1"/>
        <v>93062.648106000022</v>
      </c>
      <c r="F10" s="6">
        <f t="shared" si="2"/>
        <v>90325.511397000009</v>
      </c>
      <c r="G10" s="6">
        <f t="shared" si="3"/>
        <v>86675.995785000006</v>
      </c>
      <c r="I10" s="6">
        <v>85515</v>
      </c>
      <c r="K10" s="3">
        <v>72892</v>
      </c>
      <c r="R10">
        <v>92000</v>
      </c>
      <c r="T10" s="3">
        <v>31370</v>
      </c>
    </row>
    <row r="11" spans="1:21" x14ac:dyDescent="0.25">
      <c r="A11" t="s">
        <v>23</v>
      </c>
      <c r="B11" s="8">
        <v>1850180</v>
      </c>
      <c r="C11">
        <v>56.9</v>
      </c>
      <c r="D11" s="6">
        <f t="shared" si="0"/>
        <v>105275.242</v>
      </c>
      <c r="E11" s="6">
        <f t="shared" si="1"/>
        <v>107380.74684000001</v>
      </c>
      <c r="F11" s="6">
        <f t="shared" si="2"/>
        <v>104222.48957999999</v>
      </c>
      <c r="G11" s="6">
        <f t="shared" si="3"/>
        <v>100011.47989999999</v>
      </c>
      <c r="I11" s="6">
        <v>82334</v>
      </c>
      <c r="K11" s="3">
        <v>65937</v>
      </c>
      <c r="R11">
        <v>105968</v>
      </c>
      <c r="T11" s="3">
        <v>26703</v>
      </c>
    </row>
    <row r="12" spans="1:21" x14ac:dyDescent="0.25">
      <c r="A12" t="s">
        <v>24</v>
      </c>
      <c r="B12" s="8">
        <v>966617</v>
      </c>
      <c r="C12">
        <v>35.299999999999997</v>
      </c>
      <c r="D12" s="6">
        <f t="shared" si="0"/>
        <v>34121.580099999992</v>
      </c>
      <c r="E12" s="6">
        <f t="shared" si="1"/>
        <v>34804.011701999989</v>
      </c>
      <c r="F12" s="6">
        <f t="shared" si="2"/>
        <v>33780.364298999993</v>
      </c>
      <c r="G12" s="6">
        <f t="shared" si="3"/>
        <v>32415.501094999992</v>
      </c>
      <c r="I12" s="6">
        <v>40230</v>
      </c>
      <c r="K12" s="3">
        <v>28634</v>
      </c>
      <c r="R12">
        <v>38190</v>
      </c>
      <c r="T12" s="3">
        <v>14091</v>
      </c>
    </row>
    <row r="13" spans="1:21" x14ac:dyDescent="0.25">
      <c r="A13" t="s">
        <v>25</v>
      </c>
      <c r="B13" s="8">
        <v>2647538</v>
      </c>
      <c r="C13">
        <v>44.2</v>
      </c>
      <c r="D13" s="6">
        <f t="shared" si="0"/>
        <v>117021.1796</v>
      </c>
      <c r="E13" s="6">
        <f t="shared" si="1"/>
        <v>119361.60319200001</v>
      </c>
      <c r="F13" s="6">
        <f t="shared" si="2"/>
        <v>115850.967804</v>
      </c>
      <c r="G13" s="6">
        <f t="shared" si="3"/>
        <v>111170.12062</v>
      </c>
      <c r="I13" s="6">
        <v>89183</v>
      </c>
      <c r="K13" s="3">
        <v>83081</v>
      </c>
      <c r="R13">
        <v>91164</v>
      </c>
      <c r="T13" s="3">
        <v>25041</v>
      </c>
    </row>
    <row r="14" spans="1:21" x14ac:dyDescent="0.25">
      <c r="A14" t="s">
        <v>26</v>
      </c>
      <c r="B14" s="8">
        <v>609139</v>
      </c>
      <c r="C14">
        <v>51.1</v>
      </c>
      <c r="D14" s="6">
        <f t="shared" si="0"/>
        <v>31127.002900000003</v>
      </c>
      <c r="E14" s="6">
        <f t="shared" si="1"/>
        <v>31749.542958000005</v>
      </c>
      <c r="F14" s="6">
        <f t="shared" si="2"/>
        <v>30815.732871000004</v>
      </c>
      <c r="G14" s="6">
        <f t="shared" si="3"/>
        <v>29570.652755000003</v>
      </c>
      <c r="I14" s="6">
        <v>28314</v>
      </c>
      <c r="K14" s="3">
        <v>26626</v>
      </c>
      <c r="R14">
        <v>36426</v>
      </c>
      <c r="T14" s="3">
        <v>10751</v>
      </c>
    </row>
    <row r="15" spans="1:21" x14ac:dyDescent="0.25">
      <c r="A15" t="s">
        <v>27</v>
      </c>
      <c r="B15" s="8">
        <v>2251231</v>
      </c>
      <c r="C15">
        <v>48.4</v>
      </c>
      <c r="D15" s="6">
        <f t="shared" si="0"/>
        <v>108959.58039999999</v>
      </c>
      <c r="E15" s="6">
        <f t="shared" si="1"/>
        <v>111138.772008</v>
      </c>
      <c r="F15" s="6">
        <f t="shared" si="2"/>
        <v>107869.98459599999</v>
      </c>
      <c r="G15" s="6">
        <f t="shared" si="3"/>
        <v>103511.60137999999</v>
      </c>
      <c r="I15" s="6">
        <v>72910</v>
      </c>
      <c r="K15" s="3">
        <v>61265</v>
      </c>
      <c r="R15">
        <v>76324</v>
      </c>
      <c r="T15" s="3">
        <v>21815</v>
      </c>
    </row>
    <row r="16" spans="1:21" x14ac:dyDescent="0.25">
      <c r="A16" t="s">
        <v>28</v>
      </c>
      <c r="B16" s="8">
        <v>1708905</v>
      </c>
      <c r="C16">
        <v>29.8</v>
      </c>
      <c r="D16" s="6">
        <f t="shared" si="0"/>
        <v>50925.368999999999</v>
      </c>
      <c r="E16" s="6">
        <f t="shared" si="1"/>
        <v>51943.876380000002</v>
      </c>
      <c r="F16" s="6">
        <f t="shared" si="2"/>
        <v>50416.115310000001</v>
      </c>
      <c r="G16" s="6">
        <f t="shared" si="3"/>
        <v>48379.100549999996</v>
      </c>
      <c r="I16" s="6">
        <v>40525</v>
      </c>
      <c r="K16" s="3">
        <v>38667</v>
      </c>
      <c r="R16">
        <v>43927</v>
      </c>
      <c r="T16" s="3">
        <v>18914</v>
      </c>
    </row>
    <row r="17" spans="1:20" x14ac:dyDescent="0.25">
      <c r="A17" t="s">
        <v>29</v>
      </c>
      <c r="B17" s="8">
        <v>883802</v>
      </c>
      <c r="C17">
        <v>34.9</v>
      </c>
      <c r="D17" s="6">
        <f t="shared" si="0"/>
        <v>30844.689799999996</v>
      </c>
      <c r="E17" s="6">
        <f t="shared" si="1"/>
        <v>31461.583595999997</v>
      </c>
      <c r="F17" s="6">
        <f t="shared" si="2"/>
        <v>30536.242901999995</v>
      </c>
      <c r="G17" s="6">
        <f t="shared" si="3"/>
        <v>29302.455309999994</v>
      </c>
      <c r="I17" s="6">
        <v>28665</v>
      </c>
      <c r="K17" s="3">
        <v>23464</v>
      </c>
      <c r="R17">
        <v>31938</v>
      </c>
      <c r="T17" s="3">
        <v>13068</v>
      </c>
    </row>
    <row r="18" spans="1:20" x14ac:dyDescent="0.25">
      <c r="A18" t="s">
        <v>30</v>
      </c>
      <c r="B18" s="8">
        <v>1535377</v>
      </c>
      <c r="C18">
        <v>41.6</v>
      </c>
      <c r="D18" s="6">
        <f t="shared" si="0"/>
        <v>63871.683199999999</v>
      </c>
      <c r="E18" s="6">
        <f t="shared" si="1"/>
        <v>65149.116864000003</v>
      </c>
      <c r="F18" s="6">
        <f t="shared" si="2"/>
        <v>63232.966368000001</v>
      </c>
      <c r="G18" s="6">
        <f t="shared" si="3"/>
        <v>60678.099039999994</v>
      </c>
      <c r="I18" s="6">
        <v>61213</v>
      </c>
      <c r="K18" s="3">
        <v>52972</v>
      </c>
      <c r="R18">
        <v>65765</v>
      </c>
      <c r="T18" s="3">
        <v>19443</v>
      </c>
    </row>
    <row r="19" spans="1:20" x14ac:dyDescent="0.25">
      <c r="A19" t="s">
        <v>31</v>
      </c>
      <c r="B19" s="8">
        <v>1847562</v>
      </c>
      <c r="C19">
        <v>49</v>
      </c>
      <c r="D19" s="6">
        <f t="shared" si="0"/>
        <v>90530.538</v>
      </c>
      <c r="E19" s="6">
        <f t="shared" si="1"/>
        <v>92341.148759999996</v>
      </c>
      <c r="F19" s="6">
        <f t="shared" si="2"/>
        <v>89625.232619999995</v>
      </c>
      <c r="G19" s="6">
        <f t="shared" si="3"/>
        <v>86004.011100000003</v>
      </c>
      <c r="I19" s="6">
        <v>79387</v>
      </c>
      <c r="K19" s="3">
        <v>69423</v>
      </c>
      <c r="R19">
        <v>87735</v>
      </c>
      <c r="T19" s="3">
        <v>28062</v>
      </c>
    </row>
    <row r="20" spans="1:20" x14ac:dyDescent="0.25">
      <c r="A20" t="s">
        <v>32</v>
      </c>
      <c r="B20" s="8">
        <v>2865955</v>
      </c>
      <c r="C20">
        <v>40.5</v>
      </c>
      <c r="D20" s="6">
        <f t="shared" si="0"/>
        <v>116071.17750000001</v>
      </c>
      <c r="E20" s="6">
        <f t="shared" si="1"/>
        <v>118392.60105000001</v>
      </c>
      <c r="F20" s="6">
        <f t="shared" si="2"/>
        <v>114910.465725</v>
      </c>
      <c r="G20" s="6">
        <f t="shared" si="3"/>
        <v>110267.618625</v>
      </c>
      <c r="I20" s="6">
        <v>108159</v>
      </c>
      <c r="K20" s="3">
        <v>98701</v>
      </c>
      <c r="R20">
        <v>119786</v>
      </c>
      <c r="T20" s="3">
        <v>46200</v>
      </c>
    </row>
    <row r="21" spans="1:20" x14ac:dyDescent="0.25">
      <c r="A21" t="s">
        <v>33</v>
      </c>
      <c r="B21" s="8">
        <v>2344505</v>
      </c>
      <c r="C21">
        <v>37.6</v>
      </c>
      <c r="D21" s="6">
        <f t="shared" si="0"/>
        <v>88153.388000000006</v>
      </c>
      <c r="E21" s="6">
        <f t="shared" si="1"/>
        <v>89916.455760000012</v>
      </c>
      <c r="F21" s="6">
        <f t="shared" si="2"/>
        <v>87271.854120000004</v>
      </c>
      <c r="G21" s="6">
        <f t="shared" si="3"/>
        <v>83745.718600000007</v>
      </c>
      <c r="I21" s="6">
        <v>71479</v>
      </c>
      <c r="K21" s="3">
        <v>62464</v>
      </c>
      <c r="R21">
        <v>97936</v>
      </c>
      <c r="T21" s="3">
        <v>41601</v>
      </c>
    </row>
    <row r="22" spans="1:20" x14ac:dyDescent="0.25">
      <c r="A22" t="s">
        <v>34</v>
      </c>
      <c r="B22" s="8">
        <v>1307892</v>
      </c>
      <c r="C22">
        <v>32.1</v>
      </c>
      <c r="D22" s="6">
        <f t="shared" si="0"/>
        <v>41983.333200000001</v>
      </c>
      <c r="E22" s="6">
        <f t="shared" si="1"/>
        <v>42822.999864000005</v>
      </c>
      <c r="F22" s="6">
        <f t="shared" si="2"/>
        <v>41563.499867999999</v>
      </c>
      <c r="G22" s="6">
        <f t="shared" si="3"/>
        <v>39884.166539999998</v>
      </c>
      <c r="I22" s="6">
        <v>36207</v>
      </c>
      <c r="K22" s="3">
        <v>32484</v>
      </c>
      <c r="R22">
        <v>41727</v>
      </c>
      <c r="T22" s="3">
        <v>14135</v>
      </c>
    </row>
    <row r="23" spans="1:20" x14ac:dyDescent="0.25">
      <c r="A23" t="s">
        <v>35</v>
      </c>
      <c r="B23" s="8">
        <v>2973164</v>
      </c>
      <c r="C23">
        <v>48.2</v>
      </c>
      <c r="D23" s="6">
        <f t="shared" si="0"/>
        <v>143306.50480000002</v>
      </c>
      <c r="E23" s="6">
        <f t="shared" si="1"/>
        <v>146172.63489600003</v>
      </c>
      <c r="F23" s="6">
        <f t="shared" si="2"/>
        <v>141873.43975200003</v>
      </c>
      <c r="G23" s="6">
        <f t="shared" si="3"/>
        <v>136141.17956000002</v>
      </c>
      <c r="I23" s="6">
        <v>110265</v>
      </c>
      <c r="K23" s="3">
        <v>95529</v>
      </c>
      <c r="R23">
        <v>133125</v>
      </c>
      <c r="T23" s="3">
        <v>41129</v>
      </c>
    </row>
    <row r="24" spans="1:20" x14ac:dyDescent="0.25">
      <c r="A24" t="s">
        <v>36</v>
      </c>
      <c r="B24" s="8">
        <v>715319</v>
      </c>
      <c r="C24">
        <v>33.4</v>
      </c>
      <c r="D24" s="6">
        <f t="shared" si="0"/>
        <v>23891.654599999998</v>
      </c>
      <c r="E24" s="6">
        <f t="shared" si="1"/>
        <v>24369.487691999999</v>
      </c>
      <c r="F24" s="6">
        <f t="shared" si="2"/>
        <v>23652.738053999998</v>
      </c>
      <c r="G24" s="6">
        <f t="shared" si="3"/>
        <v>22697.071869999996</v>
      </c>
      <c r="I24" s="6">
        <v>20194</v>
      </c>
      <c r="K24" s="3">
        <v>17591</v>
      </c>
      <c r="R24">
        <v>25971</v>
      </c>
      <c r="T24" s="3">
        <v>7956</v>
      </c>
    </row>
    <row r="25" spans="1:20" x14ac:dyDescent="0.25">
      <c r="A25" t="s">
        <v>37</v>
      </c>
      <c r="B25" s="8">
        <v>1155891</v>
      </c>
      <c r="C25">
        <v>35.700000000000003</v>
      </c>
      <c r="D25" s="6">
        <f t="shared" si="0"/>
        <v>41265.308700000001</v>
      </c>
      <c r="E25" s="6">
        <f t="shared" si="1"/>
        <v>42090.614873999999</v>
      </c>
      <c r="F25" s="6">
        <f t="shared" si="2"/>
        <v>40852.655613000003</v>
      </c>
      <c r="G25" s="6">
        <f t="shared" si="3"/>
        <v>39202.043265</v>
      </c>
      <c r="I25" s="6">
        <v>50493</v>
      </c>
      <c r="K25" s="3">
        <v>48139</v>
      </c>
      <c r="R25">
        <v>54199</v>
      </c>
      <c r="T25" s="3">
        <v>22931</v>
      </c>
    </row>
    <row r="26" spans="1:20" x14ac:dyDescent="0.25">
      <c r="A26" t="s">
        <v>38</v>
      </c>
      <c r="B26" s="8">
        <v>1083058</v>
      </c>
      <c r="C26">
        <v>52</v>
      </c>
      <c r="D26" s="6">
        <f t="shared" si="0"/>
        <v>56319.016000000003</v>
      </c>
      <c r="E26" s="6">
        <f t="shared" si="1"/>
        <v>57445.396320000007</v>
      </c>
      <c r="F26" s="6">
        <f t="shared" si="2"/>
        <v>55755.825840000005</v>
      </c>
      <c r="G26" s="6">
        <f t="shared" si="3"/>
        <v>53503.065199999997</v>
      </c>
      <c r="I26" s="6">
        <v>53801</v>
      </c>
      <c r="K26" s="3">
        <v>47404</v>
      </c>
      <c r="R26">
        <v>62959</v>
      </c>
      <c r="T26" s="3">
        <v>18811</v>
      </c>
    </row>
    <row r="27" spans="1:20" x14ac:dyDescent="0.25">
      <c r="A27" t="s">
        <v>39</v>
      </c>
      <c r="B27" s="8">
        <v>1447204</v>
      </c>
      <c r="C27">
        <v>36.799999999999997</v>
      </c>
      <c r="D27" s="6">
        <f t="shared" si="0"/>
        <v>53257.107199999999</v>
      </c>
      <c r="E27" s="6">
        <f t="shared" si="1"/>
        <v>54322.249343999996</v>
      </c>
      <c r="F27" s="6">
        <f t="shared" si="2"/>
        <v>52724.536128</v>
      </c>
      <c r="G27" s="6">
        <f t="shared" si="3"/>
        <v>50594.251839999997</v>
      </c>
      <c r="I27" s="6">
        <v>47171</v>
      </c>
      <c r="K27" s="3">
        <v>40108</v>
      </c>
      <c r="R27">
        <v>57276</v>
      </c>
      <c r="T27" s="3">
        <v>17822</v>
      </c>
    </row>
    <row r="28" spans="1:20" x14ac:dyDescent="0.25">
      <c r="A28" t="s">
        <v>40</v>
      </c>
      <c r="B28" s="8">
        <v>1610822</v>
      </c>
      <c r="C28">
        <v>44.1</v>
      </c>
      <c r="D28" s="6">
        <f t="shared" si="0"/>
        <v>71037.250200000009</v>
      </c>
      <c r="E28" s="6">
        <f t="shared" si="1"/>
        <v>72457.995204000006</v>
      </c>
      <c r="F28" s="6">
        <f t="shared" si="2"/>
        <v>70326.877698000011</v>
      </c>
      <c r="G28" s="6">
        <f t="shared" si="3"/>
        <v>67485.387690000003</v>
      </c>
      <c r="I28" s="6">
        <v>83254</v>
      </c>
      <c r="K28" s="3">
        <v>74373</v>
      </c>
      <c r="R28">
        <v>85593.4</v>
      </c>
      <c r="T28" s="3">
        <v>26300</v>
      </c>
    </row>
    <row r="29" spans="1:20" x14ac:dyDescent="0.25">
      <c r="A29" t="s">
        <v>41</v>
      </c>
      <c r="B29" s="8">
        <v>1654106</v>
      </c>
      <c r="C29">
        <v>52.2</v>
      </c>
      <c r="D29" s="6">
        <f t="shared" si="0"/>
        <v>86344.333200000008</v>
      </c>
      <c r="E29" s="6">
        <f t="shared" si="1"/>
        <v>88071.219864000013</v>
      </c>
      <c r="F29" s="6">
        <f t="shared" si="2"/>
        <v>85480.889868000013</v>
      </c>
      <c r="G29" s="6">
        <f t="shared" si="3"/>
        <v>82027.116540000003</v>
      </c>
      <c r="I29" s="6">
        <v>89073</v>
      </c>
      <c r="K29" s="3">
        <v>79695</v>
      </c>
      <c r="R29">
        <v>87790</v>
      </c>
      <c r="T29" s="3">
        <v>25308</v>
      </c>
    </row>
    <row r="30" spans="1:20" x14ac:dyDescent="0.25">
      <c r="A30" t="s">
        <v>42</v>
      </c>
      <c r="B30" s="8">
        <v>1447397</v>
      </c>
      <c r="C30">
        <v>48</v>
      </c>
      <c r="D30" s="6">
        <f t="shared" si="0"/>
        <v>69475.055999999997</v>
      </c>
      <c r="E30" s="6">
        <f t="shared" si="1"/>
        <v>70864.557119999998</v>
      </c>
      <c r="F30" s="6">
        <f t="shared" si="2"/>
        <v>68780.305439999996</v>
      </c>
      <c r="G30" s="6">
        <f t="shared" si="3"/>
        <v>66001.303199999995</v>
      </c>
      <c r="I30" s="6">
        <v>56823</v>
      </c>
      <c r="K30" s="3">
        <v>46671</v>
      </c>
      <c r="R30">
        <v>68276</v>
      </c>
      <c r="T30" s="3">
        <v>17939</v>
      </c>
    </row>
    <row r="31" spans="1:20" x14ac:dyDescent="0.25">
      <c r="A31" t="s">
        <v>43</v>
      </c>
      <c r="B31" s="8">
        <v>2454534</v>
      </c>
      <c r="C31">
        <v>49.6</v>
      </c>
      <c r="D31" s="6">
        <f t="shared" si="0"/>
        <v>121744.8864</v>
      </c>
      <c r="E31" s="6">
        <f t="shared" si="1"/>
        <v>124179.784128</v>
      </c>
      <c r="F31" s="6">
        <f t="shared" si="2"/>
        <v>120527.437536</v>
      </c>
      <c r="G31" s="6">
        <f t="shared" si="3"/>
        <v>115657.64207999999</v>
      </c>
      <c r="I31" s="6">
        <v>96186</v>
      </c>
      <c r="K31" s="3">
        <v>67158</v>
      </c>
      <c r="R31">
        <v>133378</v>
      </c>
      <c r="T31" s="3">
        <v>30366</v>
      </c>
    </row>
    <row r="32" spans="1:20" x14ac:dyDescent="0.25">
      <c r="A32" t="s">
        <v>44</v>
      </c>
      <c r="B32" s="8">
        <v>2155175</v>
      </c>
      <c r="C32">
        <v>41.3</v>
      </c>
      <c r="D32" s="6">
        <f t="shared" si="0"/>
        <v>89008.727499999994</v>
      </c>
      <c r="E32" s="6">
        <f t="shared" si="1"/>
        <v>90788.90204999999</v>
      </c>
      <c r="F32" s="6">
        <f t="shared" si="2"/>
        <v>88118.640224999996</v>
      </c>
      <c r="G32" s="6">
        <f t="shared" si="3"/>
        <v>84558.291124999989</v>
      </c>
      <c r="I32" s="6">
        <v>70304</v>
      </c>
      <c r="K32" s="3">
        <v>59337</v>
      </c>
      <c r="R32">
        <v>83786</v>
      </c>
      <c r="T32" s="3">
        <v>23838</v>
      </c>
    </row>
    <row r="33" spans="2:20" x14ac:dyDescent="0.25">
      <c r="B33" s="9">
        <v>46490838</v>
      </c>
      <c r="D33" s="6">
        <f>SUM(D8:D32)</f>
        <v>1972163.5497999999</v>
      </c>
      <c r="E33" s="6">
        <f>SUM(E8:E32)</f>
        <v>2011606.8207959998</v>
      </c>
      <c r="F33" s="6">
        <f>SUM(F8:F32)</f>
        <v>1952441.9143020003</v>
      </c>
      <c r="G33" s="6">
        <f>SUM(G8:G32)</f>
        <v>1873555.37231</v>
      </c>
      <c r="I33" s="6">
        <v>1708519</v>
      </c>
      <c r="K33" s="4">
        <v>1478459</v>
      </c>
      <c r="R33" s="10">
        <v>1976216.4</v>
      </c>
      <c r="T33" s="4">
        <v>653286</v>
      </c>
    </row>
  </sheetData>
  <mergeCells count="1">
    <mergeCell ref="N5:O5"/>
  </mergeCells>
  <phoneticPr fontId="4" type="noConversion"/>
  <pageMargins left="0.75" right="0.75" top="1" bottom="1" header="0.5" footer="0.5"/>
  <pageSetup paperSize="9" scale="68" firstPageNumber="0" pageOrder="overThenDown" orientation="landscape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3303621329D4DAFC578165ED47C26" ma:contentTypeVersion="0" ma:contentTypeDescription="Create a new document." ma:contentTypeScope="" ma:versionID="e9c678eae885f8b7595ed37087805c1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c59ee2edf01cfb808cadb27e045d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408827-F8E8-44A8-97F0-567918C36E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E52C88-9655-48A1-8269-F23C5A6C6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regions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Pond</dc:creator>
  <cp:keywords/>
  <dc:description/>
  <cp:lastModifiedBy>Hoover, Donald Wayne</cp:lastModifiedBy>
  <cp:revision/>
  <dcterms:created xsi:type="dcterms:W3CDTF">2015-09-08T17:05:52Z</dcterms:created>
  <dcterms:modified xsi:type="dcterms:W3CDTF">2017-02-08T00:57:29Z</dcterms:modified>
  <cp:category/>
  <cp:contentStatus/>
</cp:coreProperties>
</file>