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20"/>
  <workbookPr filterPrivacy="1"/>
  <xr:revisionPtr revIDLastSave="0" documentId="13_ncr:1_{DA421E88-2A39-ED48-9B49-35E416810E46}" xr6:coauthVersionLast="47" xr6:coauthVersionMax="47" xr10:uidLastSave="{00000000-0000-0000-0000-000000000000}"/>
  <bookViews>
    <workbookView xWindow="0" yWindow="500" windowWidth="28800" windowHeight="16080" xr2:uid="{00000000-000D-0000-FFFF-FFFF00000000}"/>
  </bookViews>
  <sheets>
    <sheet name="B (traveller + interest)" sheetId="4" r:id="rId1"/>
    <sheet name="E (interest only) 19-20" sheetId="7" r:id="rId2"/>
    <sheet name="C (plan to travel + interest)" sheetId="3" r:id="rId3"/>
    <sheet name="E (interest only) 21-22" sheetId="10"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V15" i="10" l="1"/>
  <c r="U15" i="10"/>
  <c r="T15" i="10"/>
  <c r="S15" i="10"/>
  <c r="R15" i="10"/>
  <c r="Q15" i="10"/>
  <c r="P15" i="10"/>
  <c r="O15" i="10"/>
  <c r="N15" i="10"/>
  <c r="M15" i="10"/>
  <c r="L15" i="10"/>
  <c r="K15" i="10"/>
  <c r="J15" i="10"/>
  <c r="I15" i="10"/>
  <c r="H15" i="10"/>
  <c r="G15" i="10"/>
  <c r="F15" i="10"/>
  <c r="E15" i="10"/>
  <c r="D15" i="10"/>
  <c r="V15" i="7"/>
  <c r="U15" i="7"/>
  <c r="T15" i="7"/>
  <c r="S15" i="7"/>
  <c r="R15" i="7"/>
  <c r="Q15" i="7"/>
  <c r="P15" i="7"/>
  <c r="O15" i="7"/>
  <c r="N15" i="7"/>
  <c r="M15" i="7"/>
  <c r="L15" i="7"/>
  <c r="K15" i="7"/>
  <c r="J15" i="7"/>
  <c r="I15" i="7"/>
  <c r="H15" i="7"/>
  <c r="G15" i="7"/>
  <c r="F15" i="7"/>
  <c r="E15" i="7"/>
  <c r="D15" i="7"/>
  <c r="E14" i="10"/>
  <c r="E14" i="7"/>
  <c r="E14" i="3"/>
  <c r="V78" i="3"/>
  <c r="U78" i="3"/>
  <c r="T78" i="3"/>
  <c r="S78" i="3"/>
  <c r="R78" i="3"/>
  <c r="Q78" i="3"/>
  <c r="P78" i="3"/>
  <c r="O78" i="3"/>
  <c r="N78" i="3"/>
  <c r="M78" i="3"/>
  <c r="L78" i="3"/>
  <c r="K78" i="3"/>
  <c r="J78" i="3"/>
  <c r="I78" i="3"/>
  <c r="H78" i="3"/>
  <c r="G78" i="3"/>
  <c r="F78" i="3"/>
  <c r="E78" i="3"/>
  <c r="D78" i="3"/>
  <c r="V73" i="3"/>
  <c r="U73" i="3"/>
  <c r="T73" i="3"/>
  <c r="S73" i="3"/>
  <c r="R73" i="3"/>
  <c r="Q73" i="3"/>
  <c r="P73" i="3"/>
  <c r="O73" i="3"/>
  <c r="N73" i="3"/>
  <c r="M73" i="3"/>
  <c r="L73" i="3"/>
  <c r="K73" i="3"/>
  <c r="J73" i="3"/>
  <c r="I73" i="3"/>
  <c r="H73" i="3"/>
  <c r="G73" i="3"/>
  <c r="F73" i="3"/>
  <c r="E73" i="3"/>
  <c r="D73" i="3"/>
  <c r="V68" i="3"/>
  <c r="U68" i="3"/>
  <c r="T68" i="3"/>
  <c r="S68" i="3"/>
  <c r="R68" i="3"/>
  <c r="Q68" i="3"/>
  <c r="P68" i="3"/>
  <c r="O68" i="3"/>
  <c r="N68" i="3"/>
  <c r="M68" i="3"/>
  <c r="L68" i="3"/>
  <c r="K68" i="3"/>
  <c r="J68" i="3"/>
  <c r="I68" i="3"/>
  <c r="H68" i="3"/>
  <c r="G68" i="3"/>
  <c r="F68" i="3"/>
  <c r="E68" i="3"/>
  <c r="D68" i="3"/>
  <c r="V63" i="3"/>
  <c r="U63" i="3"/>
  <c r="T63" i="3"/>
  <c r="S63" i="3"/>
  <c r="R63" i="3"/>
  <c r="Q63" i="3"/>
  <c r="P63" i="3"/>
  <c r="O63" i="3"/>
  <c r="N63" i="3"/>
  <c r="M63" i="3"/>
  <c r="L63" i="3"/>
  <c r="K63" i="3"/>
  <c r="J63" i="3"/>
  <c r="I63" i="3"/>
  <c r="H63" i="3"/>
  <c r="G63" i="3"/>
  <c r="F63" i="3"/>
  <c r="E63" i="3"/>
  <c r="D63" i="3"/>
  <c r="V58" i="3"/>
  <c r="U58" i="3"/>
  <c r="T58" i="3"/>
  <c r="S58" i="3"/>
  <c r="R58" i="3"/>
  <c r="Q58" i="3"/>
  <c r="P58" i="3"/>
  <c r="O58" i="3"/>
  <c r="N58" i="3"/>
  <c r="M58" i="3"/>
  <c r="L58" i="3"/>
  <c r="K58" i="3"/>
  <c r="J58" i="3"/>
  <c r="I58" i="3"/>
  <c r="H58" i="3"/>
  <c r="G58" i="3"/>
  <c r="F58" i="3"/>
  <c r="E58" i="3"/>
  <c r="D58" i="3"/>
  <c r="E53" i="3"/>
  <c r="F53" i="3"/>
  <c r="G53" i="3"/>
  <c r="H53" i="3"/>
  <c r="I53" i="3"/>
  <c r="J53" i="3"/>
  <c r="K53" i="3"/>
  <c r="L53" i="3"/>
  <c r="M53" i="3"/>
  <c r="N53" i="3"/>
  <c r="O53" i="3"/>
  <c r="P53" i="3"/>
  <c r="Q53" i="3"/>
  <c r="R53" i="3"/>
  <c r="S53" i="3"/>
  <c r="T53" i="3"/>
  <c r="U53" i="3"/>
  <c r="V53" i="3"/>
  <c r="D53" i="3"/>
  <c r="E48" i="3"/>
  <c r="F48" i="3"/>
  <c r="G48" i="3"/>
  <c r="H48" i="3"/>
  <c r="I48" i="3"/>
  <c r="J48" i="3"/>
  <c r="K48" i="3"/>
  <c r="L48" i="3"/>
  <c r="M48" i="3"/>
  <c r="N48" i="3"/>
  <c r="O48" i="3"/>
  <c r="P48" i="3"/>
  <c r="Q48" i="3"/>
  <c r="R48" i="3"/>
  <c r="S48" i="3"/>
  <c r="T48" i="3"/>
  <c r="U48" i="3"/>
  <c r="V48" i="3"/>
  <c r="D48" i="3"/>
  <c r="E43" i="3"/>
  <c r="F43" i="3"/>
  <c r="G43" i="3"/>
  <c r="H43" i="3"/>
  <c r="I43" i="3"/>
  <c r="J43" i="3"/>
  <c r="K43" i="3"/>
  <c r="L43" i="3"/>
  <c r="M43" i="3"/>
  <c r="N43" i="3"/>
  <c r="O43" i="3"/>
  <c r="P43" i="3"/>
  <c r="Q43" i="3"/>
  <c r="R43" i="3"/>
  <c r="S43" i="3"/>
  <c r="T43" i="3"/>
  <c r="U43" i="3"/>
  <c r="V43" i="3"/>
  <c r="D43" i="3"/>
  <c r="E38" i="3"/>
  <c r="F38" i="3"/>
  <c r="G38" i="3"/>
  <c r="H38" i="3"/>
  <c r="I38" i="3"/>
  <c r="J38" i="3"/>
  <c r="K38" i="3"/>
  <c r="L38" i="3"/>
  <c r="M38" i="3"/>
  <c r="N38" i="3"/>
  <c r="O38" i="3"/>
  <c r="P38" i="3"/>
  <c r="Q38" i="3"/>
  <c r="R38" i="3"/>
  <c r="S38" i="3"/>
  <c r="T38" i="3"/>
  <c r="U38" i="3"/>
  <c r="V38" i="3"/>
  <c r="D38" i="3"/>
  <c r="E33" i="3"/>
  <c r="F33" i="3"/>
  <c r="G33" i="3"/>
  <c r="H33" i="3"/>
  <c r="I33" i="3"/>
  <c r="J33" i="3"/>
  <c r="K33" i="3"/>
  <c r="L33" i="3"/>
  <c r="M33" i="3"/>
  <c r="N33" i="3"/>
  <c r="O33" i="3"/>
  <c r="P33" i="3"/>
  <c r="Q33" i="3"/>
  <c r="R33" i="3"/>
  <c r="S33" i="3"/>
  <c r="T33" i="3"/>
  <c r="U33" i="3"/>
  <c r="V33" i="3"/>
  <c r="D33" i="3"/>
  <c r="H27" i="3"/>
  <c r="I27" i="3"/>
  <c r="J27" i="3"/>
  <c r="K27" i="3"/>
  <c r="L27" i="3"/>
  <c r="M27" i="3"/>
  <c r="N27" i="3"/>
  <c r="O27" i="3"/>
  <c r="P27" i="3"/>
  <c r="Q27" i="3"/>
  <c r="R27" i="3"/>
  <c r="S27" i="3"/>
  <c r="T27" i="3"/>
  <c r="U27" i="3"/>
  <c r="V27" i="3"/>
  <c r="E27" i="3"/>
  <c r="F27" i="3"/>
  <c r="G27" i="3"/>
  <c r="D27" i="3"/>
  <c r="E27" i="4"/>
  <c r="F27" i="4"/>
  <c r="G27" i="4"/>
  <c r="H27" i="4"/>
  <c r="I27" i="4"/>
  <c r="J27" i="4"/>
  <c r="K27" i="4"/>
  <c r="L27" i="4"/>
  <c r="M27" i="4"/>
  <c r="N27" i="4"/>
  <c r="O27" i="4"/>
  <c r="P27" i="4"/>
  <c r="Q27" i="4"/>
  <c r="R27" i="4"/>
  <c r="S27" i="4"/>
  <c r="T27" i="4"/>
  <c r="U27" i="4"/>
  <c r="V27" i="4"/>
  <c r="E33" i="4"/>
  <c r="F33" i="4"/>
  <c r="G33" i="4"/>
  <c r="H33" i="4"/>
  <c r="I33" i="4"/>
  <c r="J33" i="4"/>
  <c r="K33" i="4"/>
  <c r="L33" i="4"/>
  <c r="M33" i="4"/>
  <c r="N33" i="4"/>
  <c r="O33" i="4"/>
  <c r="P33" i="4"/>
  <c r="Q33" i="4"/>
  <c r="R33" i="4"/>
  <c r="S33" i="4"/>
  <c r="T33" i="4"/>
  <c r="U33" i="4"/>
  <c r="V33" i="4"/>
  <c r="E78" i="4"/>
  <c r="F78" i="4"/>
  <c r="G78" i="4"/>
  <c r="H78" i="4"/>
  <c r="I78" i="4"/>
  <c r="J78" i="4"/>
  <c r="K78" i="4"/>
  <c r="L78" i="4"/>
  <c r="M78" i="4"/>
  <c r="N78" i="4"/>
  <c r="O78" i="4"/>
  <c r="P78" i="4"/>
  <c r="Q78" i="4"/>
  <c r="R78" i="4"/>
  <c r="S78" i="4"/>
  <c r="T78" i="4"/>
  <c r="U78" i="4"/>
  <c r="V78" i="4"/>
  <c r="D78" i="4"/>
  <c r="E73" i="4"/>
  <c r="F73" i="4"/>
  <c r="G73" i="4"/>
  <c r="H73" i="4"/>
  <c r="I73" i="4"/>
  <c r="J73" i="4"/>
  <c r="K73" i="4"/>
  <c r="L73" i="4"/>
  <c r="M73" i="4"/>
  <c r="N73" i="4"/>
  <c r="O73" i="4"/>
  <c r="P73" i="4"/>
  <c r="Q73" i="4"/>
  <c r="R73" i="4"/>
  <c r="S73" i="4"/>
  <c r="T73" i="4"/>
  <c r="U73" i="4"/>
  <c r="V73" i="4"/>
  <c r="D73" i="4"/>
  <c r="E68" i="4"/>
  <c r="F68" i="4"/>
  <c r="G68" i="4"/>
  <c r="H68" i="4"/>
  <c r="I68" i="4"/>
  <c r="J68" i="4"/>
  <c r="K68" i="4"/>
  <c r="L68" i="4"/>
  <c r="M68" i="4"/>
  <c r="N68" i="4"/>
  <c r="O68" i="4"/>
  <c r="P68" i="4"/>
  <c r="Q68" i="4"/>
  <c r="R68" i="4"/>
  <c r="S68" i="4"/>
  <c r="T68" i="4"/>
  <c r="U68" i="4"/>
  <c r="V68" i="4"/>
  <c r="D68" i="4"/>
  <c r="E63" i="4"/>
  <c r="F63" i="4"/>
  <c r="G63" i="4"/>
  <c r="H63" i="4"/>
  <c r="I63" i="4"/>
  <c r="J63" i="4"/>
  <c r="K63" i="4"/>
  <c r="L63" i="4"/>
  <c r="M63" i="4"/>
  <c r="N63" i="4"/>
  <c r="O63" i="4"/>
  <c r="P63" i="4"/>
  <c r="Q63" i="4"/>
  <c r="R63" i="4"/>
  <c r="S63" i="4"/>
  <c r="T63" i="4"/>
  <c r="U63" i="4"/>
  <c r="V63" i="4"/>
  <c r="D63" i="4"/>
  <c r="E58" i="4"/>
  <c r="F58" i="4"/>
  <c r="G58" i="4"/>
  <c r="H58" i="4"/>
  <c r="I58" i="4"/>
  <c r="J58" i="4"/>
  <c r="K58" i="4"/>
  <c r="L58" i="4"/>
  <c r="M58" i="4"/>
  <c r="N58" i="4"/>
  <c r="O58" i="4"/>
  <c r="P58" i="4"/>
  <c r="Q58" i="4"/>
  <c r="R58" i="4"/>
  <c r="S58" i="4"/>
  <c r="T58" i="4"/>
  <c r="U58" i="4"/>
  <c r="V58" i="4"/>
  <c r="D58" i="4"/>
  <c r="E53" i="4"/>
  <c r="F53" i="4"/>
  <c r="G53" i="4"/>
  <c r="H53" i="4"/>
  <c r="I53" i="4"/>
  <c r="J53" i="4"/>
  <c r="K53" i="4"/>
  <c r="L53" i="4"/>
  <c r="M53" i="4"/>
  <c r="N53" i="4"/>
  <c r="O53" i="4"/>
  <c r="P53" i="4"/>
  <c r="Q53" i="4"/>
  <c r="R53" i="4"/>
  <c r="S53" i="4"/>
  <c r="T53" i="4"/>
  <c r="U53" i="4"/>
  <c r="V53" i="4"/>
  <c r="D53" i="4"/>
  <c r="E48" i="4"/>
  <c r="F48" i="4"/>
  <c r="G48" i="4"/>
  <c r="H48" i="4"/>
  <c r="I48" i="4"/>
  <c r="J48" i="4"/>
  <c r="K48" i="4"/>
  <c r="L48" i="4"/>
  <c r="M48" i="4"/>
  <c r="N48" i="4"/>
  <c r="O48" i="4"/>
  <c r="P48" i="4"/>
  <c r="Q48" i="4"/>
  <c r="R48" i="4"/>
  <c r="S48" i="4"/>
  <c r="T48" i="4"/>
  <c r="U48" i="4"/>
  <c r="V48" i="4"/>
  <c r="D48" i="4"/>
  <c r="E43" i="4"/>
  <c r="F43" i="4"/>
  <c r="G43" i="4"/>
  <c r="H43" i="4"/>
  <c r="I43" i="4"/>
  <c r="J43" i="4"/>
  <c r="K43" i="4"/>
  <c r="L43" i="4"/>
  <c r="M43" i="4"/>
  <c r="N43" i="4"/>
  <c r="O43" i="4"/>
  <c r="P43" i="4"/>
  <c r="Q43" i="4"/>
  <c r="R43" i="4"/>
  <c r="S43" i="4"/>
  <c r="T43" i="4"/>
  <c r="U43" i="4"/>
  <c r="V43" i="4"/>
  <c r="D43" i="4"/>
  <c r="E38" i="4"/>
  <c r="F38" i="4"/>
  <c r="G38" i="4"/>
  <c r="H38" i="4"/>
  <c r="I38" i="4"/>
  <c r="J38" i="4"/>
  <c r="K38" i="4"/>
  <c r="L38" i="4"/>
  <c r="M38" i="4"/>
  <c r="N38" i="4"/>
  <c r="O38" i="4"/>
  <c r="P38" i="4"/>
  <c r="Q38" i="4"/>
  <c r="R38" i="4"/>
  <c r="S38" i="4"/>
  <c r="T38" i="4"/>
  <c r="U38" i="4"/>
  <c r="V38" i="4"/>
  <c r="D38" i="4"/>
  <c r="D33" i="4"/>
  <c r="D27" i="4"/>
  <c r="D29" i="4"/>
  <c r="D29" i="3"/>
  <c r="V29" i="3"/>
  <c r="U29" i="3"/>
  <c r="T29" i="3"/>
  <c r="S29" i="3"/>
  <c r="R29" i="3"/>
  <c r="Q29" i="3"/>
  <c r="P29" i="3"/>
  <c r="O29" i="3"/>
  <c r="N29" i="3"/>
  <c r="M29" i="3"/>
  <c r="L29" i="3"/>
  <c r="K29" i="3"/>
  <c r="J29" i="3"/>
  <c r="I29" i="3"/>
  <c r="H29" i="3"/>
  <c r="G29" i="3"/>
  <c r="F29" i="3"/>
  <c r="E29" i="3"/>
  <c r="V15" i="3"/>
  <c r="U15" i="3"/>
  <c r="T15" i="3"/>
  <c r="S15" i="3"/>
  <c r="R15" i="3"/>
  <c r="Q15" i="3"/>
  <c r="P15" i="3"/>
  <c r="O15" i="3"/>
  <c r="N15" i="3"/>
  <c r="M15" i="3"/>
  <c r="L15" i="3"/>
  <c r="K15" i="3"/>
  <c r="J15" i="3"/>
  <c r="I15" i="3"/>
  <c r="H15" i="3"/>
  <c r="G15" i="3"/>
  <c r="F15" i="3"/>
  <c r="D15" i="3"/>
  <c r="F29" i="4"/>
  <c r="G29" i="4"/>
  <c r="H29" i="4"/>
  <c r="I29" i="4"/>
  <c r="J29" i="4"/>
  <c r="K29" i="4"/>
  <c r="L29" i="4"/>
  <c r="M29" i="4"/>
  <c r="N29" i="4"/>
  <c r="O29" i="4"/>
  <c r="P29" i="4"/>
  <c r="Q29" i="4"/>
  <c r="R29" i="4"/>
  <c r="S29" i="4"/>
  <c r="T29" i="4"/>
  <c r="U29" i="4"/>
  <c r="V29" i="4"/>
  <c r="E29" i="4"/>
  <c r="F15" i="4"/>
  <c r="G15" i="4"/>
  <c r="H15" i="4"/>
  <c r="I15" i="4"/>
  <c r="J15" i="4"/>
  <c r="K15" i="4"/>
  <c r="L15" i="4"/>
  <c r="M15" i="4"/>
  <c r="N15" i="4"/>
  <c r="O15" i="4"/>
  <c r="P15" i="4"/>
  <c r="Q15" i="4"/>
  <c r="R15" i="4"/>
  <c r="S15" i="4"/>
  <c r="T15" i="4"/>
  <c r="U15" i="4"/>
  <c r="V15" i="4"/>
  <c r="E15" i="3"/>
  <c r="E14" i="4"/>
  <c r="E15" i="4" s="1"/>
  <c r="D15" i="4"/>
</calcChain>
</file>

<file path=xl/sharedStrings.xml><?xml version="1.0" encoding="utf-8"?>
<sst xmlns="http://schemas.openxmlformats.org/spreadsheetml/2006/main" count="389" uniqueCount="78">
  <si>
    <t>Source: GlobalWebIndex</t>
  </si>
  <si>
    <t>Base: All Internet Users (Audience Size)</t>
  </si>
  <si>
    <t>Countries: USA, Canada, Egypt, Morocco, Ghana, Nigeria, Kenya, South Africa, Greece, Netherlands, Belgium, France, Spain, Portugal, Ireland, Italy, Romania, Switzerland, Czech Republic, Austria, UK, Denmark, Sweden, Poland, Germany, Mexico, Argentina, Brazil, Colombia, Malaysia, Australia, Indonesia, Philippines, New Zealand, Singapore, Thailand, Russia, Japan, South Korea, Vietnam, Hong Kong, China, Taiwan, Turkey, India, Saudi Arabia, UAE, Israel</t>
  </si>
  <si>
    <t>Waves: Q1 2019, Q1 2020, Q2 2019, Q2 2020, Q3 2019, Q3 2020, Q4 2019, Q4 2020</t>
  </si>
  <si>
    <t>Export Date: 31 May 2022</t>
  </si>
  <si>
    <t>Name</t>
  </si>
  <si>
    <t>Metric</t>
  </si>
  <si>
    <t>Totals</t>
  </si>
  <si>
    <t>[E] Moving Towards Work-Life Integration (Final)</t>
  </si>
  <si>
    <t>[E] Connecting Through Culinary Delight</t>
  </si>
  <si>
    <t>[E] Quality Time is of the Essence</t>
  </si>
  <si>
    <t>[E] Reach for the Record (Final)</t>
  </si>
  <si>
    <t>[E] That Very Special Something (same as A) (Final)</t>
  </si>
  <si>
    <t>[E] Cities are our Playground (Final)</t>
  </si>
  <si>
    <t>[E] Fast-Living Active Enthusiasts</t>
  </si>
  <si>
    <t>[E] Spiritually Seeking Self-Actualisation</t>
  </si>
  <si>
    <t>[E] Sports Mad Nomads</t>
  </si>
  <si>
    <t>[E] Window Seat Wanderers (same as A)</t>
  </si>
  <si>
    <t>[E] Cities are our Playground (Final) OR any of 9 data points / audiences including [E] Connecting Through Culinary Delight</t>
  </si>
  <si>
    <t>[C] Window Seat Wanderers ( Final)</t>
  </si>
  <si>
    <t>[C] That Very Special Something (M) Final</t>
  </si>
  <si>
    <t>[C] Sports Mad Nomads ( final)</t>
  </si>
  <si>
    <t>[C] Spiritually Seeking Self-Actualisation ( Final)</t>
  </si>
  <si>
    <t>[C] Reach for the Record (M) Final</t>
  </si>
  <si>
    <t>[C] Quality Time is of the Essence ( Final)</t>
  </si>
  <si>
    <t>[C] Moving Towards Work-Life Integration ( M) Final</t>
  </si>
  <si>
    <t>[C] Fast-Living Active Enthusiasts ( Final)</t>
  </si>
  <si>
    <t>[C] Connecting Through Culinary Delight (final)</t>
  </si>
  <si>
    <t>[C] Cities Are Our Playground (M) Final</t>
  </si>
  <si>
    <t>Export Time: 04:18</t>
  </si>
  <si>
    <t>Waves: Q1 2021, Q1 2022, Q2 2021, Q3 2021, Q4 2021</t>
  </si>
  <si>
    <t>[B] Window Seat Wanderers (same as A) (Final)</t>
  </si>
  <si>
    <t>[B] That Very Special Something (same as A) (Final) (M)</t>
  </si>
  <si>
    <t>[B] Sports Mad Nomads (Final)</t>
  </si>
  <si>
    <t>[B] Spiritually Seeking Self-Actualisation ( Final)</t>
  </si>
  <si>
    <t>[B] Reach for the Record (Final) (M)</t>
  </si>
  <si>
    <t>[B] Quality Time is of the Essence(Final)</t>
  </si>
  <si>
    <t>[B] Moving Towards Work-Life Integration (Final) (M)</t>
  </si>
  <si>
    <t>[B] Fast-Living Active Enthusiasts (Final)</t>
  </si>
  <si>
    <t>[B] Connecting Through Culinary Delight ( final)</t>
  </si>
  <si>
    <t>[B] Cities are our Playground (Final) (M)</t>
  </si>
  <si>
    <t>Export Time: 04:17</t>
  </si>
  <si>
    <t>Worldwide</t>
  </si>
  <si>
    <t>Selected 17 Markets</t>
  </si>
  <si>
    <t>Australia</t>
  </si>
  <si>
    <t>China</t>
  </si>
  <si>
    <t>France</t>
  </si>
  <si>
    <t>Germany</t>
  </si>
  <si>
    <t>Hong Kong</t>
  </si>
  <si>
    <t>India</t>
  </si>
  <si>
    <t>Indonesia</t>
  </si>
  <si>
    <t>Japan</t>
  </si>
  <si>
    <t>Malaysia</t>
  </si>
  <si>
    <t>New Zealand</t>
  </si>
  <si>
    <t>Philippines</t>
  </si>
  <si>
    <t>South Korea</t>
  </si>
  <si>
    <t>Taiwan</t>
  </si>
  <si>
    <t>Thailand</t>
  </si>
  <si>
    <t>UK</t>
  </si>
  <si>
    <t>USA</t>
  </si>
  <si>
    <t>Vietnam</t>
  </si>
  <si>
    <t>Estimated Actual Size</t>
  </si>
  <si>
    <t>GWI Sample Size</t>
  </si>
  <si>
    <t>% of Market</t>
  </si>
  <si>
    <t>% of Worldwide Population</t>
  </si>
  <si>
    <t>All Segments Combined</t>
  </si>
  <si>
    <t>Market Population (worldometers.info)</t>
  </si>
  <si>
    <t>World population source: https://www.worldometers.info/world-population/population-by-country/</t>
  </si>
  <si>
    <t>% of population represented in GWI</t>
  </si>
  <si>
    <t>Export Time: 07:00</t>
  </si>
  <si>
    <t>Export Date: 2 Jun 2022</t>
  </si>
  <si>
    <t>% of Total Interest Segment</t>
  </si>
  <si>
    <t>% of future travellers captured</t>
  </si>
  <si>
    <t>% of travellers captured by segment</t>
  </si>
  <si>
    <t xml:space="preserve">% of Total Interest Segment </t>
  </si>
  <si>
    <t>Export Time: 09:20</t>
  </si>
  <si>
    <t>[B] Only travel (Question: How often do you typically do the following? Have a short-haul vacation abroad OR Have a medium/long-haul vacation abroad)</t>
  </si>
  <si>
    <t>Only Planning to Travel (Question: Which of these items are you / your household thinking about purchasing in the next 3-6 months? Vacation (abroad))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</si>
</sst>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font>
    <font>
      <b/>
      <sz val="12"/>
      <color rgb="FF000000"/>
      <name val="Verdana"/>
      <family val="2"/>
    </font>
    <font>
      <sz val="12"/>
      <color rgb="FF000000"/>
      <name val="Verdana"/>
      <family val="2"/>
    </font>
    <font>
      <sz val="11"/>
      <color theme="1"/>
      <name val="Calibri"/>
      <family val="2"/>
    </font>
  </fonts>
  <fills count="5">
    <fill>
      <patternFill patternType="none"/>
    </fill>
    <fill>
      <patternFill patternType="gray125"/>
    </fill>
    <fill>
      <patternFill patternType="solid">
        <fgColor rgb="FFFFFFFF"/>
      </patternFill>
    </fill>
    <fill>
      <patternFill patternType="solid">
        <fgColor rgb="FFDBE9FB"/>
      </patternFill>
    </fill>
    <fill>
      <patternFill patternType="solid">
        <fgColor theme="4" tint="0.79998168889431442"/>
        <bgColor indexed="64"/>
      </patternFill>
    </fill>
  </fills>
  <borders count="10">
    <border>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right style="thin">
        <color rgb="FF000000"/>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s>
  <cellStyleXfs count="2">
    <xf numFmtId="0" fontId="0" fillId="0" borderId="0"/>
    <xf numFmtId="9" fontId="3" fillId="0" borderId="0" applyFont="0" applyFill="0" applyBorder="0" applyAlignment="0" applyProtection="0"/>
  </cellStyleXfs>
  <cellXfs count="48">
    <xf numFmtId="0" fontId="0" fillId="0" borderId="0" xfId="0"/>
    <xf numFmtId="0" fontId="1" fillId="3" borderId="1" xfId="0" applyFont="1" applyFill="1" applyBorder="1" applyAlignment="1">
      <alignment vertical="top"/>
    </xf>
    <xf numFmtId="0" fontId="2" fillId="3" borderId="1" xfId="0" applyFont="1" applyFill="1" applyBorder="1" applyAlignment="1">
      <alignment vertical="top"/>
    </xf>
    <xf numFmtId="164" fontId="2" fillId="3" borderId="1" xfId="0" applyNumberFormat="1" applyFont="1" applyFill="1" applyBorder="1" applyAlignment="1">
      <alignment horizontal="right" vertical="top"/>
    </xf>
    <xf numFmtId="3" fontId="2" fillId="3" borderId="1" xfId="0" applyNumberFormat="1" applyFont="1" applyFill="1" applyBorder="1" applyAlignment="1">
      <alignment horizontal="right" vertical="top"/>
    </xf>
    <xf numFmtId="0" fontId="1" fillId="3" borderId="2" xfId="0" applyFont="1" applyFill="1" applyBorder="1" applyAlignment="1">
      <alignment vertical="top"/>
    </xf>
    <xf numFmtId="0" fontId="2" fillId="3" borderId="2" xfId="0" applyFont="1" applyFill="1" applyBorder="1" applyAlignment="1">
      <alignment vertical="top"/>
    </xf>
    <xf numFmtId="164" fontId="2" fillId="3" borderId="2" xfId="0" applyNumberFormat="1" applyFont="1" applyFill="1" applyBorder="1" applyAlignment="1">
      <alignment horizontal="right" vertical="top"/>
    </xf>
    <xf numFmtId="0" fontId="1" fillId="2" borderId="1" xfId="0" applyFont="1" applyFill="1" applyBorder="1" applyAlignment="1">
      <alignment vertical="top"/>
    </xf>
    <xf numFmtId="0" fontId="2" fillId="2" borderId="1" xfId="0" applyFont="1" applyFill="1" applyBorder="1" applyAlignment="1">
      <alignment vertical="top"/>
    </xf>
    <xf numFmtId="164" fontId="2" fillId="2" borderId="1" xfId="0" applyNumberFormat="1" applyFont="1" applyFill="1" applyBorder="1" applyAlignment="1">
      <alignment horizontal="right" vertical="top"/>
    </xf>
    <xf numFmtId="3" fontId="2" fillId="2" borderId="1" xfId="0" applyNumberFormat="1" applyFont="1" applyFill="1" applyBorder="1" applyAlignment="1">
      <alignment horizontal="right" vertical="top"/>
    </xf>
    <xf numFmtId="0" fontId="1" fillId="2" borderId="2" xfId="0" applyFont="1" applyFill="1" applyBorder="1" applyAlignment="1">
      <alignment vertical="top"/>
    </xf>
    <xf numFmtId="0" fontId="2" fillId="2" borderId="2" xfId="0" applyFont="1" applyFill="1" applyBorder="1" applyAlignment="1">
      <alignment vertical="top"/>
    </xf>
    <xf numFmtId="164" fontId="2" fillId="2" borderId="2" xfId="0" applyNumberFormat="1" applyFont="1" applyFill="1" applyBorder="1" applyAlignment="1">
      <alignment horizontal="right" vertical="top"/>
    </xf>
    <xf numFmtId="0" fontId="1" fillId="2" borderId="4" xfId="0" applyFont="1" applyFill="1" applyBorder="1" applyAlignment="1">
      <alignment horizontal="left" vertical="top" wrapText="1"/>
    </xf>
    <xf numFmtId="0" fontId="1" fillId="3" borderId="4" xfId="0" applyFont="1" applyFill="1" applyBorder="1" applyAlignment="1">
      <alignment horizontal="left" vertical="top" wrapText="1"/>
    </xf>
    <xf numFmtId="0" fontId="0" fillId="0" borderId="0" xfId="0" applyAlignment="1">
      <alignment vertical="center"/>
    </xf>
    <xf numFmtId="0" fontId="1" fillId="2" borderId="3" xfId="0" applyFont="1" applyFill="1" applyBorder="1" applyAlignment="1">
      <alignment vertical="center"/>
    </xf>
    <xf numFmtId="0" fontId="2" fillId="2" borderId="3" xfId="0" applyFont="1" applyFill="1" applyBorder="1" applyAlignment="1">
      <alignment vertical="center"/>
    </xf>
    <xf numFmtId="164" fontId="1" fillId="2" borderId="3" xfId="0" applyNumberFormat="1" applyFont="1" applyFill="1" applyBorder="1" applyAlignment="1">
      <alignment horizontal="right" vertical="center"/>
    </xf>
    <xf numFmtId="164" fontId="1" fillId="4" borderId="3" xfId="0" applyNumberFormat="1" applyFont="1" applyFill="1" applyBorder="1" applyAlignment="1">
      <alignment horizontal="right" vertical="center"/>
    </xf>
    <xf numFmtId="0" fontId="1" fillId="2" borderId="6"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3" fontId="2" fillId="3" borderId="5" xfId="0" applyNumberFormat="1" applyFont="1" applyFill="1" applyBorder="1" applyAlignment="1">
      <alignment horizontal="right" vertical="top"/>
    </xf>
    <xf numFmtId="164" fontId="2" fillId="3" borderId="5" xfId="0" applyNumberFormat="1" applyFont="1" applyFill="1" applyBorder="1" applyAlignment="1">
      <alignment horizontal="right" vertical="top"/>
    </xf>
    <xf numFmtId="164" fontId="2" fillId="3" borderId="9" xfId="0" applyNumberFormat="1" applyFont="1" applyFill="1" applyBorder="1" applyAlignment="1">
      <alignment horizontal="right" vertical="top"/>
    </xf>
    <xf numFmtId="0" fontId="2" fillId="2" borderId="6" xfId="0" applyFont="1" applyFill="1" applyBorder="1" applyAlignment="1">
      <alignment vertical="top"/>
    </xf>
    <xf numFmtId="0" fontId="2" fillId="2" borderId="7" xfId="0" applyFont="1" applyFill="1" applyBorder="1" applyAlignment="1">
      <alignment vertical="top"/>
    </xf>
    <xf numFmtId="0" fontId="2" fillId="2" borderId="8" xfId="0" applyFont="1" applyFill="1" applyBorder="1" applyAlignment="1">
      <alignment vertical="top"/>
    </xf>
    <xf numFmtId="0" fontId="0" fillId="0" borderId="0" xfId="0" applyAlignment="1"/>
    <xf numFmtId="0" fontId="1" fillId="2" borderId="4" xfId="0" applyFont="1" applyFill="1" applyBorder="1" applyAlignment="1">
      <alignment horizontal="left" vertical="top"/>
    </xf>
    <xf numFmtId="0" fontId="1" fillId="2" borderId="3" xfId="0" applyFont="1" applyFill="1" applyBorder="1" applyAlignment="1">
      <alignment horizontal="left" vertical="center"/>
    </xf>
    <xf numFmtId="0" fontId="1" fillId="2" borderId="4"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2" borderId="2" xfId="0" applyFont="1" applyFill="1" applyBorder="1" applyAlignment="1">
      <alignment horizontal="left" vertical="top" wrapText="1"/>
    </xf>
    <xf numFmtId="0" fontId="1" fillId="2" borderId="3" xfId="0" applyFont="1" applyFill="1" applyBorder="1" applyAlignment="1">
      <alignment horizontal="center" vertical="center" wrapText="1"/>
    </xf>
    <xf numFmtId="3" fontId="1" fillId="3" borderId="3" xfId="0" applyNumberFormat="1" applyFont="1" applyFill="1" applyBorder="1" applyAlignment="1">
      <alignment horizontal="center" vertical="center" wrapText="1"/>
    </xf>
    <xf numFmtId="3" fontId="1" fillId="2" borderId="3" xfId="0" applyNumberFormat="1" applyFont="1" applyFill="1" applyBorder="1" applyAlignment="1">
      <alignment horizontal="center" vertical="center" wrapText="1"/>
    </xf>
    <xf numFmtId="3" fontId="1" fillId="0" borderId="3" xfId="0" applyNumberFormat="1" applyFont="1" applyFill="1" applyBorder="1" applyAlignment="1">
      <alignment horizontal="center" vertical="center"/>
    </xf>
    <xf numFmtId="0" fontId="0" fillId="0" borderId="0" xfId="0" applyAlignment="1">
      <alignment horizontal="center" vertical="center"/>
    </xf>
    <xf numFmtId="0" fontId="1" fillId="0" borderId="3" xfId="0" applyFont="1" applyFill="1" applyBorder="1" applyAlignment="1">
      <alignment horizontal="left" vertical="center"/>
    </xf>
    <xf numFmtId="0" fontId="1" fillId="0" borderId="3" xfId="0" applyFont="1" applyFill="1" applyBorder="1" applyAlignment="1">
      <alignment horizontal="right" vertical="center" wrapText="1"/>
    </xf>
    <xf numFmtId="9" fontId="1" fillId="0" borderId="3" xfId="1" applyFont="1" applyFill="1" applyBorder="1" applyAlignment="1">
      <alignment horizontal="right" vertical="center" wrapText="1"/>
    </xf>
    <xf numFmtId="0" fontId="0" fillId="0" borderId="0" xfId="0" applyFill="1" applyAlignment="1">
      <alignment horizontal="right" vertical="center"/>
    </xf>
    <xf numFmtId="9" fontId="1" fillId="4" borderId="3" xfId="1" applyFont="1" applyFill="1" applyBorder="1" applyAlignment="1">
      <alignment horizontal="right" vertical="center" wrapText="1"/>
    </xf>
    <xf numFmtId="0" fontId="1" fillId="0" borderId="3" xfId="0" applyFont="1" applyFill="1" applyBorder="1" applyAlignment="1">
      <alignment horizontal="left" vertical="center" wrapText="1"/>
    </xf>
  </cellXfs>
  <cellStyles count="2">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990725" cy="895350"/>
    <xdr:pic>
      <xdr:nvPicPr>
        <xdr:cNvPr id="2" name="Picture 2" descr="logo">
          <a:extLst>
            <a:ext uri="{FF2B5EF4-FFF2-40B4-BE49-F238E27FC236}">
              <a16:creationId xmlns:a16="http://schemas.microsoft.com/office/drawing/2014/main" id="{8F5EACE2-09C7-7842-9452-616F52A9DDFD}"/>
            </a:ext>
          </a:extLst>
        </xdr:cNvPr>
        <xdr:cNvPicPr>
          <a:picLocks noChangeAspect="1"/>
        </xdr:cNvPicPr>
      </xdr:nvPicPr>
      <xdr:blipFill>
        <a:blip xmlns:r="http://schemas.openxmlformats.org/officeDocument/2006/relationships" r:embed="rId1"/>
        <a:stretch>
          <a:fillRect/>
        </a:stretch>
      </xdr:blipFill>
      <xdr:spPr>
        <a:xfrm>
          <a:off x="0" y="0"/>
          <a:ext cx="1990725" cy="895350"/>
        </a:xfrm>
        <a:prstGeom prst="rect">
          <a:avLst/>
        </a:prstGeom>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0</xdr:row>
      <xdr:rowOff>0</xdr:rowOff>
    </xdr:from>
    <xdr:ext cx="1990725" cy="895350"/>
    <xdr:pic>
      <xdr:nvPicPr>
        <xdr:cNvPr id="2" name="Picture 2" descr="logo">
          <a:extLst>
            <a:ext uri="{FF2B5EF4-FFF2-40B4-BE49-F238E27FC236}">
              <a16:creationId xmlns:a16="http://schemas.microsoft.com/office/drawing/2014/main" id="{B9548C93-F45B-604D-B877-BC91B9A16C56}"/>
            </a:ext>
          </a:extLst>
        </xdr:cNvPr>
        <xdr:cNvPicPr>
          <a:picLocks noChangeAspect="1"/>
        </xdr:cNvPicPr>
      </xdr:nvPicPr>
      <xdr:blipFill>
        <a:blip xmlns:r="http://schemas.openxmlformats.org/officeDocument/2006/relationships" r:embed="rId1"/>
        <a:stretch>
          <a:fillRect/>
        </a:stretch>
      </xdr:blipFill>
      <xdr:spPr>
        <a:xfrm>
          <a:off x="0" y="0"/>
          <a:ext cx="1990725" cy="895350"/>
        </a:xfrm>
        <a:prstGeom prst="rect">
          <a:avLst/>
        </a:prstGeom>
      </xdr:spPr>
    </xdr:pic>
    <xdr:clientData fLocksWithSheet="0"/>
  </xdr:oneCellAnchor>
  <xdr:oneCellAnchor>
    <xdr:from>
      <xdr:col>1</xdr:col>
      <xdr:colOff>0</xdr:colOff>
      <xdr:row>0</xdr:row>
      <xdr:rowOff>0</xdr:rowOff>
    </xdr:from>
    <xdr:ext cx="1990725" cy="895350"/>
    <xdr:pic>
      <xdr:nvPicPr>
        <xdr:cNvPr id="3" name="Picture 2" descr="logo">
          <a:extLst>
            <a:ext uri="{FF2B5EF4-FFF2-40B4-BE49-F238E27FC236}">
              <a16:creationId xmlns:a16="http://schemas.microsoft.com/office/drawing/2014/main" id="{18892AFF-ADF0-254E-B1B9-6E6A209A7AE5}"/>
            </a:ext>
          </a:extLst>
        </xdr:cNvPr>
        <xdr:cNvPicPr>
          <a:picLocks noChangeAspect="1"/>
        </xdr:cNvPicPr>
      </xdr:nvPicPr>
      <xdr:blipFill>
        <a:blip xmlns:r="http://schemas.openxmlformats.org/officeDocument/2006/relationships" r:embed="rId1"/>
        <a:stretch>
          <a:fillRect/>
        </a:stretch>
      </xdr:blipFill>
      <xdr:spPr>
        <a:xfrm>
          <a:off x="0" y="0"/>
          <a:ext cx="1990725" cy="895350"/>
        </a:xfrm>
        <a:prstGeom prst="rect">
          <a:avLst/>
        </a:prstGeom>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0</xdr:rowOff>
    </xdr:from>
    <xdr:ext cx="1990725" cy="895350"/>
    <xdr:pic>
      <xdr:nvPicPr>
        <xdr:cNvPr id="2" name="Picture 2" descr="logo">
          <a:extLst>
            <a:ext uri="{FF2B5EF4-FFF2-40B4-BE49-F238E27FC236}">
              <a16:creationId xmlns:a16="http://schemas.microsoft.com/office/drawing/2014/main" id="{5C6D7A7F-8C16-6347-B343-2522CC72C827}"/>
            </a:ext>
          </a:extLst>
        </xdr:cNvPr>
        <xdr:cNvPicPr>
          <a:picLocks noChangeAspect="1"/>
        </xdr:cNvPicPr>
      </xdr:nvPicPr>
      <xdr:blipFill>
        <a:blip xmlns:r="http://schemas.openxmlformats.org/officeDocument/2006/relationships" r:embed="rId1"/>
        <a:stretch>
          <a:fillRect/>
        </a:stretch>
      </xdr:blipFill>
      <xdr:spPr>
        <a:xfrm>
          <a:off x="0" y="0"/>
          <a:ext cx="1990725" cy="895350"/>
        </a:xfrm>
        <a:prstGeom prst="rect">
          <a:avLst/>
        </a:prstGeom>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0</xdr:rowOff>
    </xdr:from>
    <xdr:ext cx="1990725" cy="895350"/>
    <xdr:pic>
      <xdr:nvPicPr>
        <xdr:cNvPr id="2" name="Picture 2" descr="logo">
          <a:extLst>
            <a:ext uri="{FF2B5EF4-FFF2-40B4-BE49-F238E27FC236}">
              <a16:creationId xmlns:a16="http://schemas.microsoft.com/office/drawing/2014/main" id="{A62CC8DA-914F-204F-92FE-80FD4219CCA9}"/>
            </a:ext>
          </a:extLst>
        </xdr:cNvPr>
        <xdr:cNvPicPr>
          <a:picLocks noChangeAspect="1"/>
        </xdr:cNvPicPr>
      </xdr:nvPicPr>
      <xdr:blipFill>
        <a:blip xmlns:r="http://schemas.openxmlformats.org/officeDocument/2006/relationships" r:embed="rId1"/>
        <a:stretch>
          <a:fillRect/>
        </a:stretch>
      </xdr:blipFill>
      <xdr:spPr>
        <a:xfrm>
          <a:off x="0" y="0"/>
          <a:ext cx="1990725" cy="895350"/>
        </a:xfrm>
        <a:prstGeom prst="rect">
          <a:avLst/>
        </a:prstGeom>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8AD48-EB0F-0547-A4A5-BCA2CF9F53D2}">
  <dimension ref="B6:V80"/>
  <sheetViews>
    <sheetView showGridLines="0" tabSelected="1" workbookViewId="0">
      <selection activeCell="B6" sqref="B6"/>
    </sheetView>
  </sheetViews>
  <sheetFormatPr baseColWidth="10" defaultRowHeight="15" x14ac:dyDescent="0.2"/>
  <cols>
    <col min="1" max="1" width="5" customWidth="1"/>
    <col min="2" max="2" width="49.83203125" style="31" customWidth="1"/>
    <col min="3" max="3" width="28.83203125" customWidth="1"/>
    <col min="4" max="5" width="18.6640625" bestFit="1" customWidth="1"/>
    <col min="6" max="6" width="15" customWidth="1"/>
    <col min="7" max="7" width="18.6640625" bestFit="1" customWidth="1"/>
    <col min="8" max="9" width="14.83203125" bestFit="1" customWidth="1"/>
    <col min="10" max="10" width="13.6640625" bestFit="1" customWidth="1"/>
    <col min="11" max="11" width="18.6640625" bestFit="1" customWidth="1"/>
    <col min="12" max="13" width="16.33203125" bestFit="1" customWidth="1"/>
    <col min="14" max="14" width="15" customWidth="1"/>
    <col min="15" max="15" width="13.33203125" bestFit="1" customWidth="1"/>
    <col min="16" max="16" width="16.33203125" bestFit="1" customWidth="1"/>
    <col min="17" max="18" width="14.83203125" bestFit="1" customWidth="1"/>
    <col min="19" max="20" width="15" customWidth="1"/>
    <col min="21" max="21" width="16.33203125" bestFit="1" customWidth="1"/>
    <col min="22" max="22" width="14.83203125" bestFit="1" customWidth="1"/>
    <col min="23" max="23" width="15" customWidth="1"/>
  </cols>
  <sheetData>
    <row r="6" spans="2:22" x14ac:dyDescent="0.2">
      <c r="B6" s="31" t="s">
        <v>0</v>
      </c>
    </row>
    <row r="7" spans="2:22" x14ac:dyDescent="0.2">
      <c r="B7" s="31" t="s">
        <v>1</v>
      </c>
    </row>
    <row r="8" spans="2:22" x14ac:dyDescent="0.2">
      <c r="B8" s="31" t="s">
        <v>2</v>
      </c>
    </row>
    <row r="9" spans="2:22" x14ac:dyDescent="0.2">
      <c r="B9" s="31" t="s">
        <v>3</v>
      </c>
    </row>
    <row r="10" spans="2:22" x14ac:dyDescent="0.2">
      <c r="B10" s="31" t="s">
        <v>4</v>
      </c>
    </row>
    <row r="11" spans="2:22" x14ac:dyDescent="0.2">
      <c r="B11" s="31" t="s">
        <v>41</v>
      </c>
    </row>
    <row r="13" spans="2:22" ht="34" x14ac:dyDescent="0.2">
      <c r="B13" s="32" t="s">
        <v>5</v>
      </c>
      <c r="C13" s="15" t="s">
        <v>6</v>
      </c>
      <c r="D13" s="16" t="s">
        <v>42</v>
      </c>
      <c r="E13" s="15" t="s">
        <v>43</v>
      </c>
      <c r="F13" s="15" t="s">
        <v>44</v>
      </c>
      <c r="G13" s="15" t="s">
        <v>45</v>
      </c>
      <c r="H13" s="15" t="s">
        <v>46</v>
      </c>
      <c r="I13" s="15" t="s">
        <v>47</v>
      </c>
      <c r="J13" s="15" t="s">
        <v>48</v>
      </c>
      <c r="K13" s="15" t="s">
        <v>49</v>
      </c>
      <c r="L13" s="15" t="s">
        <v>50</v>
      </c>
      <c r="M13" s="15" t="s">
        <v>51</v>
      </c>
      <c r="N13" s="15" t="s">
        <v>52</v>
      </c>
      <c r="O13" s="15" t="s">
        <v>53</v>
      </c>
      <c r="P13" s="15" t="s">
        <v>54</v>
      </c>
      <c r="Q13" s="15" t="s">
        <v>55</v>
      </c>
      <c r="R13" s="15" t="s">
        <v>56</v>
      </c>
      <c r="S13" s="15" t="s">
        <v>57</v>
      </c>
      <c r="T13" s="15" t="s">
        <v>58</v>
      </c>
      <c r="U13" s="15" t="s">
        <v>59</v>
      </c>
      <c r="V13" s="15" t="s">
        <v>60</v>
      </c>
    </row>
    <row r="14" spans="2:22" s="41" customFormat="1" ht="24" customHeight="1" x14ac:dyDescent="0.2">
      <c r="B14" s="33" t="s">
        <v>66</v>
      </c>
      <c r="C14" s="37"/>
      <c r="D14" s="38">
        <v>7950664160</v>
      </c>
      <c r="E14" s="39">
        <f>SUM(F14:V14)</f>
        <v>4189265044</v>
      </c>
      <c r="F14" s="40">
        <v>25499884</v>
      </c>
      <c r="G14" s="40">
        <v>1439323776</v>
      </c>
      <c r="H14" s="40">
        <v>65273511</v>
      </c>
      <c r="I14" s="40">
        <v>83783942</v>
      </c>
      <c r="J14" s="40">
        <v>7496981</v>
      </c>
      <c r="K14" s="40">
        <v>1380004385</v>
      </c>
      <c r="L14" s="40">
        <v>273523615</v>
      </c>
      <c r="M14" s="40">
        <v>126476461</v>
      </c>
      <c r="N14" s="40">
        <v>32365999</v>
      </c>
      <c r="O14" s="40">
        <v>4822233</v>
      </c>
      <c r="P14" s="40">
        <v>109581078</v>
      </c>
      <c r="Q14" s="40">
        <v>51269185</v>
      </c>
      <c r="R14" s="40">
        <v>23816775</v>
      </c>
      <c r="S14" s="40">
        <v>69799978</v>
      </c>
      <c r="T14" s="40">
        <v>67886011</v>
      </c>
      <c r="U14" s="40">
        <v>331002651</v>
      </c>
      <c r="V14" s="40">
        <v>97338579</v>
      </c>
    </row>
    <row r="15" spans="2:22" s="45" customFormat="1" ht="24" customHeight="1" x14ac:dyDescent="0.2">
      <c r="B15" s="42" t="s">
        <v>68</v>
      </c>
      <c r="C15" s="43"/>
      <c r="D15" s="46">
        <f>D16/D14</f>
        <v>0.31888494570747911</v>
      </c>
      <c r="E15" s="44">
        <f>E16/E14</f>
        <v>0.42818985744746302</v>
      </c>
      <c r="F15" s="44">
        <f t="shared" ref="F15:V15" si="0">F16/F14</f>
        <v>0.61774335914626122</v>
      </c>
      <c r="G15" s="44">
        <f t="shared" si="0"/>
        <v>0.49760043358027595</v>
      </c>
      <c r="H15" s="44">
        <f t="shared" si="0"/>
        <v>0.58865160478344725</v>
      </c>
      <c r="I15" s="44">
        <f t="shared" si="0"/>
        <v>0.62279816101276309</v>
      </c>
      <c r="J15" s="44">
        <f t="shared" si="0"/>
        <v>0.68996119904799014</v>
      </c>
      <c r="K15" s="44">
        <f t="shared" si="0"/>
        <v>0.24242637098577047</v>
      </c>
      <c r="L15" s="44">
        <f t="shared" si="0"/>
        <v>0.4016530272898009</v>
      </c>
      <c r="M15" s="44">
        <f t="shared" si="0"/>
        <v>0.57542129519262875</v>
      </c>
      <c r="N15" s="44">
        <f t="shared" si="0"/>
        <v>0.61971437989601375</v>
      </c>
      <c r="O15" s="44">
        <f t="shared" si="0"/>
        <v>0.60520219574624456</v>
      </c>
      <c r="P15" s="44">
        <f t="shared" si="0"/>
        <v>0.4572708072829873</v>
      </c>
      <c r="Q15" s="44">
        <f t="shared" si="0"/>
        <v>0.70653311535964536</v>
      </c>
      <c r="R15" s="44">
        <f t="shared" si="0"/>
        <v>0.67342081369119033</v>
      </c>
      <c r="S15" s="44">
        <f t="shared" si="0"/>
        <v>0.44303508233197436</v>
      </c>
      <c r="T15" s="44">
        <f t="shared" si="0"/>
        <v>0.6196410185303125</v>
      </c>
      <c r="U15" s="44">
        <f t="shared" si="0"/>
        <v>0.61791946494108285</v>
      </c>
      <c r="V15" s="44">
        <f t="shared" si="0"/>
        <v>0.47265256461161204</v>
      </c>
    </row>
    <row r="16" spans="2:22" ht="16" x14ac:dyDescent="0.2">
      <c r="B16" s="1" t="s">
        <v>7</v>
      </c>
      <c r="C16" s="2" t="s">
        <v>61</v>
      </c>
      <c r="D16" s="4">
        <v>2535347109</v>
      </c>
      <c r="E16" s="4">
        <v>1793800802</v>
      </c>
      <c r="F16" s="4">
        <v>15752384</v>
      </c>
      <c r="G16" s="4">
        <v>716208135</v>
      </c>
      <c r="H16" s="4">
        <v>38423357</v>
      </c>
      <c r="I16" s="4">
        <v>52180485</v>
      </c>
      <c r="J16" s="4">
        <v>5172626</v>
      </c>
      <c r="K16" s="4">
        <v>334549455</v>
      </c>
      <c r="L16" s="4">
        <v>109861588</v>
      </c>
      <c r="M16" s="4">
        <v>72777249</v>
      </c>
      <c r="N16" s="4">
        <v>20057675</v>
      </c>
      <c r="O16" s="4">
        <v>2918426</v>
      </c>
      <c r="P16" s="4">
        <v>50108228</v>
      </c>
      <c r="Q16" s="4">
        <v>36223377</v>
      </c>
      <c r="R16" s="4">
        <v>16038712</v>
      </c>
      <c r="S16" s="4">
        <v>30923839</v>
      </c>
      <c r="T16" s="4">
        <v>42064957</v>
      </c>
      <c r="U16" s="4">
        <v>204532981</v>
      </c>
      <c r="V16" s="4">
        <v>46007329</v>
      </c>
    </row>
    <row r="17" spans="2:22" ht="16" x14ac:dyDescent="0.2">
      <c r="B17" s="1"/>
      <c r="C17" s="2" t="s">
        <v>62</v>
      </c>
      <c r="D17" s="4">
        <v>1313002</v>
      </c>
      <c r="E17" s="4">
        <v>842185</v>
      </c>
      <c r="F17" s="4">
        <v>32441</v>
      </c>
      <c r="G17" s="4">
        <v>167473</v>
      </c>
      <c r="H17" s="4">
        <v>40681</v>
      </c>
      <c r="I17" s="4">
        <v>40722</v>
      </c>
      <c r="J17" s="4">
        <v>14416</v>
      </c>
      <c r="K17" s="4">
        <v>90664</v>
      </c>
      <c r="L17" s="4">
        <v>31108</v>
      </c>
      <c r="M17" s="4">
        <v>23593</v>
      </c>
      <c r="N17" s="4">
        <v>16186</v>
      </c>
      <c r="O17" s="4">
        <v>10193</v>
      </c>
      <c r="P17" s="4">
        <v>20423</v>
      </c>
      <c r="Q17" s="4">
        <v>10838</v>
      </c>
      <c r="R17" s="4">
        <v>17291</v>
      </c>
      <c r="S17" s="4">
        <v>25418</v>
      </c>
      <c r="T17" s="4">
        <v>81191</v>
      </c>
      <c r="U17" s="4">
        <v>200845</v>
      </c>
      <c r="V17" s="4">
        <v>18702</v>
      </c>
    </row>
    <row r="18" spans="2:22" ht="16" x14ac:dyDescent="0.2">
      <c r="B18" s="1"/>
      <c r="C18" s="2" t="s">
        <v>63</v>
      </c>
      <c r="D18" s="3">
        <v>1</v>
      </c>
      <c r="E18" s="3">
        <v>1</v>
      </c>
      <c r="F18" s="3">
        <v>1</v>
      </c>
      <c r="G18" s="3">
        <v>1</v>
      </c>
      <c r="H18" s="3">
        <v>1</v>
      </c>
      <c r="I18" s="3">
        <v>1</v>
      </c>
      <c r="J18" s="3">
        <v>1</v>
      </c>
      <c r="K18" s="3">
        <v>1</v>
      </c>
      <c r="L18" s="3">
        <v>1</v>
      </c>
      <c r="M18" s="3">
        <v>1</v>
      </c>
      <c r="N18" s="3">
        <v>1</v>
      </c>
      <c r="O18" s="3">
        <v>1</v>
      </c>
      <c r="P18" s="3">
        <v>1</v>
      </c>
      <c r="Q18" s="3">
        <v>1</v>
      </c>
      <c r="R18" s="3">
        <v>1</v>
      </c>
      <c r="S18" s="3">
        <v>1</v>
      </c>
      <c r="T18" s="3">
        <v>1</v>
      </c>
      <c r="U18" s="3">
        <v>1</v>
      </c>
      <c r="V18" s="3">
        <v>1</v>
      </c>
    </row>
    <row r="19" spans="2:22" ht="16" x14ac:dyDescent="0.2">
      <c r="B19" s="5"/>
      <c r="C19" s="6" t="s">
        <v>64</v>
      </c>
      <c r="D19" s="7">
        <v>1</v>
      </c>
      <c r="E19" s="7">
        <v>0.70799999999999996</v>
      </c>
      <c r="F19" s="7">
        <v>6.0000000000000001E-3</v>
      </c>
      <c r="G19" s="7">
        <v>0.28199999999999997</v>
      </c>
      <c r="H19" s="7">
        <v>1.4999999999999999E-2</v>
      </c>
      <c r="I19" s="7">
        <v>2.1000000000000001E-2</v>
      </c>
      <c r="J19" s="7">
        <v>2E-3</v>
      </c>
      <c r="K19" s="7">
        <v>0.13200000000000001</v>
      </c>
      <c r="L19" s="7">
        <v>4.2999999999999997E-2</v>
      </c>
      <c r="M19" s="7">
        <v>2.9000000000000001E-2</v>
      </c>
      <c r="N19" s="7">
        <v>8.0000000000000002E-3</v>
      </c>
      <c r="O19" s="7">
        <v>1E-3</v>
      </c>
      <c r="P19" s="7">
        <v>0.02</v>
      </c>
      <c r="Q19" s="7">
        <v>1.4E-2</v>
      </c>
      <c r="R19" s="7">
        <v>6.0000000000000001E-3</v>
      </c>
      <c r="S19" s="7">
        <v>1.2E-2</v>
      </c>
      <c r="T19" s="7">
        <v>1.7000000000000001E-2</v>
      </c>
      <c r="U19" s="7">
        <v>8.1000000000000003E-2</v>
      </c>
      <c r="V19" s="7">
        <v>1.7999999999999999E-2</v>
      </c>
    </row>
    <row r="20" spans="2:22" ht="16" x14ac:dyDescent="0.2">
      <c r="B20" s="34" t="s">
        <v>76</v>
      </c>
      <c r="C20" s="9" t="s">
        <v>61</v>
      </c>
      <c r="D20" s="4">
        <v>1632926240</v>
      </c>
      <c r="E20" s="11">
        <v>1249224580</v>
      </c>
      <c r="F20" s="11">
        <v>11826315</v>
      </c>
      <c r="G20" s="11">
        <v>575896128</v>
      </c>
      <c r="H20" s="11">
        <v>25430349</v>
      </c>
      <c r="I20" s="11">
        <v>41823134</v>
      </c>
      <c r="J20" s="11">
        <v>4919683</v>
      </c>
      <c r="K20" s="11">
        <v>227914710</v>
      </c>
      <c r="L20" s="11">
        <v>58086720</v>
      </c>
      <c r="M20" s="11">
        <v>26171313</v>
      </c>
      <c r="N20" s="11">
        <v>15557366</v>
      </c>
      <c r="O20" s="11">
        <v>2236048</v>
      </c>
      <c r="P20" s="11">
        <v>27519488</v>
      </c>
      <c r="Q20" s="11">
        <v>22922016</v>
      </c>
      <c r="R20" s="11">
        <v>12904651</v>
      </c>
      <c r="S20" s="11">
        <v>18513099</v>
      </c>
      <c r="T20" s="11">
        <v>35517962</v>
      </c>
      <c r="U20" s="11">
        <v>113171625</v>
      </c>
      <c r="V20" s="11">
        <v>28813970</v>
      </c>
    </row>
    <row r="21" spans="2:22" ht="16" x14ac:dyDescent="0.2">
      <c r="B21" s="35"/>
      <c r="C21" s="9" t="s">
        <v>62</v>
      </c>
      <c r="D21" s="4">
        <v>710664</v>
      </c>
      <c r="E21" s="11">
        <v>467742</v>
      </c>
      <c r="F21" s="11">
        <v>19530</v>
      </c>
      <c r="G21" s="11">
        <v>110309</v>
      </c>
      <c r="H21" s="11">
        <v>22246</v>
      </c>
      <c r="I21" s="11">
        <v>26841</v>
      </c>
      <c r="J21" s="11">
        <v>11158</v>
      </c>
      <c r="K21" s="11">
        <v>50542</v>
      </c>
      <c r="L21" s="11">
        <v>12024</v>
      </c>
      <c r="M21" s="11">
        <v>6310</v>
      </c>
      <c r="N21" s="11">
        <v>8612</v>
      </c>
      <c r="O21" s="11">
        <v>6273</v>
      </c>
      <c r="P21" s="11">
        <v>7556</v>
      </c>
      <c r="Q21" s="11">
        <v>5539</v>
      </c>
      <c r="R21" s="11">
        <v>11016</v>
      </c>
      <c r="S21" s="11">
        <v>9648</v>
      </c>
      <c r="T21" s="11">
        <v>58531</v>
      </c>
      <c r="U21" s="11">
        <v>93432</v>
      </c>
      <c r="V21" s="11">
        <v>8175</v>
      </c>
    </row>
    <row r="22" spans="2:22" ht="16" x14ac:dyDescent="0.2">
      <c r="B22" s="35"/>
      <c r="C22" s="9" t="s">
        <v>63</v>
      </c>
      <c r="D22" s="3">
        <v>0.67200000000000004</v>
      </c>
      <c r="E22" s="10">
        <v>0.69599999999999995</v>
      </c>
      <c r="F22" s="10">
        <v>0.751</v>
      </c>
      <c r="G22" s="10">
        <v>0.80400000000000005</v>
      </c>
      <c r="H22" s="10">
        <v>0.66200000000000003</v>
      </c>
      <c r="I22" s="10">
        <v>0.80200000000000005</v>
      </c>
      <c r="J22" s="10">
        <v>0.95099999999999996</v>
      </c>
      <c r="K22" s="10">
        <v>0.68100000000000005</v>
      </c>
      <c r="L22" s="10">
        <v>0.52900000000000003</v>
      </c>
      <c r="M22" s="10">
        <v>0.36</v>
      </c>
      <c r="N22" s="10">
        <v>0.77600000000000002</v>
      </c>
      <c r="O22" s="10">
        <v>0.76600000000000001</v>
      </c>
      <c r="P22" s="10">
        <v>0.54900000000000004</v>
      </c>
      <c r="Q22" s="10">
        <v>0.63300000000000001</v>
      </c>
      <c r="R22" s="10">
        <v>0.80500000000000005</v>
      </c>
      <c r="S22" s="10">
        <v>0.59899999999999998</v>
      </c>
      <c r="T22" s="10">
        <v>0.84399999999999997</v>
      </c>
      <c r="U22" s="10">
        <v>0.55300000000000005</v>
      </c>
      <c r="V22" s="10">
        <v>0.626</v>
      </c>
    </row>
    <row r="23" spans="2:22" ht="16" x14ac:dyDescent="0.2">
      <c r="B23" s="36"/>
      <c r="C23" s="13" t="s">
        <v>64</v>
      </c>
      <c r="D23" s="7">
        <v>1</v>
      </c>
      <c r="E23" s="14">
        <v>0.76500000000000001</v>
      </c>
      <c r="F23" s="14">
        <v>7.0000000000000001E-3</v>
      </c>
      <c r="G23" s="14">
        <v>0.35299999999999998</v>
      </c>
      <c r="H23" s="14">
        <v>1.6E-2</v>
      </c>
      <c r="I23" s="14">
        <v>2.5999999999999999E-2</v>
      </c>
      <c r="J23" s="14">
        <v>3.0000000000000001E-3</v>
      </c>
      <c r="K23" s="14">
        <v>0.14000000000000001</v>
      </c>
      <c r="L23" s="14">
        <v>3.5999999999999997E-2</v>
      </c>
      <c r="M23" s="14">
        <v>1.6E-2</v>
      </c>
      <c r="N23" s="14">
        <v>0.01</v>
      </c>
      <c r="O23" s="14">
        <v>1E-3</v>
      </c>
      <c r="P23" s="14">
        <v>1.7000000000000001E-2</v>
      </c>
      <c r="Q23" s="14">
        <v>1.4E-2</v>
      </c>
      <c r="R23" s="14">
        <v>8.0000000000000002E-3</v>
      </c>
      <c r="S23" s="14">
        <v>1.0999999999999999E-2</v>
      </c>
      <c r="T23" s="14">
        <v>2.1999999999999999E-2</v>
      </c>
      <c r="U23" s="14">
        <v>6.9000000000000006E-2</v>
      </c>
      <c r="V23" s="14">
        <v>1.7999999999999999E-2</v>
      </c>
    </row>
    <row r="24" spans="2:22" ht="16" x14ac:dyDescent="0.2">
      <c r="B24" s="8" t="s">
        <v>65</v>
      </c>
      <c r="C24" s="9" t="s">
        <v>61</v>
      </c>
      <c r="D24" s="4">
        <v>1056359486</v>
      </c>
      <c r="E24" s="11">
        <v>778086946</v>
      </c>
      <c r="F24" s="11">
        <v>8457574</v>
      </c>
      <c r="G24" s="11">
        <v>333687184</v>
      </c>
      <c r="H24" s="11">
        <v>16851727</v>
      </c>
      <c r="I24" s="11">
        <v>24800191</v>
      </c>
      <c r="J24" s="11">
        <v>2890410</v>
      </c>
      <c r="K24" s="11">
        <v>150678358</v>
      </c>
      <c r="L24" s="11">
        <v>40127348</v>
      </c>
      <c r="M24" s="11">
        <v>13150894</v>
      </c>
      <c r="N24" s="11">
        <v>11261917</v>
      </c>
      <c r="O24" s="11">
        <v>1538971</v>
      </c>
      <c r="P24" s="11">
        <v>21158668</v>
      </c>
      <c r="Q24" s="11">
        <v>12295729</v>
      </c>
      <c r="R24" s="11">
        <v>8702753</v>
      </c>
      <c r="S24" s="11">
        <v>11055819</v>
      </c>
      <c r="T24" s="11">
        <v>23753570</v>
      </c>
      <c r="U24" s="11">
        <v>78100564</v>
      </c>
      <c r="V24" s="11">
        <v>19575269</v>
      </c>
    </row>
    <row r="25" spans="2:22" ht="16" x14ac:dyDescent="0.2">
      <c r="B25" s="8"/>
      <c r="C25" s="9" t="s">
        <v>62</v>
      </c>
      <c r="D25" s="4">
        <v>132836</v>
      </c>
      <c r="E25" s="11">
        <v>74397</v>
      </c>
      <c r="F25" s="11">
        <v>4135</v>
      </c>
      <c r="G25" s="11">
        <v>9091</v>
      </c>
      <c r="H25" s="11">
        <v>4899</v>
      </c>
      <c r="I25" s="11">
        <v>5079</v>
      </c>
      <c r="J25" s="11">
        <v>1920</v>
      </c>
      <c r="K25" s="11">
        <v>7323</v>
      </c>
      <c r="L25" s="11">
        <v>3205</v>
      </c>
      <c r="M25" s="11">
        <v>1479</v>
      </c>
      <c r="N25" s="11">
        <v>2250</v>
      </c>
      <c r="O25" s="11">
        <v>1350</v>
      </c>
      <c r="P25" s="11">
        <v>2245</v>
      </c>
      <c r="Q25" s="11">
        <v>1271</v>
      </c>
      <c r="R25" s="11">
        <v>2035</v>
      </c>
      <c r="S25" s="11">
        <v>2126</v>
      </c>
      <c r="T25" s="11">
        <v>11193</v>
      </c>
      <c r="U25" s="11">
        <v>13200</v>
      </c>
      <c r="V25" s="11">
        <v>1596</v>
      </c>
    </row>
    <row r="26" spans="2:22" ht="16" x14ac:dyDescent="0.2">
      <c r="B26" s="8"/>
      <c r="C26" s="9" t="s">
        <v>63</v>
      </c>
      <c r="D26" s="3">
        <v>0.42599999999999999</v>
      </c>
      <c r="E26" s="10">
        <v>0.42499999999999999</v>
      </c>
      <c r="F26" s="10">
        <v>0.53200000000000003</v>
      </c>
      <c r="G26" s="10">
        <v>0.45800000000000002</v>
      </c>
      <c r="H26" s="10">
        <v>0.438</v>
      </c>
      <c r="I26" s="10">
        <v>0.47499999999999998</v>
      </c>
      <c r="J26" s="10">
        <v>0.55900000000000005</v>
      </c>
      <c r="K26" s="10">
        <v>0.432</v>
      </c>
      <c r="L26" s="10">
        <v>0.34899999999999998</v>
      </c>
      <c r="M26" s="10">
        <v>0.182</v>
      </c>
      <c r="N26" s="10">
        <v>0.54900000000000004</v>
      </c>
      <c r="O26" s="10">
        <v>0.52500000000000002</v>
      </c>
      <c r="P26" s="10">
        <v>0.40699999999999997</v>
      </c>
      <c r="Q26" s="10">
        <v>0.33900000000000002</v>
      </c>
      <c r="R26" s="10">
        <v>0.53600000000000003</v>
      </c>
      <c r="S26" s="10">
        <v>0.34699999999999998</v>
      </c>
      <c r="T26" s="10">
        <v>0.56200000000000006</v>
      </c>
      <c r="U26" s="10">
        <v>0.38500000000000001</v>
      </c>
      <c r="V26" s="10">
        <v>0.41599999999999998</v>
      </c>
    </row>
    <row r="27" spans="2:22" ht="16" x14ac:dyDescent="0.2">
      <c r="B27" s="8"/>
      <c r="C27" s="9" t="s">
        <v>74</v>
      </c>
      <c r="D27" s="3">
        <f>D24/'E (interest only) 19-20'!D20</f>
        <v>0.72810822998710356</v>
      </c>
      <c r="E27" s="3">
        <f>E24/'E (interest only) 19-20'!E20</f>
        <v>0.74486422648721839</v>
      </c>
      <c r="F27" s="3">
        <f>F24/'E (interest only) 19-20'!F20</f>
        <v>0.85151834737919396</v>
      </c>
      <c r="G27" s="3">
        <f>G24/'E (interest only) 19-20'!G20</f>
        <v>0.82415332134516728</v>
      </c>
      <c r="H27" s="3">
        <f>H24/'E (interest only) 19-20'!H20</f>
        <v>0.75826005924621376</v>
      </c>
      <c r="I27" s="3">
        <f>I24/'E (interest only) 19-20'!I20</f>
        <v>0.89302454894775696</v>
      </c>
      <c r="J27" s="3">
        <f>J24/'E (interest only) 19-20'!J20</f>
        <v>0.96544497861124579</v>
      </c>
      <c r="K27" s="3">
        <f>K24/'E (interest only) 19-20'!K20</f>
        <v>0.70470430513359206</v>
      </c>
      <c r="L27" s="3">
        <f>L24/'E (interest only) 19-20'!L20</f>
        <v>0.547193432175753</v>
      </c>
      <c r="M27" s="3">
        <f>M24/'E (interest only) 19-20'!M20</f>
        <v>0.52457582351708609</v>
      </c>
      <c r="N27" s="3">
        <f>N24/'E (interest only) 19-20'!N20</f>
        <v>0.80427281832070141</v>
      </c>
      <c r="O27" s="3">
        <f>O24/'E (interest only) 19-20'!O20</f>
        <v>0.83605922387904019</v>
      </c>
      <c r="P27" s="3">
        <f>P24/'E (interest only) 19-20'!P20</f>
        <v>0.61130456503953301</v>
      </c>
      <c r="Q27" s="3">
        <f>Q24/'E (interest only) 19-20'!Q20</f>
        <v>0.77532648169064244</v>
      </c>
      <c r="R27" s="3">
        <f>R24/'E (interest only) 19-20'!R20</f>
        <v>0.87086226116402454</v>
      </c>
      <c r="S27" s="3">
        <f>S24/'E (interest only) 19-20'!S20</f>
        <v>0.66013083056697008</v>
      </c>
      <c r="T27" s="3">
        <f>T24/'E (interest only) 19-20'!T20</f>
        <v>0.915637971917306</v>
      </c>
      <c r="U27" s="3">
        <f>U24/'E (interest only) 19-20'!U20</f>
        <v>0.6754307950389179</v>
      </c>
      <c r="V27" s="3">
        <f>V24/'E (interest only) 19-20'!V20</f>
        <v>0.65365916712578009</v>
      </c>
    </row>
    <row r="28" spans="2:22" ht="16" x14ac:dyDescent="0.2">
      <c r="B28" s="8"/>
      <c r="C28" s="9" t="s">
        <v>64</v>
      </c>
      <c r="D28" s="3">
        <v>1</v>
      </c>
      <c r="E28" s="10">
        <v>0.73699999999999999</v>
      </c>
      <c r="F28" s="10">
        <v>8.0000000000000002E-3</v>
      </c>
      <c r="G28" s="10">
        <v>0.316</v>
      </c>
      <c r="H28" s="10">
        <v>1.6E-2</v>
      </c>
      <c r="I28" s="10">
        <v>2.3E-2</v>
      </c>
      <c r="J28" s="10">
        <v>3.0000000000000001E-3</v>
      </c>
      <c r="K28" s="10">
        <v>0.14299999999999999</v>
      </c>
      <c r="L28" s="10">
        <v>3.7999999999999999E-2</v>
      </c>
      <c r="M28" s="10">
        <v>1.2E-2</v>
      </c>
      <c r="N28" s="10">
        <v>1.0999999999999999E-2</v>
      </c>
      <c r="O28" s="10">
        <v>1E-3</v>
      </c>
      <c r="P28" s="10">
        <v>0.02</v>
      </c>
      <c r="Q28" s="10">
        <v>1.2E-2</v>
      </c>
      <c r="R28" s="10">
        <v>8.0000000000000002E-3</v>
      </c>
      <c r="S28" s="10">
        <v>0.01</v>
      </c>
      <c r="T28" s="10">
        <v>2.1999999999999999E-2</v>
      </c>
      <c r="U28" s="10">
        <v>7.3999999999999996E-2</v>
      </c>
      <c r="V28" s="10">
        <v>1.9E-2</v>
      </c>
    </row>
    <row r="29" spans="2:22" s="17" customFormat="1" ht="24" customHeight="1" x14ac:dyDescent="0.2">
      <c r="B29" s="18" t="s">
        <v>73</v>
      </c>
      <c r="C29" s="19"/>
      <c r="D29" s="21">
        <f>D24/D20</f>
        <v>0.64691194257494444</v>
      </c>
      <c r="E29" s="20">
        <f>E24/E20</f>
        <v>0.6228559367603862</v>
      </c>
      <c r="F29" s="20">
        <f t="shared" ref="F29:V29" si="1">F24/F20</f>
        <v>0.71514871707712846</v>
      </c>
      <c r="G29" s="20">
        <f t="shared" si="1"/>
        <v>0.57942251697167169</v>
      </c>
      <c r="H29" s="20">
        <f t="shared" si="1"/>
        <v>0.66266204211353918</v>
      </c>
      <c r="I29" s="20">
        <f t="shared" si="1"/>
        <v>0.59297782418696787</v>
      </c>
      <c r="J29" s="20">
        <f t="shared" si="1"/>
        <v>0.58751956172785924</v>
      </c>
      <c r="K29" s="20">
        <f t="shared" si="1"/>
        <v>0.66111730129222457</v>
      </c>
      <c r="L29" s="20">
        <f t="shared" si="1"/>
        <v>0.69081793566584582</v>
      </c>
      <c r="M29" s="20">
        <f t="shared" si="1"/>
        <v>0.50249271024346387</v>
      </c>
      <c r="N29" s="20">
        <f t="shared" si="1"/>
        <v>0.72389612740357201</v>
      </c>
      <c r="O29" s="20">
        <f t="shared" si="1"/>
        <v>0.68825490329366812</v>
      </c>
      <c r="P29" s="20">
        <f t="shared" si="1"/>
        <v>0.76886125206980593</v>
      </c>
      <c r="Q29" s="20">
        <f t="shared" si="1"/>
        <v>0.5364156887422119</v>
      </c>
      <c r="R29" s="20">
        <f t="shared" si="1"/>
        <v>0.67438886956338451</v>
      </c>
      <c r="S29" s="20">
        <f t="shared" si="1"/>
        <v>0.59718899574836171</v>
      </c>
      <c r="T29" s="20">
        <f t="shared" si="1"/>
        <v>0.66877626593552864</v>
      </c>
      <c r="U29" s="20">
        <f t="shared" si="1"/>
        <v>0.6901072950043794</v>
      </c>
      <c r="V29" s="20">
        <f t="shared" si="1"/>
        <v>0.6793672999590129</v>
      </c>
    </row>
    <row r="30" spans="2:22" ht="16" x14ac:dyDescent="0.2">
      <c r="B30" s="8" t="s">
        <v>40</v>
      </c>
      <c r="C30" s="9" t="s">
        <v>61</v>
      </c>
      <c r="D30" s="4">
        <v>235643624</v>
      </c>
      <c r="E30" s="11">
        <v>167781649</v>
      </c>
      <c r="F30" s="11">
        <v>2215715</v>
      </c>
      <c r="G30" s="11">
        <v>64929021</v>
      </c>
      <c r="H30" s="11">
        <v>4565417</v>
      </c>
      <c r="I30" s="11">
        <v>6305567</v>
      </c>
      <c r="J30" s="11">
        <v>722671</v>
      </c>
      <c r="K30" s="11">
        <v>27733719</v>
      </c>
      <c r="L30" s="11">
        <v>6726813</v>
      </c>
      <c r="M30" s="11">
        <v>3712712</v>
      </c>
      <c r="N30" s="11">
        <v>2346359</v>
      </c>
      <c r="O30" s="11">
        <v>326594</v>
      </c>
      <c r="P30" s="11">
        <v>4571979</v>
      </c>
      <c r="Q30" s="11">
        <v>3685640</v>
      </c>
      <c r="R30" s="11">
        <v>2381248</v>
      </c>
      <c r="S30" s="11">
        <v>1778724</v>
      </c>
      <c r="T30" s="11">
        <v>7643016</v>
      </c>
      <c r="U30" s="11">
        <v>22208135</v>
      </c>
      <c r="V30" s="11">
        <v>5928319</v>
      </c>
    </row>
    <row r="31" spans="2:22" ht="16" x14ac:dyDescent="0.2">
      <c r="B31" s="8"/>
      <c r="C31" s="9" t="s">
        <v>62</v>
      </c>
      <c r="D31" s="4">
        <v>59891</v>
      </c>
      <c r="E31" s="11">
        <v>37040</v>
      </c>
      <c r="F31" s="11">
        <v>1686</v>
      </c>
      <c r="G31" s="11">
        <v>7123</v>
      </c>
      <c r="H31" s="11">
        <v>1842</v>
      </c>
      <c r="I31" s="11">
        <v>1862</v>
      </c>
      <c r="J31" s="11">
        <v>857</v>
      </c>
      <c r="K31" s="11">
        <v>3449</v>
      </c>
      <c r="L31" s="11">
        <v>900</v>
      </c>
      <c r="M31" s="11">
        <v>539</v>
      </c>
      <c r="N31" s="11">
        <v>794</v>
      </c>
      <c r="O31" s="11">
        <v>458</v>
      </c>
      <c r="P31" s="11">
        <v>755</v>
      </c>
      <c r="Q31" s="11">
        <v>458</v>
      </c>
      <c r="R31" s="11">
        <v>1045</v>
      </c>
      <c r="S31" s="11">
        <v>517</v>
      </c>
      <c r="T31" s="11">
        <v>5583</v>
      </c>
      <c r="U31" s="11">
        <v>8249</v>
      </c>
      <c r="V31" s="11">
        <v>923</v>
      </c>
    </row>
    <row r="32" spans="2:22" ht="16" x14ac:dyDescent="0.2">
      <c r="B32" s="8"/>
      <c r="C32" s="9" t="s">
        <v>63</v>
      </c>
      <c r="D32" s="3">
        <v>9.5000000000000001E-2</v>
      </c>
      <c r="E32" s="10">
        <v>9.1999999999999998E-2</v>
      </c>
      <c r="F32" s="10">
        <v>0.13900000000000001</v>
      </c>
      <c r="G32" s="10">
        <v>8.8999999999999996E-2</v>
      </c>
      <c r="H32" s="10">
        <v>0.11899999999999999</v>
      </c>
      <c r="I32" s="10">
        <v>0.121</v>
      </c>
      <c r="J32" s="10">
        <v>0.14000000000000001</v>
      </c>
      <c r="K32" s="10">
        <v>7.9000000000000001E-2</v>
      </c>
      <c r="L32" s="10">
        <v>5.8000000000000003E-2</v>
      </c>
      <c r="M32" s="10">
        <v>5.0999999999999997E-2</v>
      </c>
      <c r="N32" s="10">
        <v>0.114</v>
      </c>
      <c r="O32" s="10">
        <v>0.111</v>
      </c>
      <c r="P32" s="10">
        <v>8.7999999999999995E-2</v>
      </c>
      <c r="Q32" s="10">
        <v>0.10199999999999999</v>
      </c>
      <c r="R32" s="10">
        <v>0.14699999999999999</v>
      </c>
      <c r="S32" s="10">
        <v>5.6000000000000001E-2</v>
      </c>
      <c r="T32" s="10">
        <v>0.18099999999999999</v>
      </c>
      <c r="U32" s="10">
        <v>0.109</v>
      </c>
      <c r="V32" s="10">
        <v>0.126</v>
      </c>
    </row>
    <row r="33" spans="2:22" ht="16" x14ac:dyDescent="0.2">
      <c r="B33" s="8"/>
      <c r="C33" s="9" t="s">
        <v>71</v>
      </c>
      <c r="D33" s="3">
        <f>D30/'E (interest only) 19-20'!D24</f>
        <v>0.79498178401681119</v>
      </c>
      <c r="E33" s="3">
        <f>E30/'E (interest only) 19-20'!E24</f>
        <v>0.81188398430283371</v>
      </c>
      <c r="F33" s="3">
        <f>F30/'E (interest only) 19-20'!F24</f>
        <v>0.91570201141468532</v>
      </c>
      <c r="G33" s="3">
        <f>G30/'E (interest only) 19-20'!G24</f>
        <v>0.87271730847504481</v>
      </c>
      <c r="H33" s="3">
        <f>H30/'E (interest only) 19-20'!H24</f>
        <v>0.87184229517444511</v>
      </c>
      <c r="I33" s="3">
        <f>I30/'E (interest only) 19-20'!I24</f>
        <v>0.92187878522945266</v>
      </c>
      <c r="J33" s="3">
        <f>J30/'E (interest only) 19-20'!J24</f>
        <v>0.98800861859176803</v>
      </c>
      <c r="K33" s="3">
        <f>K30/'E (interest only) 19-20'!K24</f>
        <v>0.75067234766155644</v>
      </c>
      <c r="L33" s="3">
        <f>L30/'E (interest only) 19-20'!L24</f>
        <v>0.62299045956247012</v>
      </c>
      <c r="M33" s="3">
        <f>M30/'E (interest only) 19-20'!M24</f>
        <v>0.59377588874978493</v>
      </c>
      <c r="N33" s="3">
        <f>N30/'E (interest only) 19-20'!N24</f>
        <v>0.87076887221510713</v>
      </c>
      <c r="O33" s="3">
        <f>O30/'E (interest only) 19-20'!O24</f>
        <v>0.89119134224177221</v>
      </c>
      <c r="P33" s="3">
        <f>P30/'E (interest only) 19-20'!P24</f>
        <v>0.69924861017582696</v>
      </c>
      <c r="Q33" s="3">
        <f>Q30/'E (interest only) 19-20'!Q24</f>
        <v>0.7828171212837246</v>
      </c>
      <c r="R33" s="3">
        <f>R30/'E (interest only) 19-20'!R24</f>
        <v>0.90888646476551949</v>
      </c>
      <c r="S33" s="3">
        <f>S30/'E (interest only) 19-20'!S24</f>
        <v>0.7719579961912566</v>
      </c>
      <c r="T33" s="3">
        <f>T30/'E (interest only) 19-20'!T24</f>
        <v>0.95166171267372179</v>
      </c>
      <c r="U33" s="3">
        <f>U30/'E (interest only) 19-20'!U24</f>
        <v>0.79210145399738618</v>
      </c>
      <c r="V33" s="3">
        <f>V30/'E (interest only) 19-20'!V24</f>
        <v>0.76638519125633608</v>
      </c>
    </row>
    <row r="34" spans="2:22" ht="16" x14ac:dyDescent="0.2">
      <c r="B34" s="12"/>
      <c r="C34" s="13" t="s">
        <v>64</v>
      </c>
      <c r="D34" s="7">
        <v>1</v>
      </c>
      <c r="E34" s="14">
        <v>0.71199999999999997</v>
      </c>
      <c r="F34" s="14">
        <v>8.9999999999999993E-3</v>
      </c>
      <c r="G34" s="14">
        <v>0.27600000000000002</v>
      </c>
      <c r="H34" s="14">
        <v>1.9E-2</v>
      </c>
      <c r="I34" s="14">
        <v>2.7E-2</v>
      </c>
      <c r="J34" s="14">
        <v>3.0000000000000001E-3</v>
      </c>
      <c r="K34" s="14">
        <v>0.11799999999999999</v>
      </c>
      <c r="L34" s="14">
        <v>2.9000000000000001E-2</v>
      </c>
      <c r="M34" s="14">
        <v>1.6E-2</v>
      </c>
      <c r="N34" s="14">
        <v>0.01</v>
      </c>
      <c r="O34" s="14">
        <v>1E-3</v>
      </c>
      <c r="P34" s="14">
        <v>1.9E-2</v>
      </c>
      <c r="Q34" s="14">
        <v>1.6E-2</v>
      </c>
      <c r="R34" s="14">
        <v>0.01</v>
      </c>
      <c r="S34" s="14">
        <v>8.0000000000000002E-3</v>
      </c>
      <c r="T34" s="14">
        <v>3.2000000000000001E-2</v>
      </c>
      <c r="U34" s="14">
        <v>9.4E-2</v>
      </c>
      <c r="V34" s="14">
        <v>2.5000000000000001E-2</v>
      </c>
    </row>
    <row r="35" spans="2:22" ht="16" x14ac:dyDescent="0.2">
      <c r="B35" s="8" t="s">
        <v>39</v>
      </c>
      <c r="C35" s="9" t="s">
        <v>61</v>
      </c>
      <c r="D35" s="4">
        <v>228354285</v>
      </c>
      <c r="E35" s="11">
        <v>160154640</v>
      </c>
      <c r="F35" s="11">
        <v>2434034</v>
      </c>
      <c r="G35" s="11">
        <v>58712881</v>
      </c>
      <c r="H35" s="11">
        <v>4728753</v>
      </c>
      <c r="I35" s="11">
        <v>7532517</v>
      </c>
      <c r="J35" s="11">
        <v>800031</v>
      </c>
      <c r="K35" s="11">
        <v>23376527</v>
      </c>
      <c r="L35" s="11">
        <v>6314970</v>
      </c>
      <c r="M35" s="11">
        <v>3512142</v>
      </c>
      <c r="N35" s="11">
        <v>2724901</v>
      </c>
      <c r="O35" s="11">
        <v>369023</v>
      </c>
      <c r="P35" s="11">
        <v>4670908</v>
      </c>
      <c r="Q35" s="11">
        <v>3610106</v>
      </c>
      <c r="R35" s="11">
        <v>2456410</v>
      </c>
      <c r="S35" s="11">
        <v>1659083</v>
      </c>
      <c r="T35" s="11">
        <v>8158276</v>
      </c>
      <c r="U35" s="11">
        <v>22943026</v>
      </c>
      <c r="V35" s="11">
        <v>6151050</v>
      </c>
    </row>
    <row r="36" spans="2:22" ht="16" x14ac:dyDescent="0.2">
      <c r="B36" s="8"/>
      <c r="C36" s="9" t="s">
        <v>62</v>
      </c>
      <c r="D36" s="4">
        <v>61209</v>
      </c>
      <c r="E36" s="11">
        <v>37490</v>
      </c>
      <c r="F36" s="11">
        <v>1863</v>
      </c>
      <c r="G36" s="11">
        <v>6567</v>
      </c>
      <c r="H36" s="11">
        <v>1908</v>
      </c>
      <c r="I36" s="11">
        <v>2240</v>
      </c>
      <c r="J36" s="11">
        <v>935</v>
      </c>
      <c r="K36" s="11">
        <v>3007</v>
      </c>
      <c r="L36" s="11">
        <v>845</v>
      </c>
      <c r="M36" s="11">
        <v>501</v>
      </c>
      <c r="N36" s="11">
        <v>933</v>
      </c>
      <c r="O36" s="11">
        <v>509</v>
      </c>
      <c r="P36" s="11">
        <v>776</v>
      </c>
      <c r="Q36" s="11">
        <v>453</v>
      </c>
      <c r="R36" s="11">
        <v>1092</v>
      </c>
      <c r="S36" s="11">
        <v>496</v>
      </c>
      <c r="T36" s="11">
        <v>5970</v>
      </c>
      <c r="U36" s="11">
        <v>8433</v>
      </c>
      <c r="V36" s="11">
        <v>962</v>
      </c>
    </row>
    <row r="37" spans="2:22" ht="16" x14ac:dyDescent="0.2">
      <c r="B37" s="8"/>
      <c r="C37" s="9" t="s">
        <v>63</v>
      </c>
      <c r="D37" s="3">
        <v>9.1999999999999998E-2</v>
      </c>
      <c r="E37" s="10">
        <v>8.7999999999999995E-2</v>
      </c>
      <c r="F37" s="10">
        <v>0.153</v>
      </c>
      <c r="G37" s="10">
        <v>8.1000000000000003E-2</v>
      </c>
      <c r="H37" s="10">
        <v>0.123</v>
      </c>
      <c r="I37" s="10">
        <v>0.14399999999999999</v>
      </c>
      <c r="J37" s="10">
        <v>0.155</v>
      </c>
      <c r="K37" s="10">
        <v>6.7000000000000004E-2</v>
      </c>
      <c r="L37" s="10">
        <v>5.5E-2</v>
      </c>
      <c r="M37" s="10">
        <v>4.9000000000000002E-2</v>
      </c>
      <c r="N37" s="10">
        <v>0.13300000000000001</v>
      </c>
      <c r="O37" s="10">
        <v>0.126</v>
      </c>
      <c r="P37" s="10">
        <v>0.09</v>
      </c>
      <c r="Q37" s="10">
        <v>0.1</v>
      </c>
      <c r="R37" s="10">
        <v>0.151</v>
      </c>
      <c r="S37" s="10">
        <v>5.1999999999999998E-2</v>
      </c>
      <c r="T37" s="10">
        <v>0.193</v>
      </c>
      <c r="U37" s="10">
        <v>0.113</v>
      </c>
      <c r="V37" s="10">
        <v>0.13100000000000001</v>
      </c>
    </row>
    <row r="38" spans="2:22" ht="16" x14ac:dyDescent="0.2">
      <c r="B38" s="8"/>
      <c r="C38" s="9" t="s">
        <v>71</v>
      </c>
      <c r="D38" s="3">
        <f>D35/'E (interest only) 19-20'!D28</f>
        <v>0.78466093186672836</v>
      </c>
      <c r="E38" s="3">
        <f>E35/'E (interest only) 19-20'!E28</f>
        <v>0.79797775624343825</v>
      </c>
      <c r="F38" s="3">
        <f>F35/'E (interest only) 19-20'!F28</f>
        <v>0.92219496005140578</v>
      </c>
      <c r="G38" s="3">
        <f>G35/'E (interest only) 19-20'!G28</f>
        <v>0.84111461314000102</v>
      </c>
      <c r="H38" s="3">
        <f>H35/'E (interest only) 19-20'!H28</f>
        <v>0.86280391068190254</v>
      </c>
      <c r="I38" s="3">
        <f>I35/'E (interest only) 19-20'!I28</f>
        <v>0.92869568883974762</v>
      </c>
      <c r="J38" s="3">
        <f>J35/'E (interest only) 19-20'!J28</f>
        <v>0.98310960264249625</v>
      </c>
      <c r="K38" s="3">
        <f>K35/'E (interest only) 19-20'!K28</f>
        <v>0.72248775583011082</v>
      </c>
      <c r="L38" s="3">
        <f>L35/'E (interest only) 19-20'!L28</f>
        <v>0.62480032760865767</v>
      </c>
      <c r="M38" s="3">
        <f>M35/'E (interest only) 19-20'!M28</f>
        <v>0.61569981570072729</v>
      </c>
      <c r="N38" s="3">
        <f>N35/'E (interest only) 19-20'!N28</f>
        <v>0.879860315082161</v>
      </c>
      <c r="O38" s="3">
        <f>O35/'E (interest only) 19-20'!O28</f>
        <v>0.90770963957072193</v>
      </c>
      <c r="P38" s="3">
        <f>P35/'E (interest only) 19-20'!P28</f>
        <v>0.69344795318963393</v>
      </c>
      <c r="Q38" s="3">
        <f>Q35/'E (interest only) 19-20'!Q28</f>
        <v>0.77732139896518093</v>
      </c>
      <c r="R38" s="3">
        <f>R35/'E (interest only) 19-20'!R28</f>
        <v>0.910187357621695</v>
      </c>
      <c r="S38" s="3">
        <f>S35/'E (interest only) 19-20'!S28</f>
        <v>0.75763822324230101</v>
      </c>
      <c r="T38" s="3">
        <f>T35/'E (interest only) 19-20'!T28</f>
        <v>0.95902318834446554</v>
      </c>
      <c r="U38" s="3">
        <f>U35/'E (interest only) 19-20'!U28</f>
        <v>0.7915879582160168</v>
      </c>
      <c r="V38" s="3">
        <f>V35/'E (interest only) 19-20'!V28</f>
        <v>0.73030438164819722</v>
      </c>
    </row>
    <row r="39" spans="2:22" ht="16" x14ac:dyDescent="0.2">
      <c r="B39" s="12"/>
      <c r="C39" s="13" t="s">
        <v>64</v>
      </c>
      <c r="D39" s="7">
        <v>1</v>
      </c>
      <c r="E39" s="14">
        <v>0.70099999999999996</v>
      </c>
      <c r="F39" s="14">
        <v>1.0999999999999999E-2</v>
      </c>
      <c r="G39" s="14">
        <v>0.25700000000000001</v>
      </c>
      <c r="H39" s="14">
        <v>2.1000000000000001E-2</v>
      </c>
      <c r="I39" s="14">
        <v>3.3000000000000002E-2</v>
      </c>
      <c r="J39" s="14">
        <v>4.0000000000000001E-3</v>
      </c>
      <c r="K39" s="14">
        <v>0.10199999999999999</v>
      </c>
      <c r="L39" s="14">
        <v>2.8000000000000001E-2</v>
      </c>
      <c r="M39" s="14">
        <v>1.4999999999999999E-2</v>
      </c>
      <c r="N39" s="14">
        <v>1.2E-2</v>
      </c>
      <c r="O39" s="14">
        <v>2E-3</v>
      </c>
      <c r="P39" s="14">
        <v>0.02</v>
      </c>
      <c r="Q39" s="14">
        <v>1.6E-2</v>
      </c>
      <c r="R39" s="14">
        <v>1.0999999999999999E-2</v>
      </c>
      <c r="S39" s="14">
        <v>7.0000000000000001E-3</v>
      </c>
      <c r="T39" s="14">
        <v>3.5999999999999997E-2</v>
      </c>
      <c r="U39" s="14">
        <v>0.1</v>
      </c>
      <c r="V39" s="14">
        <v>2.7E-2</v>
      </c>
    </row>
    <row r="40" spans="2:22" ht="16" x14ac:dyDescent="0.2">
      <c r="B40" s="8" t="s">
        <v>38</v>
      </c>
      <c r="C40" s="9" t="s">
        <v>61</v>
      </c>
      <c r="D40" s="4">
        <v>110635634</v>
      </c>
      <c r="E40" s="11">
        <v>77927104</v>
      </c>
      <c r="F40" s="11">
        <v>986945</v>
      </c>
      <c r="G40" s="11">
        <v>24082324</v>
      </c>
      <c r="H40" s="11">
        <v>2501638</v>
      </c>
      <c r="I40" s="11">
        <v>2619627</v>
      </c>
      <c r="J40" s="11">
        <v>207055</v>
      </c>
      <c r="K40" s="11">
        <v>18974932</v>
      </c>
      <c r="L40" s="11">
        <v>4780013</v>
      </c>
      <c r="M40" s="11">
        <v>1224872</v>
      </c>
      <c r="N40" s="11">
        <v>1321810</v>
      </c>
      <c r="O40" s="11">
        <v>222104</v>
      </c>
      <c r="P40" s="11">
        <v>3000482</v>
      </c>
      <c r="Q40" s="11">
        <v>829707</v>
      </c>
      <c r="R40" s="11">
        <v>567593</v>
      </c>
      <c r="S40" s="11">
        <v>832647</v>
      </c>
      <c r="T40" s="11">
        <v>2079229</v>
      </c>
      <c r="U40" s="11">
        <v>11670412</v>
      </c>
      <c r="V40" s="11">
        <v>2025713</v>
      </c>
    </row>
    <row r="41" spans="2:22" ht="16" x14ac:dyDescent="0.2">
      <c r="B41" s="8"/>
      <c r="C41" s="9" t="s">
        <v>62</v>
      </c>
      <c r="D41" s="4">
        <v>26765</v>
      </c>
      <c r="E41" s="11">
        <v>16460</v>
      </c>
      <c r="F41" s="11">
        <v>725</v>
      </c>
      <c r="G41" s="11">
        <v>2517</v>
      </c>
      <c r="H41" s="11">
        <v>989</v>
      </c>
      <c r="I41" s="11">
        <v>772</v>
      </c>
      <c r="J41" s="11">
        <v>258</v>
      </c>
      <c r="K41" s="11">
        <v>2430</v>
      </c>
      <c r="L41" s="11">
        <v>644</v>
      </c>
      <c r="M41" s="11">
        <v>169</v>
      </c>
      <c r="N41" s="11">
        <v>443</v>
      </c>
      <c r="O41" s="11">
        <v>302</v>
      </c>
      <c r="P41" s="11">
        <v>495</v>
      </c>
      <c r="Q41" s="11">
        <v>97</v>
      </c>
      <c r="R41" s="11">
        <v>243</v>
      </c>
      <c r="S41" s="11">
        <v>249</v>
      </c>
      <c r="T41" s="11">
        <v>1478</v>
      </c>
      <c r="U41" s="11">
        <v>4326</v>
      </c>
      <c r="V41" s="11">
        <v>323</v>
      </c>
    </row>
    <row r="42" spans="2:22" ht="16" x14ac:dyDescent="0.2">
      <c r="B42" s="8"/>
      <c r="C42" s="9" t="s">
        <v>63</v>
      </c>
      <c r="D42" s="3">
        <v>4.4999999999999998E-2</v>
      </c>
      <c r="E42" s="10">
        <v>4.2999999999999997E-2</v>
      </c>
      <c r="F42" s="10">
        <v>6.2E-2</v>
      </c>
      <c r="G42" s="10">
        <v>3.3000000000000002E-2</v>
      </c>
      <c r="H42" s="10">
        <v>6.5000000000000002E-2</v>
      </c>
      <c r="I42" s="10">
        <v>0.05</v>
      </c>
      <c r="J42" s="10">
        <v>0.04</v>
      </c>
      <c r="K42" s="10">
        <v>5.3999999999999999E-2</v>
      </c>
      <c r="L42" s="10">
        <v>4.2000000000000003E-2</v>
      </c>
      <c r="M42" s="10">
        <v>1.7000000000000001E-2</v>
      </c>
      <c r="N42" s="10">
        <v>6.4000000000000001E-2</v>
      </c>
      <c r="O42" s="10">
        <v>7.5999999999999998E-2</v>
      </c>
      <c r="P42" s="10">
        <v>5.8000000000000003E-2</v>
      </c>
      <c r="Q42" s="10">
        <v>2.3E-2</v>
      </c>
      <c r="R42" s="10">
        <v>3.5000000000000003E-2</v>
      </c>
      <c r="S42" s="10">
        <v>2.5999999999999999E-2</v>
      </c>
      <c r="T42" s="10">
        <v>4.9000000000000002E-2</v>
      </c>
      <c r="U42" s="10">
        <v>5.8000000000000003E-2</v>
      </c>
      <c r="V42" s="10">
        <v>4.2999999999999997E-2</v>
      </c>
    </row>
    <row r="43" spans="2:22" ht="16" x14ac:dyDescent="0.2">
      <c r="B43" s="8"/>
      <c r="C43" s="9" t="s">
        <v>71</v>
      </c>
      <c r="D43" s="3">
        <f>D40/'E (interest only) 19-20'!D32</f>
        <v>0.70528383175070741</v>
      </c>
      <c r="E43" s="3">
        <f>E40/'E (interest only) 19-20'!E32</f>
        <v>0.7215001012109773</v>
      </c>
      <c r="F43" s="3">
        <f>F40/'E (interest only) 19-20'!F32</f>
        <v>0.82015499881997467</v>
      </c>
      <c r="G43" s="3">
        <f>G40/'E (interest only) 19-20'!G32</f>
        <v>0.89449233098846426</v>
      </c>
      <c r="H43" s="3">
        <f>H40/'E (interest only) 19-20'!H32</f>
        <v>0.70483308788331545</v>
      </c>
      <c r="I43" s="3">
        <f>I40/'E (interest only) 19-20'!I32</f>
        <v>0.94254377695807168</v>
      </c>
      <c r="J43" s="3">
        <f>J40/'E (interest only) 19-20'!J32</f>
        <v>0.9932029241336966</v>
      </c>
      <c r="K43" s="3">
        <f>K40/'E (interest only) 19-20'!K32</f>
        <v>0.68658917377968964</v>
      </c>
      <c r="L43" s="3">
        <f>L40/'E (interest only) 19-20'!L32</f>
        <v>0.490498213483123</v>
      </c>
      <c r="M43" s="3">
        <f>M40/'E (interest only) 19-20'!M32</f>
        <v>0.60068303572304294</v>
      </c>
      <c r="N43" s="3">
        <f>N40/'E (interest only) 19-20'!N32</f>
        <v>0.78821373561467145</v>
      </c>
      <c r="O43" s="3">
        <f>O40/'E (interest only) 19-20'!O32</f>
        <v>0.81348731077878744</v>
      </c>
      <c r="P43" s="3">
        <f>P40/'E (interest only) 19-20'!P32</f>
        <v>0.59300723570009961</v>
      </c>
      <c r="Q43" s="3">
        <f>Q40/'E (interest only) 19-20'!Q32</f>
        <v>0.7787254051740643</v>
      </c>
      <c r="R43" s="3">
        <f>R40/'E (interest only) 19-20'!R32</f>
        <v>0.8943951491543638</v>
      </c>
      <c r="S43" s="3">
        <f>S40/'E (interest only) 19-20'!S32</f>
        <v>0.64434592442866478</v>
      </c>
      <c r="T43" s="3">
        <f>T40/'E (interest only) 19-20'!T32</f>
        <v>0.91851800476922951</v>
      </c>
      <c r="U43" s="3">
        <f>U40/'E (interest only) 19-20'!U32</f>
        <v>0.6200974512237778</v>
      </c>
      <c r="V43" s="3">
        <f>V40/'E (interest only) 19-20'!V32</f>
        <v>0.71407552013107578</v>
      </c>
    </row>
    <row r="44" spans="2:22" ht="16" x14ac:dyDescent="0.2">
      <c r="B44" s="12"/>
      <c r="C44" s="13" t="s">
        <v>64</v>
      </c>
      <c r="D44" s="7">
        <v>1</v>
      </c>
      <c r="E44" s="14">
        <v>0.70399999999999996</v>
      </c>
      <c r="F44" s="14">
        <v>8.9999999999999993E-3</v>
      </c>
      <c r="G44" s="14">
        <v>0.218</v>
      </c>
      <c r="H44" s="14">
        <v>2.3E-2</v>
      </c>
      <c r="I44" s="14">
        <v>2.4E-2</v>
      </c>
      <c r="J44" s="14">
        <v>2E-3</v>
      </c>
      <c r="K44" s="14">
        <v>0.17199999999999999</v>
      </c>
      <c r="L44" s="14">
        <v>4.2999999999999997E-2</v>
      </c>
      <c r="M44" s="14">
        <v>1.0999999999999999E-2</v>
      </c>
      <c r="N44" s="14">
        <v>1.2E-2</v>
      </c>
      <c r="O44" s="14">
        <v>2E-3</v>
      </c>
      <c r="P44" s="14">
        <v>2.7E-2</v>
      </c>
      <c r="Q44" s="14">
        <v>7.0000000000000001E-3</v>
      </c>
      <c r="R44" s="14">
        <v>5.0000000000000001E-3</v>
      </c>
      <c r="S44" s="14">
        <v>8.0000000000000002E-3</v>
      </c>
      <c r="T44" s="14">
        <v>1.9E-2</v>
      </c>
      <c r="U44" s="14">
        <v>0.105</v>
      </c>
      <c r="V44" s="14">
        <v>1.7999999999999999E-2</v>
      </c>
    </row>
    <row r="45" spans="2:22" ht="16" x14ac:dyDescent="0.2">
      <c r="B45" s="8" t="s">
        <v>37</v>
      </c>
      <c r="C45" s="9" t="s">
        <v>61</v>
      </c>
      <c r="D45" s="4">
        <v>89307054</v>
      </c>
      <c r="E45" s="11">
        <v>66935629</v>
      </c>
      <c r="F45" s="11">
        <v>435182</v>
      </c>
      <c r="G45" s="11">
        <v>25033769</v>
      </c>
      <c r="H45" s="11">
        <v>497307</v>
      </c>
      <c r="I45" s="11">
        <v>1099748</v>
      </c>
      <c r="J45" s="11">
        <v>281747</v>
      </c>
      <c r="K45" s="11">
        <v>18115818</v>
      </c>
      <c r="L45" s="11">
        <v>5303709</v>
      </c>
      <c r="M45" s="11">
        <v>544995</v>
      </c>
      <c r="N45" s="11">
        <v>1327801</v>
      </c>
      <c r="O45" s="11">
        <v>88069</v>
      </c>
      <c r="P45" s="11">
        <v>2699751</v>
      </c>
      <c r="Q45" s="11">
        <v>444209</v>
      </c>
      <c r="R45" s="11">
        <v>614311</v>
      </c>
      <c r="S45" s="11">
        <v>2157403</v>
      </c>
      <c r="T45" s="11">
        <v>1097821</v>
      </c>
      <c r="U45" s="11">
        <v>4783708</v>
      </c>
      <c r="V45" s="11">
        <v>2410280</v>
      </c>
    </row>
    <row r="46" spans="2:22" ht="16" x14ac:dyDescent="0.2">
      <c r="B46" s="8"/>
      <c r="C46" s="9" t="s">
        <v>62</v>
      </c>
      <c r="D46" s="4">
        <v>13671</v>
      </c>
      <c r="E46" s="11">
        <v>8867</v>
      </c>
      <c r="F46" s="11">
        <v>240</v>
      </c>
      <c r="G46" s="11">
        <v>2061</v>
      </c>
      <c r="H46" s="11">
        <v>144</v>
      </c>
      <c r="I46" s="11">
        <v>227</v>
      </c>
      <c r="J46" s="11">
        <v>253</v>
      </c>
      <c r="K46" s="11">
        <v>1813</v>
      </c>
      <c r="L46" s="11">
        <v>522</v>
      </c>
      <c r="M46" s="11">
        <v>57</v>
      </c>
      <c r="N46" s="11">
        <v>398</v>
      </c>
      <c r="O46" s="11">
        <v>92</v>
      </c>
      <c r="P46" s="11">
        <v>350</v>
      </c>
      <c r="Q46" s="11">
        <v>37</v>
      </c>
      <c r="R46" s="11">
        <v>191</v>
      </c>
      <c r="S46" s="11">
        <v>477</v>
      </c>
      <c r="T46" s="11">
        <v>549</v>
      </c>
      <c r="U46" s="11">
        <v>1162</v>
      </c>
      <c r="V46" s="11">
        <v>294</v>
      </c>
    </row>
    <row r="47" spans="2:22" ht="16" x14ac:dyDescent="0.2">
      <c r="B47" s="8"/>
      <c r="C47" s="9" t="s">
        <v>63</v>
      </c>
      <c r="D47" s="3">
        <v>3.5999999999999997E-2</v>
      </c>
      <c r="E47" s="10">
        <v>3.5999999999999997E-2</v>
      </c>
      <c r="F47" s="10">
        <v>2.7E-2</v>
      </c>
      <c r="G47" s="10">
        <v>3.4000000000000002E-2</v>
      </c>
      <c r="H47" s="10">
        <v>1.2999999999999999E-2</v>
      </c>
      <c r="I47" s="10">
        <v>2.1000000000000001E-2</v>
      </c>
      <c r="J47" s="10">
        <v>5.3999999999999999E-2</v>
      </c>
      <c r="K47" s="10">
        <v>5.0999999999999997E-2</v>
      </c>
      <c r="L47" s="10">
        <v>4.5999999999999999E-2</v>
      </c>
      <c r="M47" s="10">
        <v>8.0000000000000002E-3</v>
      </c>
      <c r="N47" s="10">
        <v>6.5000000000000002E-2</v>
      </c>
      <c r="O47" s="10">
        <v>0.03</v>
      </c>
      <c r="P47" s="10">
        <v>5.1999999999999998E-2</v>
      </c>
      <c r="Q47" s="10">
        <v>1.2E-2</v>
      </c>
      <c r="R47" s="10">
        <v>3.7999999999999999E-2</v>
      </c>
      <c r="S47" s="10">
        <v>6.7000000000000004E-2</v>
      </c>
      <c r="T47" s="10">
        <v>2.5999999999999999E-2</v>
      </c>
      <c r="U47" s="10">
        <v>2.4E-2</v>
      </c>
      <c r="V47" s="10">
        <v>5.0999999999999997E-2</v>
      </c>
    </row>
    <row r="48" spans="2:22" ht="16" x14ac:dyDescent="0.2">
      <c r="B48" s="8"/>
      <c r="C48" s="9" t="s">
        <v>71</v>
      </c>
      <c r="D48" s="3">
        <f>D45/'E (interest only) 19-20'!D36</f>
        <v>0.35474623256487492</v>
      </c>
      <c r="E48" s="3">
        <f>E45/'E (interest only) 19-20'!E36</f>
        <v>0.40972633745362286</v>
      </c>
      <c r="F48" s="3">
        <f>F45/'E (interest only) 19-20'!F36</f>
        <v>0.54273193022014476</v>
      </c>
      <c r="G48" s="3">
        <f>G45/'E (interest only) 19-20'!G36</f>
        <v>0.45374856706913946</v>
      </c>
      <c r="H48" s="3">
        <f>H45/'E (interest only) 19-20'!H36</f>
        <v>0.48577803001368519</v>
      </c>
      <c r="I48" s="3">
        <f>I45/'E (interest only) 19-20'!I36</f>
        <v>0.64890769710072416</v>
      </c>
      <c r="J48" s="3">
        <f>J45/'E (interest only) 19-20'!J36</f>
        <v>0.73269533332466485</v>
      </c>
      <c r="K48" s="3">
        <f>K45/'E (interest only) 19-20'!K36</f>
        <v>0.40189964046303939</v>
      </c>
      <c r="L48" s="3">
        <f>L45/'E (interest only) 19-20'!L36</f>
        <v>0.30969008271701393</v>
      </c>
      <c r="M48" s="3">
        <f>M45/'E (interest only) 19-20'!M36</f>
        <v>0.61640279860748237</v>
      </c>
      <c r="N48" s="3">
        <f>N45/'E (interest only) 19-20'!N36</f>
        <v>0.44538204110137214</v>
      </c>
      <c r="O48" s="3">
        <f>O45/'E (interest only) 19-20'!O36</f>
        <v>0.4516081061678256</v>
      </c>
      <c r="P48" s="3">
        <f>P45/'E (interest only) 19-20'!P36</f>
        <v>0.27826486063674316</v>
      </c>
      <c r="Q48" s="3">
        <f>Q45/'E (interest only) 19-20'!Q36</f>
        <v>0.56811702820192433</v>
      </c>
      <c r="R48" s="3">
        <f>R45/'E (interest only) 19-20'!R36</f>
        <v>0.44751402144211599</v>
      </c>
      <c r="S48" s="3">
        <f>S45/'E (interest only) 19-20'!S36</f>
        <v>0.46804066008089928</v>
      </c>
      <c r="T48" s="3">
        <f>T45/'E (interest only) 19-20'!T36</f>
        <v>0.67693059960055812</v>
      </c>
      <c r="U48" s="3">
        <f>U45/'E (interest only) 19-20'!U36</f>
        <v>0.42677399474493521</v>
      </c>
      <c r="V48" s="3">
        <f>V45/'E (interest only) 19-20'!V36</f>
        <v>0.27602463960924034</v>
      </c>
    </row>
    <row r="49" spans="2:22" ht="16" x14ac:dyDescent="0.2">
      <c r="B49" s="12"/>
      <c r="C49" s="13" t="s">
        <v>64</v>
      </c>
      <c r="D49" s="7">
        <v>1</v>
      </c>
      <c r="E49" s="14">
        <v>0.749</v>
      </c>
      <c r="F49" s="14">
        <v>5.0000000000000001E-3</v>
      </c>
      <c r="G49" s="14">
        <v>0.28000000000000003</v>
      </c>
      <c r="H49" s="14">
        <v>6.0000000000000001E-3</v>
      </c>
      <c r="I49" s="14">
        <v>1.2E-2</v>
      </c>
      <c r="J49" s="14">
        <v>3.0000000000000001E-3</v>
      </c>
      <c r="K49" s="14">
        <v>0.20300000000000001</v>
      </c>
      <c r="L49" s="14">
        <v>5.8999999999999997E-2</v>
      </c>
      <c r="M49" s="14">
        <v>6.0000000000000001E-3</v>
      </c>
      <c r="N49" s="14">
        <v>1.4999999999999999E-2</v>
      </c>
      <c r="O49" s="14">
        <v>1E-3</v>
      </c>
      <c r="P49" s="14">
        <v>0.03</v>
      </c>
      <c r="Q49" s="14">
        <v>5.0000000000000001E-3</v>
      </c>
      <c r="R49" s="14">
        <v>7.0000000000000001E-3</v>
      </c>
      <c r="S49" s="14">
        <v>2.4E-2</v>
      </c>
      <c r="T49" s="14">
        <v>1.2E-2</v>
      </c>
      <c r="U49" s="14">
        <v>5.3999999999999999E-2</v>
      </c>
      <c r="V49" s="14">
        <v>2.7E-2</v>
      </c>
    </row>
    <row r="50" spans="2:22" ht="16" x14ac:dyDescent="0.2">
      <c r="B50" s="8" t="s">
        <v>36</v>
      </c>
      <c r="C50" s="9" t="s">
        <v>61</v>
      </c>
      <c r="D50" s="4">
        <v>211177832</v>
      </c>
      <c r="E50" s="11">
        <v>148396675</v>
      </c>
      <c r="F50" s="11">
        <v>1445458</v>
      </c>
      <c r="G50" s="11">
        <v>64519505</v>
      </c>
      <c r="H50" s="11">
        <v>2993359</v>
      </c>
      <c r="I50" s="11">
        <v>4512057</v>
      </c>
      <c r="J50" s="11">
        <v>331597</v>
      </c>
      <c r="K50" s="11">
        <v>26017413</v>
      </c>
      <c r="L50" s="11">
        <v>11013746</v>
      </c>
      <c r="M50" s="11">
        <v>1835252</v>
      </c>
      <c r="N50" s="11">
        <v>1890043</v>
      </c>
      <c r="O50" s="11">
        <v>312829</v>
      </c>
      <c r="P50" s="11">
        <v>3799046</v>
      </c>
      <c r="Q50" s="11">
        <v>1807227</v>
      </c>
      <c r="R50" s="11">
        <v>1193926</v>
      </c>
      <c r="S50" s="11">
        <v>2730302</v>
      </c>
      <c r="T50" s="11">
        <v>4760651</v>
      </c>
      <c r="U50" s="11">
        <v>13690112</v>
      </c>
      <c r="V50" s="11">
        <v>5544151</v>
      </c>
    </row>
    <row r="51" spans="2:22" ht="16" x14ac:dyDescent="0.2">
      <c r="B51" s="8"/>
      <c r="C51" s="9" t="s">
        <v>62</v>
      </c>
      <c r="D51" s="4">
        <v>47820</v>
      </c>
      <c r="E51" s="11">
        <v>29375</v>
      </c>
      <c r="F51" s="11">
        <v>1143</v>
      </c>
      <c r="G51" s="11">
        <v>7031</v>
      </c>
      <c r="H51" s="11">
        <v>1234</v>
      </c>
      <c r="I51" s="11">
        <v>1364</v>
      </c>
      <c r="J51" s="11">
        <v>402</v>
      </c>
      <c r="K51" s="11">
        <v>3467</v>
      </c>
      <c r="L51" s="11">
        <v>1485</v>
      </c>
      <c r="M51" s="11">
        <v>268</v>
      </c>
      <c r="N51" s="11">
        <v>686</v>
      </c>
      <c r="O51" s="11">
        <v>434</v>
      </c>
      <c r="P51" s="11">
        <v>635</v>
      </c>
      <c r="Q51" s="11">
        <v>236</v>
      </c>
      <c r="R51" s="11">
        <v>501</v>
      </c>
      <c r="S51" s="11">
        <v>840</v>
      </c>
      <c r="T51" s="11">
        <v>3523</v>
      </c>
      <c r="U51" s="11">
        <v>5202</v>
      </c>
      <c r="V51" s="11">
        <v>924</v>
      </c>
    </row>
    <row r="52" spans="2:22" ht="16" x14ac:dyDescent="0.2">
      <c r="B52" s="8"/>
      <c r="C52" s="9" t="s">
        <v>63</v>
      </c>
      <c r="D52" s="3">
        <v>8.5000000000000006E-2</v>
      </c>
      <c r="E52" s="10">
        <v>8.1000000000000003E-2</v>
      </c>
      <c r="F52" s="10">
        <v>9.0999999999999998E-2</v>
      </c>
      <c r="G52" s="10">
        <v>8.7999999999999995E-2</v>
      </c>
      <c r="H52" s="10">
        <v>7.8E-2</v>
      </c>
      <c r="I52" s="10">
        <v>8.5999999999999993E-2</v>
      </c>
      <c r="J52" s="10">
        <v>6.4000000000000001E-2</v>
      </c>
      <c r="K52" s="10">
        <v>7.4999999999999997E-2</v>
      </c>
      <c r="L52" s="10">
        <v>9.6000000000000002E-2</v>
      </c>
      <c r="M52" s="10">
        <v>2.5000000000000001E-2</v>
      </c>
      <c r="N52" s="10">
        <v>9.1999999999999998E-2</v>
      </c>
      <c r="O52" s="10">
        <v>0.107</v>
      </c>
      <c r="P52" s="10">
        <v>7.2999999999999995E-2</v>
      </c>
      <c r="Q52" s="10">
        <v>0.05</v>
      </c>
      <c r="R52" s="10">
        <v>7.3999999999999996E-2</v>
      </c>
      <c r="S52" s="10">
        <v>8.5999999999999993E-2</v>
      </c>
      <c r="T52" s="10">
        <v>0.113</v>
      </c>
      <c r="U52" s="10">
        <v>6.7000000000000004E-2</v>
      </c>
      <c r="V52" s="10">
        <v>0.11799999999999999</v>
      </c>
    </row>
    <row r="53" spans="2:22" ht="16" x14ac:dyDescent="0.2">
      <c r="B53" s="8"/>
      <c r="C53" s="9" t="s">
        <v>71</v>
      </c>
      <c r="D53" s="3">
        <f>D50/'E (interest only) 19-20'!D40</f>
        <v>0.74048164417870344</v>
      </c>
      <c r="E53" s="3">
        <f>E50/'E (interest only) 19-20'!E40</f>
        <v>0.77437590635059872</v>
      </c>
      <c r="F53" s="3">
        <f>F50/'E (interest only) 19-20'!F40</f>
        <v>0.78932558346534643</v>
      </c>
      <c r="G53" s="3">
        <f>G50/'E (interest only) 19-20'!G40</f>
        <v>0.88732971600211441</v>
      </c>
      <c r="H53" s="3">
        <f>H50/'E (interest only) 19-20'!H40</f>
        <v>0.68330203715091975</v>
      </c>
      <c r="I53" s="3">
        <f>I50/'E (interest only) 19-20'!I40</f>
        <v>0.87840733834647355</v>
      </c>
      <c r="J53" s="3">
        <f>J50/'E (interest only) 19-20'!J40</f>
        <v>0.97521358723623264</v>
      </c>
      <c r="K53" s="3">
        <f>K50/'E (interest only) 19-20'!K40</f>
        <v>0.82194912741045467</v>
      </c>
      <c r="L53" s="3">
        <f>L50/'E (interest only) 19-20'!L40</f>
        <v>0.55791373342354178</v>
      </c>
      <c r="M53" s="3">
        <f>M50/'E (interest only) 19-20'!M40</f>
        <v>0.41572610695945472</v>
      </c>
      <c r="N53" s="3">
        <f>N50/'E (interest only) 19-20'!N40</f>
        <v>0.77470208463899093</v>
      </c>
      <c r="O53" s="3">
        <f>O50/'E (interest only) 19-20'!O40</f>
        <v>0.78053874137320167</v>
      </c>
      <c r="P53" s="3">
        <f>P50/'E (interest only) 19-20'!P40</f>
        <v>0.61468163630509454</v>
      </c>
      <c r="Q53" s="3">
        <f>Q50/'E (interest only) 19-20'!Q40</f>
        <v>0.72070360868835259</v>
      </c>
      <c r="R53" s="3">
        <f>R50/'E (interest only) 19-20'!R40</f>
        <v>0.87024143772212936</v>
      </c>
      <c r="S53" s="3">
        <f>S50/'E (interest only) 19-20'!S40</f>
        <v>0.67608123269900156</v>
      </c>
      <c r="T53" s="3">
        <f>T50/'E (interest only) 19-20'!T40</f>
        <v>0.90231142090445493</v>
      </c>
      <c r="U53" s="3">
        <f>U50/'E (interest only) 19-20'!U40</f>
        <v>0.63852827572703363</v>
      </c>
      <c r="V53" s="3">
        <f>V50/'E (interest only) 19-20'!V40</f>
        <v>0.71359549015814638</v>
      </c>
    </row>
    <row r="54" spans="2:22" ht="16" x14ac:dyDescent="0.2">
      <c r="B54" s="12"/>
      <c r="C54" s="13" t="s">
        <v>64</v>
      </c>
      <c r="D54" s="7">
        <v>1</v>
      </c>
      <c r="E54" s="14">
        <v>0.70299999999999996</v>
      </c>
      <c r="F54" s="14">
        <v>7.0000000000000001E-3</v>
      </c>
      <c r="G54" s="14">
        <v>0.30599999999999999</v>
      </c>
      <c r="H54" s="14">
        <v>1.4E-2</v>
      </c>
      <c r="I54" s="14">
        <v>2.1000000000000001E-2</v>
      </c>
      <c r="J54" s="14">
        <v>2E-3</v>
      </c>
      <c r="K54" s="14">
        <v>0.123</v>
      </c>
      <c r="L54" s="14">
        <v>5.1999999999999998E-2</v>
      </c>
      <c r="M54" s="14">
        <v>8.9999999999999993E-3</v>
      </c>
      <c r="N54" s="14">
        <v>8.9999999999999993E-3</v>
      </c>
      <c r="O54" s="14">
        <v>1E-3</v>
      </c>
      <c r="P54" s="14">
        <v>1.7999999999999999E-2</v>
      </c>
      <c r="Q54" s="14">
        <v>8.9999999999999993E-3</v>
      </c>
      <c r="R54" s="14">
        <v>6.0000000000000001E-3</v>
      </c>
      <c r="S54" s="14">
        <v>1.2999999999999999E-2</v>
      </c>
      <c r="T54" s="14">
        <v>2.3E-2</v>
      </c>
      <c r="U54" s="14">
        <v>6.5000000000000002E-2</v>
      </c>
      <c r="V54" s="14">
        <v>2.5999999999999999E-2</v>
      </c>
    </row>
    <row r="55" spans="2:22" ht="16" x14ac:dyDescent="0.2">
      <c r="B55" s="8" t="s">
        <v>35</v>
      </c>
      <c r="C55" s="9" t="s">
        <v>61</v>
      </c>
      <c r="D55" s="4">
        <v>253023770</v>
      </c>
      <c r="E55" s="11">
        <v>172652732</v>
      </c>
      <c r="F55" s="11">
        <v>1943160</v>
      </c>
      <c r="G55" s="11">
        <v>69069362</v>
      </c>
      <c r="H55" s="11">
        <v>3539440</v>
      </c>
      <c r="I55" s="11">
        <v>4976222</v>
      </c>
      <c r="J55" s="11">
        <v>455843</v>
      </c>
      <c r="K55" s="11">
        <v>35121748</v>
      </c>
      <c r="L55" s="11">
        <v>8966501</v>
      </c>
      <c r="M55" s="11">
        <v>2435696</v>
      </c>
      <c r="N55" s="11">
        <v>1918901</v>
      </c>
      <c r="O55" s="11">
        <v>378546</v>
      </c>
      <c r="P55" s="11">
        <v>6829413</v>
      </c>
      <c r="Q55" s="11">
        <v>2332662</v>
      </c>
      <c r="R55" s="11">
        <v>1216106</v>
      </c>
      <c r="S55" s="11">
        <v>3373235</v>
      </c>
      <c r="T55" s="11">
        <v>6343582</v>
      </c>
      <c r="U55" s="11">
        <v>19580264</v>
      </c>
      <c r="V55" s="11">
        <v>4172052</v>
      </c>
    </row>
    <row r="56" spans="2:22" ht="16" x14ac:dyDescent="0.2">
      <c r="B56" s="8"/>
      <c r="C56" s="9" t="s">
        <v>62</v>
      </c>
      <c r="D56" s="4">
        <v>24388</v>
      </c>
      <c r="E56" s="11">
        <v>12261</v>
      </c>
      <c r="F56" s="11">
        <v>670</v>
      </c>
      <c r="G56" s="11">
        <v>1351</v>
      </c>
      <c r="H56" s="11">
        <v>720</v>
      </c>
      <c r="I56" s="11">
        <v>709</v>
      </c>
      <c r="J56" s="11">
        <v>225</v>
      </c>
      <c r="K56" s="11">
        <v>1375</v>
      </c>
      <c r="L56" s="11">
        <v>541</v>
      </c>
      <c r="M56" s="11">
        <v>197</v>
      </c>
      <c r="N56" s="11">
        <v>313</v>
      </c>
      <c r="O56" s="11">
        <v>241</v>
      </c>
      <c r="P56" s="11">
        <v>543</v>
      </c>
      <c r="Q56" s="11">
        <v>183</v>
      </c>
      <c r="R56" s="11">
        <v>211</v>
      </c>
      <c r="S56" s="11">
        <v>486</v>
      </c>
      <c r="T56" s="11">
        <v>2029</v>
      </c>
      <c r="U56" s="11">
        <v>2214</v>
      </c>
      <c r="V56" s="11">
        <v>253</v>
      </c>
    </row>
    <row r="57" spans="2:22" ht="16" x14ac:dyDescent="0.2">
      <c r="B57" s="8"/>
      <c r="C57" s="9" t="s">
        <v>63</v>
      </c>
      <c r="D57" s="3">
        <v>0.10199999999999999</v>
      </c>
      <c r="E57" s="10">
        <v>9.4E-2</v>
      </c>
      <c r="F57" s="10">
        <v>0.122</v>
      </c>
      <c r="G57" s="10">
        <v>9.4E-2</v>
      </c>
      <c r="H57" s="10">
        <v>9.1999999999999998E-2</v>
      </c>
      <c r="I57" s="10">
        <v>9.5000000000000001E-2</v>
      </c>
      <c r="J57" s="10">
        <v>8.7999999999999995E-2</v>
      </c>
      <c r="K57" s="10">
        <v>0.1</v>
      </c>
      <c r="L57" s="10">
        <v>7.6999999999999999E-2</v>
      </c>
      <c r="M57" s="10">
        <v>3.4000000000000002E-2</v>
      </c>
      <c r="N57" s="10">
        <v>9.2999999999999999E-2</v>
      </c>
      <c r="O57" s="10">
        <v>0.129</v>
      </c>
      <c r="P57" s="10">
        <v>0.13100000000000001</v>
      </c>
      <c r="Q57" s="10">
        <v>6.4000000000000001E-2</v>
      </c>
      <c r="R57" s="10">
        <v>7.4999999999999997E-2</v>
      </c>
      <c r="S57" s="10">
        <v>0.105</v>
      </c>
      <c r="T57" s="10">
        <v>0.15</v>
      </c>
      <c r="U57" s="10">
        <v>9.7000000000000003E-2</v>
      </c>
      <c r="V57" s="10">
        <v>8.7999999999999995E-2</v>
      </c>
    </row>
    <row r="58" spans="2:22" ht="16" x14ac:dyDescent="0.2">
      <c r="B58" s="8"/>
      <c r="C58" s="9" t="s">
        <v>71</v>
      </c>
      <c r="D58" s="3">
        <f>D55/'E (interest only) 19-20'!D44</f>
        <v>0.76558331574876004</v>
      </c>
      <c r="E58" s="3">
        <f>E55/'E (interest only) 19-20'!E44</f>
        <v>0.80654363983717836</v>
      </c>
      <c r="F58" s="3">
        <f>F55/'E (interest only) 19-20'!F44</f>
        <v>0.89325370867432852</v>
      </c>
      <c r="G58" s="3">
        <f>G55/'E (interest only) 19-20'!G44</f>
        <v>0.84486014181769609</v>
      </c>
      <c r="H58" s="3">
        <f>H55/'E (interest only) 19-20'!H44</f>
        <v>0.78181812960840402</v>
      </c>
      <c r="I58" s="3">
        <f>I55/'E (interest only) 19-20'!I44</f>
        <v>0.91408364447406343</v>
      </c>
      <c r="J58" s="3">
        <f>J55/'E (interest only) 19-20'!J44</f>
        <v>0.99164210274427056</v>
      </c>
      <c r="K58" s="3">
        <f>K55/'E (interest only) 19-20'!K44</f>
        <v>0.81021620715329945</v>
      </c>
      <c r="L58" s="3">
        <f>L55/'E (interest only) 19-20'!L44</f>
        <v>0.72663248567521588</v>
      </c>
      <c r="M58" s="3">
        <f>M55/'E (interest only) 19-20'!M44</f>
        <v>0.77436469371897865</v>
      </c>
      <c r="N58" s="3">
        <f>N55/'E (interest only) 19-20'!N44</f>
        <v>0.93225385819488071</v>
      </c>
      <c r="O58" s="3">
        <f>O55/'E (interest only) 19-20'!O44</f>
        <v>0.82554809950734831</v>
      </c>
      <c r="P58" s="3">
        <f>P55/'E (interest only) 19-20'!P44</f>
        <v>0.66418607989454581</v>
      </c>
      <c r="Q58" s="3">
        <f>Q55/'E (interest only) 19-20'!Q44</f>
        <v>0.85206105922189312</v>
      </c>
      <c r="R58" s="3">
        <f>R55/'E (interest only) 19-20'!R44</f>
        <v>0.93005964558332832</v>
      </c>
      <c r="S58" s="3">
        <f>S55/'E (interest only) 19-20'!S44</f>
        <v>0.73191241269954233</v>
      </c>
      <c r="T58" s="3">
        <f>T55/'E (interest only) 19-20'!T44</f>
        <v>0.9444499117497519</v>
      </c>
      <c r="U58" s="3">
        <f>U55/'E (interest only) 19-20'!U44</f>
        <v>0.71543844933620415</v>
      </c>
      <c r="V58" s="3">
        <f>V55/'E (interest only) 19-20'!V44</f>
        <v>0.78211315266594716</v>
      </c>
    </row>
    <row r="59" spans="2:22" ht="16" x14ac:dyDescent="0.2">
      <c r="B59" s="12"/>
      <c r="C59" s="13" t="s">
        <v>64</v>
      </c>
      <c r="D59" s="7">
        <v>1</v>
      </c>
      <c r="E59" s="14">
        <v>0.68200000000000005</v>
      </c>
      <c r="F59" s="14">
        <v>8.0000000000000002E-3</v>
      </c>
      <c r="G59" s="14">
        <v>0.27300000000000002</v>
      </c>
      <c r="H59" s="14">
        <v>1.4E-2</v>
      </c>
      <c r="I59" s="14">
        <v>0.02</v>
      </c>
      <c r="J59" s="14">
        <v>2E-3</v>
      </c>
      <c r="K59" s="14">
        <v>0.13900000000000001</v>
      </c>
      <c r="L59" s="14">
        <v>3.5000000000000003E-2</v>
      </c>
      <c r="M59" s="14">
        <v>0.01</v>
      </c>
      <c r="N59" s="14">
        <v>8.0000000000000002E-3</v>
      </c>
      <c r="O59" s="14">
        <v>1E-3</v>
      </c>
      <c r="P59" s="14">
        <v>2.7E-2</v>
      </c>
      <c r="Q59" s="14">
        <v>8.9999999999999993E-3</v>
      </c>
      <c r="R59" s="14">
        <v>5.0000000000000001E-3</v>
      </c>
      <c r="S59" s="14">
        <v>1.2999999999999999E-2</v>
      </c>
      <c r="T59" s="14">
        <v>2.5000000000000001E-2</v>
      </c>
      <c r="U59" s="14">
        <v>7.6999999999999999E-2</v>
      </c>
      <c r="V59" s="14">
        <v>1.6E-2</v>
      </c>
    </row>
    <row r="60" spans="2:22" ht="16" x14ac:dyDescent="0.2">
      <c r="B60" s="8" t="s">
        <v>34</v>
      </c>
      <c r="C60" s="9" t="s">
        <v>61</v>
      </c>
      <c r="D60" s="4">
        <v>98274547</v>
      </c>
      <c r="E60" s="11">
        <v>75200433</v>
      </c>
      <c r="F60" s="11">
        <v>729158</v>
      </c>
      <c r="G60" s="11">
        <v>30155616</v>
      </c>
      <c r="H60" s="11">
        <v>1027546</v>
      </c>
      <c r="I60" s="11">
        <v>2084425</v>
      </c>
      <c r="J60" s="11">
        <v>206081</v>
      </c>
      <c r="K60" s="11">
        <v>16283522</v>
      </c>
      <c r="L60" s="11">
        <v>3047983</v>
      </c>
      <c r="M60" s="11">
        <v>897967</v>
      </c>
      <c r="N60" s="11">
        <v>1147477</v>
      </c>
      <c r="O60" s="11">
        <v>138471</v>
      </c>
      <c r="P60" s="11">
        <v>3618896</v>
      </c>
      <c r="Q60" s="11">
        <v>1501584</v>
      </c>
      <c r="R60" s="11">
        <v>877820</v>
      </c>
      <c r="S60" s="11">
        <v>1618005</v>
      </c>
      <c r="T60" s="11">
        <v>1669547</v>
      </c>
      <c r="U60" s="11">
        <v>7120914</v>
      </c>
      <c r="V60" s="11">
        <v>3075421</v>
      </c>
    </row>
    <row r="61" spans="2:22" ht="16" x14ac:dyDescent="0.2">
      <c r="B61" s="8"/>
      <c r="C61" s="9" t="s">
        <v>62</v>
      </c>
      <c r="D61" s="4">
        <v>22073</v>
      </c>
      <c r="E61" s="11">
        <v>14618</v>
      </c>
      <c r="F61" s="11">
        <v>583</v>
      </c>
      <c r="G61" s="11">
        <v>3376</v>
      </c>
      <c r="H61" s="11">
        <v>420</v>
      </c>
      <c r="I61" s="11">
        <v>624</v>
      </c>
      <c r="J61" s="11">
        <v>265</v>
      </c>
      <c r="K61" s="11">
        <v>2124</v>
      </c>
      <c r="L61" s="11">
        <v>400</v>
      </c>
      <c r="M61" s="11">
        <v>126</v>
      </c>
      <c r="N61" s="11">
        <v>403</v>
      </c>
      <c r="O61" s="11">
        <v>196</v>
      </c>
      <c r="P61" s="11">
        <v>604</v>
      </c>
      <c r="Q61" s="11">
        <v>195</v>
      </c>
      <c r="R61" s="11">
        <v>379</v>
      </c>
      <c r="S61" s="11">
        <v>479</v>
      </c>
      <c r="T61" s="11">
        <v>1251</v>
      </c>
      <c r="U61" s="11">
        <v>2689</v>
      </c>
      <c r="V61" s="11">
        <v>504</v>
      </c>
    </row>
    <row r="62" spans="2:22" ht="16" x14ac:dyDescent="0.2">
      <c r="B62" s="8"/>
      <c r="C62" s="9" t="s">
        <v>63</v>
      </c>
      <c r="D62" s="3">
        <v>0.04</v>
      </c>
      <c r="E62" s="10">
        <v>4.1000000000000002E-2</v>
      </c>
      <c r="F62" s="10">
        <v>4.5999999999999999E-2</v>
      </c>
      <c r="G62" s="10">
        <v>4.1000000000000002E-2</v>
      </c>
      <c r="H62" s="10">
        <v>2.7E-2</v>
      </c>
      <c r="I62" s="10">
        <v>0.04</v>
      </c>
      <c r="J62" s="10">
        <v>0.04</v>
      </c>
      <c r="K62" s="10">
        <v>4.7E-2</v>
      </c>
      <c r="L62" s="10">
        <v>2.5999999999999999E-2</v>
      </c>
      <c r="M62" s="10">
        <v>1.2E-2</v>
      </c>
      <c r="N62" s="10">
        <v>5.6000000000000001E-2</v>
      </c>
      <c r="O62" s="10">
        <v>4.7E-2</v>
      </c>
      <c r="P62" s="10">
        <v>7.0000000000000007E-2</v>
      </c>
      <c r="Q62" s="10">
        <v>4.1000000000000002E-2</v>
      </c>
      <c r="R62" s="10">
        <v>5.3999999999999999E-2</v>
      </c>
      <c r="S62" s="10">
        <v>5.0999999999999997E-2</v>
      </c>
      <c r="T62" s="10">
        <v>3.9E-2</v>
      </c>
      <c r="U62" s="10">
        <v>3.5000000000000003E-2</v>
      </c>
      <c r="V62" s="10">
        <v>6.5000000000000002E-2</v>
      </c>
    </row>
    <row r="63" spans="2:22" ht="16" x14ac:dyDescent="0.2">
      <c r="B63" s="8"/>
      <c r="C63" s="9" t="s">
        <v>71</v>
      </c>
      <c r="D63" s="3">
        <f>D60/'E (interest only) 19-20'!D48</f>
        <v>0.83718760438005624</v>
      </c>
      <c r="E63" s="3">
        <f>E60/'E (interest only) 19-20'!E48</f>
        <v>0.85774724772792099</v>
      </c>
      <c r="F63" s="3">
        <f>F60/'E (interest only) 19-20'!F48</f>
        <v>0.91401703037664639</v>
      </c>
      <c r="G63" s="3">
        <f>G60/'E (interest only) 19-20'!G48</f>
        <v>0.92712982242544562</v>
      </c>
      <c r="H63" s="3">
        <f>H60/'E (interest only) 19-20'!H48</f>
        <v>0.8740519831372936</v>
      </c>
      <c r="I63" s="3">
        <f>I60/'E (interest only) 19-20'!I48</f>
        <v>0.9535949237371103</v>
      </c>
      <c r="J63" s="3">
        <f>J60/'E (interest only) 19-20'!J48</f>
        <v>0.99694744378652422</v>
      </c>
      <c r="K63" s="3">
        <f>K60/'E (interest only) 19-20'!K48</f>
        <v>0.86591195824739675</v>
      </c>
      <c r="L63" s="3">
        <f>L60/'E (interest only) 19-20'!L48</f>
        <v>0.66038181027956755</v>
      </c>
      <c r="M63" s="3">
        <f>M60/'E (interest only) 19-20'!M48</f>
        <v>0.85141745356143561</v>
      </c>
      <c r="N63" s="3">
        <f>N60/'E (interest only) 19-20'!N48</f>
        <v>0.87118436376832942</v>
      </c>
      <c r="O63" s="3">
        <f>O60/'E (interest only) 19-20'!O48</f>
        <v>0.90628906531229347</v>
      </c>
      <c r="P63" s="3">
        <f>P60/'E (interest only) 19-20'!P48</f>
        <v>0.7073494527901526</v>
      </c>
      <c r="Q63" s="3">
        <f>Q60/'E (interest only) 19-20'!Q48</f>
        <v>0.86723574324558461</v>
      </c>
      <c r="R63" s="3">
        <f>R60/'E (interest only) 19-20'!R48</f>
        <v>0.9356437173776565</v>
      </c>
      <c r="S63" s="3">
        <f>S60/'E (interest only) 19-20'!S48</f>
        <v>0.84162121336644324</v>
      </c>
      <c r="T63" s="3">
        <f>T60/'E (interest only) 19-20'!T48</f>
        <v>0.95309935531308676</v>
      </c>
      <c r="U63" s="3">
        <f>U60/'E (interest only) 19-20'!U48</f>
        <v>0.75647781122118407</v>
      </c>
      <c r="V63" s="3">
        <f>V60/'E (interest only) 19-20'!V48</f>
        <v>0.77624334004975859</v>
      </c>
    </row>
    <row r="64" spans="2:22" ht="16" x14ac:dyDescent="0.2">
      <c r="B64" s="12"/>
      <c r="C64" s="13" t="s">
        <v>64</v>
      </c>
      <c r="D64" s="7">
        <v>1</v>
      </c>
      <c r="E64" s="14">
        <v>0.76500000000000001</v>
      </c>
      <c r="F64" s="14">
        <v>7.0000000000000001E-3</v>
      </c>
      <c r="G64" s="14">
        <v>0.307</v>
      </c>
      <c r="H64" s="14">
        <v>0.01</v>
      </c>
      <c r="I64" s="14">
        <v>2.1000000000000001E-2</v>
      </c>
      <c r="J64" s="14">
        <v>2E-3</v>
      </c>
      <c r="K64" s="14">
        <v>0.16600000000000001</v>
      </c>
      <c r="L64" s="14">
        <v>3.1E-2</v>
      </c>
      <c r="M64" s="14">
        <v>8.9999999999999993E-3</v>
      </c>
      <c r="N64" s="14">
        <v>1.2E-2</v>
      </c>
      <c r="O64" s="14">
        <v>1E-3</v>
      </c>
      <c r="P64" s="14">
        <v>3.6999999999999998E-2</v>
      </c>
      <c r="Q64" s="14">
        <v>1.4999999999999999E-2</v>
      </c>
      <c r="R64" s="14">
        <v>8.9999999999999993E-3</v>
      </c>
      <c r="S64" s="14">
        <v>1.6E-2</v>
      </c>
      <c r="T64" s="14">
        <v>1.7000000000000001E-2</v>
      </c>
      <c r="U64" s="14">
        <v>7.1999999999999995E-2</v>
      </c>
      <c r="V64" s="14">
        <v>3.1E-2</v>
      </c>
    </row>
    <row r="65" spans="2:22" ht="16" x14ac:dyDescent="0.2">
      <c r="B65" s="8" t="s">
        <v>33</v>
      </c>
      <c r="C65" s="9" t="s">
        <v>61</v>
      </c>
      <c r="D65" s="4">
        <v>101482933</v>
      </c>
      <c r="E65" s="11">
        <v>71930173</v>
      </c>
      <c r="F65" s="11">
        <v>814683</v>
      </c>
      <c r="G65" s="11">
        <v>24279027</v>
      </c>
      <c r="H65" s="11">
        <v>1590916</v>
      </c>
      <c r="I65" s="11">
        <v>2100052</v>
      </c>
      <c r="J65" s="11">
        <v>251197</v>
      </c>
      <c r="K65" s="11">
        <v>17199163</v>
      </c>
      <c r="L65" s="11">
        <v>3031806</v>
      </c>
      <c r="M65" s="11">
        <v>1207352</v>
      </c>
      <c r="N65" s="11">
        <v>1041166</v>
      </c>
      <c r="O65" s="11">
        <v>132271</v>
      </c>
      <c r="P65" s="11">
        <v>2872837</v>
      </c>
      <c r="Q65" s="11">
        <v>1505501</v>
      </c>
      <c r="R65" s="11">
        <v>579577</v>
      </c>
      <c r="S65" s="11">
        <v>1281105</v>
      </c>
      <c r="T65" s="11">
        <v>2240156</v>
      </c>
      <c r="U65" s="11">
        <v>10144488</v>
      </c>
      <c r="V65" s="11">
        <v>1658878</v>
      </c>
    </row>
    <row r="66" spans="2:22" ht="16" x14ac:dyDescent="0.2">
      <c r="B66" s="8"/>
      <c r="C66" s="9" t="s">
        <v>62</v>
      </c>
      <c r="D66" s="4">
        <v>23454</v>
      </c>
      <c r="E66" s="11">
        <v>14926</v>
      </c>
      <c r="F66" s="11">
        <v>616</v>
      </c>
      <c r="G66" s="11">
        <v>2618</v>
      </c>
      <c r="H66" s="11">
        <v>632</v>
      </c>
      <c r="I66" s="11">
        <v>610</v>
      </c>
      <c r="J66" s="11">
        <v>278</v>
      </c>
      <c r="K66" s="11">
        <v>2218</v>
      </c>
      <c r="L66" s="11">
        <v>409</v>
      </c>
      <c r="M66" s="11">
        <v>171</v>
      </c>
      <c r="N66" s="11">
        <v>344</v>
      </c>
      <c r="O66" s="11">
        <v>184</v>
      </c>
      <c r="P66" s="11">
        <v>470</v>
      </c>
      <c r="Q66" s="11">
        <v>194</v>
      </c>
      <c r="R66" s="11">
        <v>238</v>
      </c>
      <c r="S66" s="11">
        <v>383</v>
      </c>
      <c r="T66" s="11">
        <v>1612</v>
      </c>
      <c r="U66" s="11">
        <v>3688</v>
      </c>
      <c r="V66" s="11">
        <v>261</v>
      </c>
    </row>
    <row r="67" spans="2:22" ht="16" x14ac:dyDescent="0.2">
      <c r="B67" s="8"/>
      <c r="C67" s="9" t="s">
        <v>63</v>
      </c>
      <c r="D67" s="3">
        <v>4.1000000000000002E-2</v>
      </c>
      <c r="E67" s="10">
        <v>3.9E-2</v>
      </c>
      <c r="F67" s="10">
        <v>5.0999999999999997E-2</v>
      </c>
      <c r="G67" s="10">
        <v>3.3000000000000002E-2</v>
      </c>
      <c r="H67" s="10">
        <v>4.1000000000000002E-2</v>
      </c>
      <c r="I67" s="10">
        <v>0.04</v>
      </c>
      <c r="J67" s="10">
        <v>4.9000000000000002E-2</v>
      </c>
      <c r="K67" s="10">
        <v>4.9000000000000002E-2</v>
      </c>
      <c r="L67" s="10">
        <v>2.5999999999999999E-2</v>
      </c>
      <c r="M67" s="10">
        <v>1.7000000000000001E-2</v>
      </c>
      <c r="N67" s="10">
        <v>5.0999999999999997E-2</v>
      </c>
      <c r="O67" s="10">
        <v>4.4999999999999998E-2</v>
      </c>
      <c r="P67" s="10">
        <v>5.5E-2</v>
      </c>
      <c r="Q67" s="10">
        <v>4.2000000000000003E-2</v>
      </c>
      <c r="R67" s="10">
        <v>3.5999999999999997E-2</v>
      </c>
      <c r="S67" s="10">
        <v>0.04</v>
      </c>
      <c r="T67" s="10">
        <v>5.2999999999999999E-2</v>
      </c>
      <c r="U67" s="10">
        <v>0.05</v>
      </c>
      <c r="V67" s="10">
        <v>3.5000000000000003E-2</v>
      </c>
    </row>
    <row r="68" spans="2:22" ht="16" x14ac:dyDescent="0.2">
      <c r="B68" s="8"/>
      <c r="C68" s="9"/>
      <c r="D68" s="3">
        <f>D65/'E (interest only) 19-20'!D52</f>
        <v>0.83100583634528757</v>
      </c>
      <c r="E68" s="3">
        <f>E65/'E (interest only) 19-20'!E52</f>
        <v>0.83645944326309707</v>
      </c>
      <c r="F68" s="3">
        <f>F65/'E (interest only) 19-20'!F52</f>
        <v>0.9308343749785768</v>
      </c>
      <c r="G68" s="3">
        <f>G65/'E (interest only) 19-20'!G52</f>
        <v>0.93663473789552654</v>
      </c>
      <c r="H68" s="3">
        <f>H65/'E (interest only) 19-20'!H52</f>
        <v>0.9174335416649847</v>
      </c>
      <c r="I68" s="3">
        <f>I65/'E (interest only) 19-20'!I52</f>
        <v>0.9684375569231195</v>
      </c>
      <c r="J68" s="3">
        <f>J65/'E (interest only) 19-20'!J52</f>
        <v>0.99181897508183003</v>
      </c>
      <c r="K68" s="3">
        <f>K65/'E (interest only) 19-20'!K52</f>
        <v>0.78772506159783062</v>
      </c>
      <c r="L68" s="3">
        <f>L65/'E (interest only) 19-20'!L52</f>
        <v>0.6481810644617978</v>
      </c>
      <c r="M68" s="3">
        <f>M65/'E (interest only) 19-20'!M52</f>
        <v>0.77671786663647335</v>
      </c>
      <c r="N68" s="3">
        <f>N65/'E (interest only) 19-20'!N52</f>
        <v>0.83192650170353943</v>
      </c>
      <c r="O68" s="3">
        <f>O65/'E (interest only) 19-20'!O52</f>
        <v>0.91288114069595705</v>
      </c>
      <c r="P68" s="3">
        <f>P65/'E (interest only) 19-20'!P52</f>
        <v>0.64656689061101447</v>
      </c>
      <c r="Q68" s="3">
        <f>Q65/'E (interest only) 19-20'!Q52</f>
        <v>0.90266945351810013</v>
      </c>
      <c r="R68" s="3">
        <f>R65/'E (interest only) 19-20'!R52</f>
        <v>0.9520255986123134</v>
      </c>
      <c r="S68" s="3">
        <f>S65/'E (interest only) 19-20'!S52</f>
        <v>0.81178879252987401</v>
      </c>
      <c r="T68" s="3">
        <f>T65/'E (interest only) 19-20'!T52</f>
        <v>0.98655037926697364</v>
      </c>
      <c r="U68" s="3">
        <f>U65/'E (interest only) 19-20'!U52</f>
        <v>0.78404919981209698</v>
      </c>
      <c r="V68" s="3">
        <f>V65/'E (interest only) 19-20'!V52</f>
        <v>0.80079419137733698</v>
      </c>
    </row>
    <row r="69" spans="2:22" ht="16" x14ac:dyDescent="0.2">
      <c r="B69" s="12"/>
      <c r="C69" s="13" t="s">
        <v>64</v>
      </c>
      <c r="D69" s="7">
        <v>1</v>
      </c>
      <c r="E69" s="14">
        <v>0.70899999999999996</v>
      </c>
      <c r="F69" s="14">
        <v>8.0000000000000002E-3</v>
      </c>
      <c r="G69" s="14">
        <v>0.23899999999999999</v>
      </c>
      <c r="H69" s="14">
        <v>1.6E-2</v>
      </c>
      <c r="I69" s="14">
        <v>2.1000000000000001E-2</v>
      </c>
      <c r="J69" s="14">
        <v>2E-3</v>
      </c>
      <c r="K69" s="14">
        <v>0.16900000000000001</v>
      </c>
      <c r="L69" s="14">
        <v>0.03</v>
      </c>
      <c r="M69" s="14">
        <v>1.2E-2</v>
      </c>
      <c r="N69" s="14">
        <v>0.01</v>
      </c>
      <c r="O69" s="14">
        <v>1E-3</v>
      </c>
      <c r="P69" s="14">
        <v>2.8000000000000001E-2</v>
      </c>
      <c r="Q69" s="14">
        <v>1.4999999999999999E-2</v>
      </c>
      <c r="R69" s="14">
        <v>6.0000000000000001E-3</v>
      </c>
      <c r="S69" s="14">
        <v>1.2999999999999999E-2</v>
      </c>
      <c r="T69" s="14">
        <v>2.1999999999999999E-2</v>
      </c>
      <c r="U69" s="14">
        <v>0.1</v>
      </c>
      <c r="V69" s="14">
        <v>1.6E-2</v>
      </c>
    </row>
    <row r="70" spans="2:22" ht="16" x14ac:dyDescent="0.2">
      <c r="B70" s="8" t="s">
        <v>32</v>
      </c>
      <c r="C70" s="9" t="s">
        <v>61</v>
      </c>
      <c r="D70" s="4">
        <v>175681050</v>
      </c>
      <c r="E70" s="11">
        <v>127912652</v>
      </c>
      <c r="F70" s="11">
        <v>941469</v>
      </c>
      <c r="G70" s="11">
        <v>56814348</v>
      </c>
      <c r="H70" s="11">
        <v>3608401</v>
      </c>
      <c r="I70" s="11">
        <v>4563134</v>
      </c>
      <c r="J70" s="11">
        <v>816600</v>
      </c>
      <c r="K70" s="11">
        <v>25717693</v>
      </c>
      <c r="L70" s="11">
        <v>3837324</v>
      </c>
      <c r="M70" s="11">
        <v>1629435</v>
      </c>
      <c r="N70" s="11">
        <v>1664283</v>
      </c>
      <c r="O70" s="11">
        <v>184762</v>
      </c>
      <c r="P70" s="11">
        <v>3109002</v>
      </c>
      <c r="Q70" s="11">
        <v>3235163</v>
      </c>
      <c r="R70" s="11">
        <v>2627516</v>
      </c>
      <c r="S70" s="11">
        <v>2335795</v>
      </c>
      <c r="T70" s="11">
        <v>2825329</v>
      </c>
      <c r="U70" s="11">
        <v>11142129</v>
      </c>
      <c r="V70" s="11">
        <v>2860269</v>
      </c>
    </row>
    <row r="71" spans="2:22" ht="16" x14ac:dyDescent="0.2">
      <c r="B71" s="8"/>
      <c r="C71" s="9" t="s">
        <v>62</v>
      </c>
      <c r="D71" s="4">
        <v>27779</v>
      </c>
      <c r="E71" s="11">
        <v>17250</v>
      </c>
      <c r="F71" s="11">
        <v>490</v>
      </c>
      <c r="G71" s="11">
        <v>4159</v>
      </c>
      <c r="H71" s="11">
        <v>996</v>
      </c>
      <c r="I71" s="11">
        <v>934</v>
      </c>
      <c r="J71" s="11">
        <v>719</v>
      </c>
      <c r="K71" s="11">
        <v>2298</v>
      </c>
      <c r="L71" s="11">
        <v>363</v>
      </c>
      <c r="M71" s="11">
        <v>183</v>
      </c>
      <c r="N71" s="11">
        <v>472</v>
      </c>
      <c r="O71" s="11">
        <v>191</v>
      </c>
      <c r="P71" s="11">
        <v>372</v>
      </c>
      <c r="Q71" s="11">
        <v>333</v>
      </c>
      <c r="R71" s="11">
        <v>758</v>
      </c>
      <c r="S71" s="11">
        <v>519</v>
      </c>
      <c r="T71" s="11">
        <v>1398</v>
      </c>
      <c r="U71" s="11">
        <v>2743</v>
      </c>
      <c r="V71" s="11">
        <v>322</v>
      </c>
    </row>
    <row r="72" spans="2:22" ht="16" x14ac:dyDescent="0.2">
      <c r="B72" s="8"/>
      <c r="C72" s="9" t="s">
        <v>63</v>
      </c>
      <c r="D72" s="3">
        <v>7.0999999999999994E-2</v>
      </c>
      <c r="E72" s="10">
        <v>7.0000000000000007E-2</v>
      </c>
      <c r="F72" s="10">
        <v>5.8999999999999997E-2</v>
      </c>
      <c r="G72" s="10">
        <v>7.8E-2</v>
      </c>
      <c r="H72" s="10">
        <v>9.4E-2</v>
      </c>
      <c r="I72" s="10">
        <v>8.6999999999999994E-2</v>
      </c>
      <c r="J72" s="10">
        <v>0.158</v>
      </c>
      <c r="K72" s="10">
        <v>7.2999999999999995E-2</v>
      </c>
      <c r="L72" s="10">
        <v>3.3000000000000002E-2</v>
      </c>
      <c r="M72" s="10">
        <v>2.3E-2</v>
      </c>
      <c r="N72" s="10">
        <v>8.1000000000000003E-2</v>
      </c>
      <c r="O72" s="10">
        <v>6.3E-2</v>
      </c>
      <c r="P72" s="10">
        <v>5.8999999999999997E-2</v>
      </c>
      <c r="Q72" s="10">
        <v>8.8999999999999996E-2</v>
      </c>
      <c r="R72" s="10">
        <v>0.161</v>
      </c>
      <c r="S72" s="10">
        <v>7.2999999999999995E-2</v>
      </c>
      <c r="T72" s="10">
        <v>6.7000000000000004E-2</v>
      </c>
      <c r="U72" s="10">
        <v>5.5E-2</v>
      </c>
      <c r="V72" s="10">
        <v>0.06</v>
      </c>
    </row>
    <row r="73" spans="2:22" ht="16" x14ac:dyDescent="0.2">
      <c r="B73" s="8"/>
      <c r="C73" s="9" t="s">
        <v>71</v>
      </c>
      <c r="D73" s="3">
        <f>D70/'E (interest only) 19-20'!D56</f>
        <v>0.69731872194197531</v>
      </c>
      <c r="E73" s="3">
        <f>E70/'E (interest only) 19-20'!E56</f>
        <v>0.70251556375282243</v>
      </c>
      <c r="F73" s="3">
        <f>F70/'E (interest only) 19-20'!F56</f>
        <v>0.78005980517333806</v>
      </c>
      <c r="G73" s="3">
        <f>G70/'E (interest only) 19-20'!G56</f>
        <v>0.80665703361963326</v>
      </c>
      <c r="H73" s="3">
        <f>H70/'E (interest only) 19-20'!H56</f>
        <v>0.83055136451467748</v>
      </c>
      <c r="I73" s="3">
        <f>I70/'E (interest only) 19-20'!I56</f>
        <v>0.90950247709069798</v>
      </c>
      <c r="J73" s="3">
        <f>J70/'E (interest only) 19-20'!J56</f>
        <v>0.92789338884482608</v>
      </c>
      <c r="K73" s="3">
        <f>K70/'E (interest only) 19-20'!K56</f>
        <v>0.54672033821810406</v>
      </c>
      <c r="L73" s="3">
        <f>L70/'E (interest only) 19-20'!L56</f>
        <v>0.49782516642069408</v>
      </c>
      <c r="M73" s="3">
        <f>M70/'E (interest only) 19-20'!M56</f>
        <v>0.55425730470196977</v>
      </c>
      <c r="N73" s="3">
        <f>N70/'E (interest only) 19-20'!N56</f>
        <v>0.82308143114665322</v>
      </c>
      <c r="O73" s="3">
        <f>O70/'E (interest only) 19-20'!O56</f>
        <v>0.88297674062958487</v>
      </c>
      <c r="P73" s="3">
        <f>P70/'E (interest only) 19-20'!P56</f>
        <v>0.59913096196590376</v>
      </c>
      <c r="Q73" s="3">
        <f>Q70/'E (interest only) 19-20'!Q56</f>
        <v>0.73697325867232588</v>
      </c>
      <c r="R73" s="3">
        <f>R70/'E (interest only) 19-20'!R56</f>
        <v>0.84844382948562502</v>
      </c>
      <c r="S73" s="3">
        <f>S70/'E (interest only) 19-20'!S56</f>
        <v>0.57047247863715445</v>
      </c>
      <c r="T73" s="3">
        <f>T70/'E (interest only) 19-20'!T56</f>
        <v>0.91977051712104008</v>
      </c>
      <c r="U73" s="3">
        <f>U70/'E (interest only) 19-20'!U56</f>
        <v>0.69901077506800091</v>
      </c>
      <c r="V73" s="3">
        <f>V70/'E (interest only) 19-20'!V56</f>
        <v>0.63614672790003912</v>
      </c>
    </row>
    <row r="74" spans="2:22" ht="16" x14ac:dyDescent="0.2">
      <c r="B74" s="12"/>
      <c r="C74" s="13" t="s">
        <v>64</v>
      </c>
      <c r="D74" s="7">
        <v>1</v>
      </c>
      <c r="E74" s="14">
        <v>0.72799999999999998</v>
      </c>
      <c r="F74" s="14">
        <v>5.0000000000000001E-3</v>
      </c>
      <c r="G74" s="14">
        <v>0.32300000000000001</v>
      </c>
      <c r="H74" s="14">
        <v>2.1000000000000001E-2</v>
      </c>
      <c r="I74" s="14">
        <v>2.5999999999999999E-2</v>
      </c>
      <c r="J74" s="14">
        <v>5.0000000000000001E-3</v>
      </c>
      <c r="K74" s="14">
        <v>0.14599999999999999</v>
      </c>
      <c r="L74" s="14">
        <v>2.1999999999999999E-2</v>
      </c>
      <c r="M74" s="14">
        <v>8.9999999999999993E-3</v>
      </c>
      <c r="N74" s="14">
        <v>8.9999999999999993E-3</v>
      </c>
      <c r="O74" s="14">
        <v>1E-3</v>
      </c>
      <c r="P74" s="14">
        <v>1.7999999999999999E-2</v>
      </c>
      <c r="Q74" s="14">
        <v>1.7999999999999999E-2</v>
      </c>
      <c r="R74" s="14">
        <v>1.4999999999999999E-2</v>
      </c>
      <c r="S74" s="14">
        <v>1.2999999999999999E-2</v>
      </c>
      <c r="T74" s="14">
        <v>1.6E-2</v>
      </c>
      <c r="U74" s="14">
        <v>6.3E-2</v>
      </c>
      <c r="V74" s="14">
        <v>1.6E-2</v>
      </c>
    </row>
    <row r="75" spans="2:22" ht="16" x14ac:dyDescent="0.2">
      <c r="B75" s="8" t="s">
        <v>31</v>
      </c>
      <c r="C75" s="9" t="s">
        <v>61</v>
      </c>
      <c r="D75" s="4">
        <v>410485533</v>
      </c>
      <c r="E75" s="11">
        <v>310826808</v>
      </c>
      <c r="F75" s="11">
        <v>3374701</v>
      </c>
      <c r="G75" s="11">
        <v>137539554</v>
      </c>
      <c r="H75" s="11">
        <v>5832890</v>
      </c>
      <c r="I75" s="11">
        <v>7534380</v>
      </c>
      <c r="J75" s="11">
        <v>1133780</v>
      </c>
      <c r="K75" s="11">
        <v>68194651</v>
      </c>
      <c r="L75" s="11">
        <v>18170871</v>
      </c>
      <c r="M75" s="11">
        <v>4592806</v>
      </c>
      <c r="N75" s="11">
        <v>5166465</v>
      </c>
      <c r="O75" s="11">
        <v>640588</v>
      </c>
      <c r="P75" s="11">
        <v>6604857</v>
      </c>
      <c r="Q75" s="11">
        <v>3144114</v>
      </c>
      <c r="R75" s="11">
        <v>3440092</v>
      </c>
      <c r="S75" s="11">
        <v>3558195</v>
      </c>
      <c r="T75" s="11">
        <v>8155860</v>
      </c>
      <c r="U75" s="11">
        <v>27638414</v>
      </c>
      <c r="V75" s="11">
        <v>6104591</v>
      </c>
    </row>
    <row r="76" spans="2:22" ht="16" x14ac:dyDescent="0.2">
      <c r="B76" s="8"/>
      <c r="C76" s="9" t="s">
        <v>62</v>
      </c>
      <c r="D76" s="4">
        <v>87966</v>
      </c>
      <c r="E76" s="11">
        <v>56350</v>
      </c>
      <c r="F76" s="11">
        <v>2562</v>
      </c>
      <c r="G76" s="11">
        <v>13453</v>
      </c>
      <c r="H76" s="11">
        <v>2333</v>
      </c>
      <c r="I76" s="11">
        <v>2227</v>
      </c>
      <c r="J76" s="11">
        <v>1158</v>
      </c>
      <c r="K76" s="11">
        <v>8114</v>
      </c>
      <c r="L76" s="11">
        <v>2362</v>
      </c>
      <c r="M76" s="11">
        <v>679</v>
      </c>
      <c r="N76" s="11">
        <v>1709</v>
      </c>
      <c r="O76" s="11">
        <v>890</v>
      </c>
      <c r="P76" s="11">
        <v>1074</v>
      </c>
      <c r="Q76" s="11">
        <v>407</v>
      </c>
      <c r="R76" s="11">
        <v>1319</v>
      </c>
      <c r="S76" s="11">
        <v>1027</v>
      </c>
      <c r="T76" s="11">
        <v>5976</v>
      </c>
      <c r="U76" s="11">
        <v>10171</v>
      </c>
      <c r="V76" s="11">
        <v>889</v>
      </c>
    </row>
    <row r="77" spans="2:22" ht="16" x14ac:dyDescent="0.2">
      <c r="B77" s="8"/>
      <c r="C77" s="9" t="s">
        <v>63</v>
      </c>
      <c r="D77" s="3">
        <v>0.16600000000000001</v>
      </c>
      <c r="E77" s="10">
        <v>0.17</v>
      </c>
      <c r="F77" s="10">
        <v>0.21199999999999999</v>
      </c>
      <c r="G77" s="10">
        <v>0.189</v>
      </c>
      <c r="H77" s="10">
        <v>0.152</v>
      </c>
      <c r="I77" s="10">
        <v>0.14399999999999999</v>
      </c>
      <c r="J77" s="10">
        <v>0.219</v>
      </c>
      <c r="K77" s="10">
        <v>0.19500000000000001</v>
      </c>
      <c r="L77" s="10">
        <v>0.158</v>
      </c>
      <c r="M77" s="10">
        <v>6.4000000000000001E-2</v>
      </c>
      <c r="N77" s="10">
        <v>0.252</v>
      </c>
      <c r="O77" s="10">
        <v>0.218</v>
      </c>
      <c r="P77" s="10">
        <v>0.127</v>
      </c>
      <c r="Q77" s="10">
        <v>8.6999999999999994E-2</v>
      </c>
      <c r="R77" s="10">
        <v>0.21199999999999999</v>
      </c>
      <c r="S77" s="10">
        <v>0.112</v>
      </c>
      <c r="T77" s="10">
        <v>0.193</v>
      </c>
      <c r="U77" s="10">
        <v>0.13600000000000001</v>
      </c>
      <c r="V77" s="10">
        <v>0.13</v>
      </c>
    </row>
    <row r="78" spans="2:22" ht="16" x14ac:dyDescent="0.2">
      <c r="B78" s="8"/>
      <c r="C78" s="9" t="s">
        <v>71</v>
      </c>
      <c r="D78" s="3">
        <f>D75/'E (interest only) 19-20'!D60</f>
        <v>0.78656232299029383</v>
      </c>
      <c r="E78" s="3">
        <f>E75/'E (interest only) 19-20'!E60</f>
        <v>0.81829240736737674</v>
      </c>
      <c r="F78" s="3">
        <f>F75/'E (interest only) 19-20'!F60</f>
        <v>0.85189411141338856</v>
      </c>
      <c r="G78" s="3">
        <f>G75/'E (interest only) 19-20'!G60</f>
        <v>0.89665901576874585</v>
      </c>
      <c r="H78" s="3">
        <f>H75/'E (interest only) 19-20'!H60</f>
        <v>0.75880400970371609</v>
      </c>
      <c r="I78" s="3">
        <f>I75/'E (interest only) 19-20'!I60</f>
        <v>0.88882550005414795</v>
      </c>
      <c r="J78" s="3">
        <f>J75/'E (interest only) 19-20'!J60</f>
        <v>0.98208346037641714</v>
      </c>
      <c r="K78" s="3">
        <f>K75/'E (interest only) 19-20'!K60</f>
        <v>0.85010155334337567</v>
      </c>
      <c r="L78" s="3">
        <f>L75/'E (interest only) 19-20'!L60</f>
        <v>0.62531861501835262</v>
      </c>
      <c r="M78" s="3">
        <f>M75/'E (interest only) 19-20'!M60</f>
        <v>0.4860560678191681</v>
      </c>
      <c r="N78" s="3">
        <f>N75/'E (interest only) 19-20'!N60</f>
        <v>0.82339811604469793</v>
      </c>
      <c r="O78" s="3">
        <f>O75/'E (interest only) 19-20'!O60</f>
        <v>0.84307640473689893</v>
      </c>
      <c r="P78" s="3">
        <f>P75/'E (interest only) 19-20'!P60</f>
        <v>0.6699837242670722</v>
      </c>
      <c r="Q78" s="3">
        <f>Q75/'E (interest only) 19-20'!Q60</f>
        <v>0.75168800914616218</v>
      </c>
      <c r="R78" s="3">
        <f>R75/'E (interest only) 19-20'!R60</f>
        <v>0.87084741566486035</v>
      </c>
      <c r="S78" s="3">
        <f>S75/'E (interest only) 19-20'!S60</f>
        <v>0.77800483526027298</v>
      </c>
      <c r="T78" s="3">
        <f>T75/'E (interest only) 19-20'!T60</f>
        <v>0.90422500732838385</v>
      </c>
      <c r="U78" s="3">
        <f>U75/'E (interest only) 19-20'!U60</f>
        <v>0.68491308117800909</v>
      </c>
      <c r="V78" s="3">
        <f>V75/'E (interest only) 19-20'!V60</f>
        <v>0.81631932325870293</v>
      </c>
    </row>
    <row r="79" spans="2:22" ht="16" x14ac:dyDescent="0.2">
      <c r="B79" s="12"/>
      <c r="C79" s="13" t="s">
        <v>64</v>
      </c>
      <c r="D79" s="7">
        <v>1</v>
      </c>
      <c r="E79" s="14">
        <v>0.75700000000000001</v>
      </c>
      <c r="F79" s="14">
        <v>8.0000000000000002E-3</v>
      </c>
      <c r="G79" s="14">
        <v>0.33500000000000002</v>
      </c>
      <c r="H79" s="14">
        <v>1.4E-2</v>
      </c>
      <c r="I79" s="14">
        <v>1.7999999999999999E-2</v>
      </c>
      <c r="J79" s="14">
        <v>3.0000000000000001E-3</v>
      </c>
      <c r="K79" s="14">
        <v>0.16600000000000001</v>
      </c>
      <c r="L79" s="14">
        <v>4.3999999999999997E-2</v>
      </c>
      <c r="M79" s="14">
        <v>1.0999999999999999E-2</v>
      </c>
      <c r="N79" s="14">
        <v>1.2999999999999999E-2</v>
      </c>
      <c r="O79" s="14">
        <v>2E-3</v>
      </c>
      <c r="P79" s="14">
        <v>1.6E-2</v>
      </c>
      <c r="Q79" s="14">
        <v>8.0000000000000002E-3</v>
      </c>
      <c r="R79" s="14">
        <v>8.0000000000000002E-3</v>
      </c>
      <c r="S79" s="14">
        <v>8.9999999999999993E-3</v>
      </c>
      <c r="T79" s="14">
        <v>0.02</v>
      </c>
      <c r="U79" s="14">
        <v>6.7000000000000004E-2</v>
      </c>
      <c r="V79" s="14">
        <v>1.4999999999999999E-2</v>
      </c>
    </row>
    <row r="80" spans="2:22" x14ac:dyDescent="0.2">
      <c r="B80" s="31" t="s">
        <v>67</v>
      </c>
    </row>
  </sheetData>
  <mergeCells count="1">
    <mergeCell ref="B20:B2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CA43A-1185-7244-81AC-A462CB03651A}">
  <dimension ref="B6:V63"/>
  <sheetViews>
    <sheetView showGridLines="0" workbookViewId="0">
      <selection activeCell="B6" sqref="B6"/>
    </sheetView>
  </sheetViews>
  <sheetFormatPr baseColWidth="10" defaultRowHeight="15" x14ac:dyDescent="0.2"/>
  <cols>
    <col min="1" max="1" width="5" customWidth="1"/>
    <col min="2" max="2" width="49.83203125" customWidth="1"/>
    <col min="3" max="3" width="28.83203125" customWidth="1"/>
    <col min="4" max="5" width="18.6640625" bestFit="1" customWidth="1"/>
    <col min="6" max="6" width="15" customWidth="1"/>
    <col min="7" max="7" width="18.6640625" bestFit="1" customWidth="1"/>
    <col min="8" max="10" width="15" customWidth="1"/>
    <col min="11" max="11" width="18.6640625" bestFit="1" customWidth="1"/>
    <col min="12" max="13" width="16.33203125" bestFit="1" customWidth="1"/>
    <col min="14" max="15" width="15" customWidth="1"/>
    <col min="16" max="16" width="16.33203125" bestFit="1" customWidth="1"/>
    <col min="17" max="20" width="15" customWidth="1"/>
    <col min="21" max="21" width="16.33203125" bestFit="1" customWidth="1"/>
    <col min="22" max="23" width="15" customWidth="1"/>
  </cols>
  <sheetData>
    <row r="6" spans="2:22" x14ac:dyDescent="0.2">
      <c r="B6" t="s">
        <v>0</v>
      </c>
    </row>
    <row r="7" spans="2:22" x14ac:dyDescent="0.2">
      <c r="B7" t="s">
        <v>1</v>
      </c>
    </row>
    <row r="8" spans="2:22" x14ac:dyDescent="0.2">
      <c r="B8" t="s">
        <v>2</v>
      </c>
    </row>
    <row r="9" spans="2:22" x14ac:dyDescent="0.2">
      <c r="B9" t="s">
        <v>3</v>
      </c>
    </row>
    <row r="10" spans="2:22" x14ac:dyDescent="0.2">
      <c r="B10" t="s">
        <v>70</v>
      </c>
    </row>
    <row r="11" spans="2:22" x14ac:dyDescent="0.2">
      <c r="B11" t="s">
        <v>69</v>
      </c>
    </row>
    <row r="13" spans="2:22" ht="34" x14ac:dyDescent="0.2">
      <c r="B13" s="15" t="s">
        <v>5</v>
      </c>
      <c r="C13" s="15" t="s">
        <v>6</v>
      </c>
      <c r="D13" s="16" t="s">
        <v>42</v>
      </c>
      <c r="E13" s="15" t="s">
        <v>43</v>
      </c>
      <c r="F13" s="15" t="s">
        <v>44</v>
      </c>
      <c r="G13" s="15" t="s">
        <v>45</v>
      </c>
      <c r="H13" s="15" t="s">
        <v>46</v>
      </c>
      <c r="I13" s="15" t="s">
        <v>47</v>
      </c>
      <c r="J13" s="15" t="s">
        <v>48</v>
      </c>
      <c r="K13" s="15" t="s">
        <v>49</v>
      </c>
      <c r="L13" s="15" t="s">
        <v>50</v>
      </c>
      <c r="M13" s="15" t="s">
        <v>51</v>
      </c>
      <c r="N13" s="15" t="s">
        <v>52</v>
      </c>
      <c r="O13" s="15" t="s">
        <v>53</v>
      </c>
      <c r="P13" s="15" t="s">
        <v>54</v>
      </c>
      <c r="Q13" s="15" t="s">
        <v>55</v>
      </c>
      <c r="R13" s="15" t="s">
        <v>56</v>
      </c>
      <c r="S13" s="15" t="s">
        <v>57</v>
      </c>
      <c r="T13" s="15" t="s">
        <v>58</v>
      </c>
      <c r="U13" s="15" t="s">
        <v>59</v>
      </c>
      <c r="V13" s="15" t="s">
        <v>60</v>
      </c>
    </row>
    <row r="14" spans="2:22" s="41" customFormat="1" ht="24" customHeight="1" x14ac:dyDescent="0.2">
      <c r="B14" s="33" t="s">
        <v>66</v>
      </c>
      <c r="C14" s="37"/>
      <c r="D14" s="38">
        <v>7950664160</v>
      </c>
      <c r="E14" s="39">
        <f>SUM(F14:V14)</f>
        <v>4189265044</v>
      </c>
      <c r="F14" s="40">
        <v>25499884</v>
      </c>
      <c r="G14" s="40">
        <v>1439323776</v>
      </c>
      <c r="H14" s="40">
        <v>65273511</v>
      </c>
      <c r="I14" s="40">
        <v>83783942</v>
      </c>
      <c r="J14" s="40">
        <v>7496981</v>
      </c>
      <c r="K14" s="40">
        <v>1380004385</v>
      </c>
      <c r="L14" s="40">
        <v>273523615</v>
      </c>
      <c r="M14" s="40">
        <v>126476461</v>
      </c>
      <c r="N14" s="40">
        <v>32365999</v>
      </c>
      <c r="O14" s="40">
        <v>4822233</v>
      </c>
      <c r="P14" s="40">
        <v>109581078</v>
      </c>
      <c r="Q14" s="40">
        <v>51269185</v>
      </c>
      <c r="R14" s="40">
        <v>23816775</v>
      </c>
      <c r="S14" s="40">
        <v>69799978</v>
      </c>
      <c r="T14" s="40">
        <v>67886011</v>
      </c>
      <c r="U14" s="40">
        <v>331002651</v>
      </c>
      <c r="V14" s="40">
        <v>97338579</v>
      </c>
    </row>
    <row r="15" spans="2:22" s="45" customFormat="1" ht="24" customHeight="1" x14ac:dyDescent="0.2">
      <c r="B15" s="47" t="s">
        <v>68</v>
      </c>
      <c r="C15" s="43"/>
      <c r="D15" s="46">
        <f>D16/D14</f>
        <v>0.31888494570747911</v>
      </c>
      <c r="E15" s="44">
        <f>E16/E14</f>
        <v>0.42818985744746302</v>
      </c>
      <c r="F15" s="44">
        <f t="shared" ref="F15:V15" si="0">F16/F14</f>
        <v>0.61774335914626122</v>
      </c>
      <c r="G15" s="44">
        <f t="shared" si="0"/>
        <v>0.49760043358027595</v>
      </c>
      <c r="H15" s="44">
        <f t="shared" si="0"/>
        <v>0.58865160478344725</v>
      </c>
      <c r="I15" s="44">
        <f t="shared" si="0"/>
        <v>0.62279816101276309</v>
      </c>
      <c r="J15" s="44">
        <f t="shared" si="0"/>
        <v>0.68996119904799014</v>
      </c>
      <c r="K15" s="44">
        <f t="shared" si="0"/>
        <v>0.24242637098577047</v>
      </c>
      <c r="L15" s="44">
        <f t="shared" si="0"/>
        <v>0.4016530272898009</v>
      </c>
      <c r="M15" s="44">
        <f t="shared" si="0"/>
        <v>0.57542129519262875</v>
      </c>
      <c r="N15" s="44">
        <f t="shared" si="0"/>
        <v>0.61971437989601375</v>
      </c>
      <c r="O15" s="44">
        <f t="shared" si="0"/>
        <v>0.60520219574624456</v>
      </c>
      <c r="P15" s="44">
        <f t="shared" si="0"/>
        <v>0.4572708072829873</v>
      </c>
      <c r="Q15" s="44">
        <f t="shared" si="0"/>
        <v>0.70653311535964536</v>
      </c>
      <c r="R15" s="44">
        <f t="shared" si="0"/>
        <v>0.67342081369119033</v>
      </c>
      <c r="S15" s="44">
        <f t="shared" si="0"/>
        <v>0.44303508233197436</v>
      </c>
      <c r="T15" s="44">
        <f t="shared" si="0"/>
        <v>0.6196410185303125</v>
      </c>
      <c r="U15" s="44">
        <f t="shared" si="0"/>
        <v>0.61791946494108285</v>
      </c>
      <c r="V15" s="44">
        <f t="shared" si="0"/>
        <v>0.47265256461161204</v>
      </c>
    </row>
    <row r="16" spans="2:22" ht="16" x14ac:dyDescent="0.2">
      <c r="B16" s="1" t="s">
        <v>7</v>
      </c>
      <c r="C16" s="2" t="s">
        <v>61</v>
      </c>
      <c r="D16" s="4">
        <v>2535347109</v>
      </c>
      <c r="E16" s="4">
        <v>1793800802</v>
      </c>
      <c r="F16" s="4">
        <v>15752384</v>
      </c>
      <c r="G16" s="4">
        <v>716208135</v>
      </c>
      <c r="H16" s="4">
        <v>38423357</v>
      </c>
      <c r="I16" s="4">
        <v>52180485</v>
      </c>
      <c r="J16" s="4">
        <v>5172626</v>
      </c>
      <c r="K16" s="4">
        <v>334549455</v>
      </c>
      <c r="L16" s="4">
        <v>109861588</v>
      </c>
      <c r="M16" s="4">
        <v>72777249</v>
      </c>
      <c r="N16" s="4">
        <v>20057675</v>
      </c>
      <c r="O16" s="4">
        <v>2918426</v>
      </c>
      <c r="P16" s="4">
        <v>50108228</v>
      </c>
      <c r="Q16" s="4">
        <v>36223377</v>
      </c>
      <c r="R16" s="4">
        <v>16038712</v>
      </c>
      <c r="S16" s="4">
        <v>30923839</v>
      </c>
      <c r="T16" s="4">
        <v>42064957</v>
      </c>
      <c r="U16" s="4">
        <v>204532981</v>
      </c>
      <c r="V16" s="4">
        <v>46007329</v>
      </c>
    </row>
    <row r="17" spans="2:22" ht="16" x14ac:dyDescent="0.2">
      <c r="B17" s="1"/>
      <c r="C17" s="2" t="s">
        <v>62</v>
      </c>
      <c r="D17" s="4">
        <v>1313002</v>
      </c>
      <c r="E17" s="4">
        <v>842185</v>
      </c>
      <c r="F17" s="4">
        <v>32441</v>
      </c>
      <c r="G17" s="4">
        <v>167473</v>
      </c>
      <c r="H17" s="4">
        <v>40681</v>
      </c>
      <c r="I17" s="4">
        <v>40722</v>
      </c>
      <c r="J17" s="4">
        <v>14416</v>
      </c>
      <c r="K17" s="4">
        <v>90664</v>
      </c>
      <c r="L17" s="4">
        <v>31108</v>
      </c>
      <c r="M17" s="4">
        <v>23593</v>
      </c>
      <c r="N17" s="4">
        <v>16186</v>
      </c>
      <c r="O17" s="4">
        <v>10193</v>
      </c>
      <c r="P17" s="4">
        <v>20423</v>
      </c>
      <c r="Q17" s="4">
        <v>10838</v>
      </c>
      <c r="R17" s="4">
        <v>17291</v>
      </c>
      <c r="S17" s="4">
        <v>25418</v>
      </c>
      <c r="T17" s="4">
        <v>81191</v>
      </c>
      <c r="U17" s="4">
        <v>200845</v>
      </c>
      <c r="V17" s="4">
        <v>18702</v>
      </c>
    </row>
    <row r="18" spans="2:22" ht="16" x14ac:dyDescent="0.2">
      <c r="B18" s="1"/>
      <c r="C18" s="2" t="s">
        <v>63</v>
      </c>
      <c r="D18" s="3">
        <v>1</v>
      </c>
      <c r="E18" s="3">
        <v>1</v>
      </c>
      <c r="F18" s="3">
        <v>1</v>
      </c>
      <c r="G18" s="3">
        <v>1</v>
      </c>
      <c r="H18" s="3">
        <v>1</v>
      </c>
      <c r="I18" s="3">
        <v>1</v>
      </c>
      <c r="J18" s="3">
        <v>1</v>
      </c>
      <c r="K18" s="3">
        <v>1</v>
      </c>
      <c r="L18" s="3">
        <v>1</v>
      </c>
      <c r="M18" s="3">
        <v>1</v>
      </c>
      <c r="N18" s="3">
        <v>1</v>
      </c>
      <c r="O18" s="3">
        <v>1</v>
      </c>
      <c r="P18" s="3">
        <v>1</v>
      </c>
      <c r="Q18" s="3">
        <v>1</v>
      </c>
      <c r="R18" s="3">
        <v>1</v>
      </c>
      <c r="S18" s="3">
        <v>1</v>
      </c>
      <c r="T18" s="3">
        <v>1</v>
      </c>
      <c r="U18" s="3">
        <v>1</v>
      </c>
      <c r="V18" s="3">
        <v>1</v>
      </c>
    </row>
    <row r="19" spans="2:22" ht="16" x14ac:dyDescent="0.2">
      <c r="B19" s="5"/>
      <c r="C19" s="2" t="s">
        <v>64</v>
      </c>
      <c r="D19" s="7">
        <v>1</v>
      </c>
      <c r="E19" s="7">
        <v>0.70799999999999996</v>
      </c>
      <c r="F19" s="7">
        <v>6.0000000000000001E-3</v>
      </c>
      <c r="G19" s="7">
        <v>0.28199999999999997</v>
      </c>
      <c r="H19" s="7">
        <v>1.4999999999999999E-2</v>
      </c>
      <c r="I19" s="7">
        <v>2.1000000000000001E-2</v>
      </c>
      <c r="J19" s="7">
        <v>2E-3</v>
      </c>
      <c r="K19" s="7">
        <v>0.13200000000000001</v>
      </c>
      <c r="L19" s="7">
        <v>4.2999999999999997E-2</v>
      </c>
      <c r="M19" s="7">
        <v>2.9000000000000001E-2</v>
      </c>
      <c r="N19" s="7">
        <v>8.0000000000000002E-3</v>
      </c>
      <c r="O19" s="7">
        <v>1E-3</v>
      </c>
      <c r="P19" s="7">
        <v>0.02</v>
      </c>
      <c r="Q19" s="7">
        <v>1.4E-2</v>
      </c>
      <c r="R19" s="7">
        <v>6.0000000000000001E-3</v>
      </c>
      <c r="S19" s="7">
        <v>1.2E-2</v>
      </c>
      <c r="T19" s="7">
        <v>1.7000000000000001E-2</v>
      </c>
      <c r="U19" s="7">
        <v>8.1000000000000003E-2</v>
      </c>
      <c r="V19" s="7">
        <v>1.7999999999999999E-2</v>
      </c>
    </row>
    <row r="20" spans="2:22" ht="16" x14ac:dyDescent="0.2">
      <c r="B20" s="22" t="s">
        <v>65</v>
      </c>
      <c r="C20" s="28" t="s">
        <v>61</v>
      </c>
      <c r="D20" s="25">
        <v>1450827559</v>
      </c>
      <c r="E20" s="11">
        <v>1044602383</v>
      </c>
      <c r="F20" s="11">
        <v>9932345</v>
      </c>
      <c r="G20" s="11">
        <v>404884838</v>
      </c>
      <c r="H20" s="11">
        <v>22224205</v>
      </c>
      <c r="I20" s="11">
        <v>27771007</v>
      </c>
      <c r="J20" s="11">
        <v>2993863</v>
      </c>
      <c r="K20" s="11">
        <v>213817848</v>
      </c>
      <c r="L20" s="11">
        <v>73333022</v>
      </c>
      <c r="M20" s="11">
        <v>25069577</v>
      </c>
      <c r="N20" s="11">
        <v>14002608</v>
      </c>
      <c r="O20" s="11">
        <v>1840744</v>
      </c>
      <c r="P20" s="11">
        <v>34612318</v>
      </c>
      <c r="Q20" s="11">
        <v>15858776</v>
      </c>
      <c r="R20" s="11">
        <v>9993260</v>
      </c>
      <c r="S20" s="11">
        <v>16747921</v>
      </c>
      <c r="T20" s="11">
        <v>25942098</v>
      </c>
      <c r="U20" s="11">
        <v>115630742</v>
      </c>
      <c r="V20" s="11">
        <v>29947211</v>
      </c>
    </row>
    <row r="21" spans="2:22" ht="16" x14ac:dyDescent="0.2">
      <c r="B21" s="23"/>
      <c r="C21" s="29" t="s">
        <v>62</v>
      </c>
      <c r="D21" s="25">
        <v>170971</v>
      </c>
      <c r="E21" s="11">
        <v>97325</v>
      </c>
      <c r="F21" s="11">
        <v>4789</v>
      </c>
      <c r="G21" s="11">
        <v>10650</v>
      </c>
      <c r="H21" s="11">
        <v>6438</v>
      </c>
      <c r="I21" s="11">
        <v>5691</v>
      </c>
      <c r="J21" s="11">
        <v>1977</v>
      </c>
      <c r="K21" s="11">
        <v>9995</v>
      </c>
      <c r="L21" s="11">
        <v>5623</v>
      </c>
      <c r="M21" s="11">
        <v>2782</v>
      </c>
      <c r="N21" s="11">
        <v>2756</v>
      </c>
      <c r="O21" s="11">
        <v>1587</v>
      </c>
      <c r="P21" s="11">
        <v>3546</v>
      </c>
      <c r="Q21" s="11">
        <v>1635</v>
      </c>
      <c r="R21" s="11">
        <v>2297</v>
      </c>
      <c r="S21" s="11">
        <v>3107</v>
      </c>
      <c r="T21" s="11">
        <v>12222</v>
      </c>
      <c r="U21" s="11">
        <v>19835</v>
      </c>
      <c r="V21" s="11">
        <v>2395</v>
      </c>
    </row>
    <row r="22" spans="2:22" ht="16" x14ac:dyDescent="0.2">
      <c r="B22" s="23"/>
      <c r="C22" s="29" t="s">
        <v>63</v>
      </c>
      <c r="D22" s="26">
        <v>0.58499999999999996</v>
      </c>
      <c r="E22" s="10">
        <v>0.57099999999999995</v>
      </c>
      <c r="F22" s="10">
        <v>0.625</v>
      </c>
      <c r="G22" s="10">
        <v>0.55500000000000005</v>
      </c>
      <c r="H22" s="10">
        <v>0.57799999999999996</v>
      </c>
      <c r="I22" s="10">
        <v>0.53100000000000003</v>
      </c>
      <c r="J22" s="10">
        <v>0.57899999999999996</v>
      </c>
      <c r="K22" s="10">
        <v>0.61299999999999999</v>
      </c>
      <c r="L22" s="10">
        <v>0.63700000000000001</v>
      </c>
      <c r="M22" s="10">
        <v>0.34699999999999998</v>
      </c>
      <c r="N22" s="10">
        <v>0.68300000000000005</v>
      </c>
      <c r="O22" s="10">
        <v>0.628</v>
      </c>
      <c r="P22" s="10">
        <v>0.66600000000000004</v>
      </c>
      <c r="Q22" s="10">
        <v>0.437</v>
      </c>
      <c r="R22" s="10">
        <v>0.61599999999999999</v>
      </c>
      <c r="S22" s="10">
        <v>0.52500000000000002</v>
      </c>
      <c r="T22" s="10">
        <v>0.61399999999999999</v>
      </c>
      <c r="U22" s="10">
        <v>0.56999999999999995</v>
      </c>
      <c r="V22" s="10">
        <v>0.63600000000000001</v>
      </c>
    </row>
    <row r="23" spans="2:22" ht="16" x14ac:dyDescent="0.2">
      <c r="B23" s="24"/>
      <c r="C23" s="30" t="s">
        <v>64</v>
      </c>
      <c r="D23" s="27">
        <v>1</v>
      </c>
      <c r="E23" s="14">
        <v>0.72</v>
      </c>
      <c r="F23" s="14">
        <v>7.0000000000000001E-3</v>
      </c>
      <c r="G23" s="14">
        <v>0.27900000000000003</v>
      </c>
      <c r="H23" s="14">
        <v>1.4999999999999999E-2</v>
      </c>
      <c r="I23" s="14">
        <v>1.9E-2</v>
      </c>
      <c r="J23" s="14">
        <v>2E-3</v>
      </c>
      <c r="K23" s="14">
        <v>0.14699999999999999</v>
      </c>
      <c r="L23" s="14">
        <v>5.0999999999999997E-2</v>
      </c>
      <c r="M23" s="14">
        <v>1.7000000000000001E-2</v>
      </c>
      <c r="N23" s="14">
        <v>0.01</v>
      </c>
      <c r="O23" s="14">
        <v>1E-3</v>
      </c>
      <c r="P23" s="14">
        <v>2.4E-2</v>
      </c>
      <c r="Q23" s="14">
        <v>1.0999999999999999E-2</v>
      </c>
      <c r="R23" s="14">
        <v>7.0000000000000001E-3</v>
      </c>
      <c r="S23" s="14">
        <v>1.2E-2</v>
      </c>
      <c r="T23" s="14">
        <v>1.7999999999999999E-2</v>
      </c>
      <c r="U23" s="14">
        <v>0.08</v>
      </c>
      <c r="V23" s="14">
        <v>2.1000000000000001E-2</v>
      </c>
    </row>
    <row r="24" spans="2:22" ht="16" x14ac:dyDescent="0.2">
      <c r="B24" s="8" t="s">
        <v>13</v>
      </c>
      <c r="C24" s="9" t="s">
        <v>61</v>
      </c>
      <c r="D24" s="4">
        <v>296413866</v>
      </c>
      <c r="E24" s="11">
        <v>206657173</v>
      </c>
      <c r="F24" s="11">
        <v>2419690</v>
      </c>
      <c r="G24" s="11">
        <v>74398686</v>
      </c>
      <c r="H24" s="11">
        <v>5236517</v>
      </c>
      <c r="I24" s="11">
        <v>6839909</v>
      </c>
      <c r="J24" s="11">
        <v>731442</v>
      </c>
      <c r="K24" s="11">
        <v>36945172</v>
      </c>
      <c r="L24" s="11">
        <v>10797618</v>
      </c>
      <c r="M24" s="11">
        <v>6252716</v>
      </c>
      <c r="N24" s="11">
        <v>2694583</v>
      </c>
      <c r="O24" s="11">
        <v>366469</v>
      </c>
      <c r="P24" s="11">
        <v>6538417</v>
      </c>
      <c r="Q24" s="11">
        <v>4708175</v>
      </c>
      <c r="R24" s="11">
        <v>2619962</v>
      </c>
      <c r="S24" s="11">
        <v>2304172</v>
      </c>
      <c r="T24" s="11">
        <v>8031232</v>
      </c>
      <c r="U24" s="11">
        <v>28036983</v>
      </c>
      <c r="V24" s="11">
        <v>7735430</v>
      </c>
    </row>
    <row r="25" spans="2:22" ht="16" x14ac:dyDescent="0.2">
      <c r="B25" s="8"/>
      <c r="C25" s="9" t="s">
        <v>62</v>
      </c>
      <c r="D25" s="4">
        <v>71289</v>
      </c>
      <c r="E25" s="11">
        <v>44185</v>
      </c>
      <c r="F25" s="11">
        <v>1835</v>
      </c>
      <c r="G25" s="11">
        <v>8078</v>
      </c>
      <c r="H25" s="11">
        <v>2109</v>
      </c>
      <c r="I25" s="11">
        <v>2017</v>
      </c>
      <c r="J25" s="11">
        <v>867</v>
      </c>
      <c r="K25" s="11">
        <v>4507</v>
      </c>
      <c r="L25" s="11">
        <v>1424</v>
      </c>
      <c r="M25" s="11">
        <v>916</v>
      </c>
      <c r="N25" s="11">
        <v>905</v>
      </c>
      <c r="O25" s="11">
        <v>513</v>
      </c>
      <c r="P25" s="11">
        <v>1071</v>
      </c>
      <c r="Q25" s="11">
        <v>590</v>
      </c>
      <c r="R25" s="11">
        <v>1145</v>
      </c>
      <c r="S25" s="11">
        <v>670</v>
      </c>
      <c r="T25" s="11">
        <v>5858</v>
      </c>
      <c r="U25" s="11">
        <v>10455</v>
      </c>
      <c r="V25" s="11">
        <v>1225</v>
      </c>
    </row>
    <row r="26" spans="2:22" ht="16" x14ac:dyDescent="0.2">
      <c r="B26" s="8"/>
      <c r="C26" s="9" t="s">
        <v>63</v>
      </c>
      <c r="D26" s="3">
        <v>0.12</v>
      </c>
      <c r="E26" s="10">
        <v>0.113</v>
      </c>
      <c r="F26" s="10">
        <v>0.152</v>
      </c>
      <c r="G26" s="10">
        <v>0.10199999999999999</v>
      </c>
      <c r="H26" s="10">
        <v>0.13600000000000001</v>
      </c>
      <c r="I26" s="10">
        <v>0.13100000000000001</v>
      </c>
      <c r="J26" s="10">
        <v>0.14099999999999999</v>
      </c>
      <c r="K26" s="10">
        <v>0.106</v>
      </c>
      <c r="L26" s="10">
        <v>9.4E-2</v>
      </c>
      <c r="M26" s="10">
        <v>8.6999999999999994E-2</v>
      </c>
      <c r="N26" s="10">
        <v>0.13100000000000001</v>
      </c>
      <c r="O26" s="10">
        <v>0.125</v>
      </c>
      <c r="P26" s="10">
        <v>0.126</v>
      </c>
      <c r="Q26" s="10">
        <v>0.13</v>
      </c>
      <c r="R26" s="10">
        <v>0.161</v>
      </c>
      <c r="S26" s="10">
        <v>7.1999999999999995E-2</v>
      </c>
      <c r="T26" s="10">
        <v>0.19</v>
      </c>
      <c r="U26" s="10">
        <v>0.13800000000000001</v>
      </c>
      <c r="V26" s="10">
        <v>0.16400000000000001</v>
      </c>
    </row>
    <row r="27" spans="2:22" ht="16" x14ac:dyDescent="0.2">
      <c r="B27" s="12"/>
      <c r="C27" s="13" t="s">
        <v>64</v>
      </c>
      <c r="D27" s="7">
        <v>1</v>
      </c>
      <c r="E27" s="14">
        <v>0.69699999999999995</v>
      </c>
      <c r="F27" s="14">
        <v>8.0000000000000002E-3</v>
      </c>
      <c r="G27" s="14">
        <v>0.251</v>
      </c>
      <c r="H27" s="14">
        <v>1.7999999999999999E-2</v>
      </c>
      <c r="I27" s="14">
        <v>2.3E-2</v>
      </c>
      <c r="J27" s="14">
        <v>2E-3</v>
      </c>
      <c r="K27" s="14">
        <v>0.125</v>
      </c>
      <c r="L27" s="14">
        <v>3.5999999999999997E-2</v>
      </c>
      <c r="M27" s="14">
        <v>2.1000000000000001E-2</v>
      </c>
      <c r="N27" s="14">
        <v>8.9999999999999993E-3</v>
      </c>
      <c r="O27" s="14">
        <v>1E-3</v>
      </c>
      <c r="P27" s="14">
        <v>2.1999999999999999E-2</v>
      </c>
      <c r="Q27" s="14">
        <v>1.6E-2</v>
      </c>
      <c r="R27" s="14">
        <v>8.9999999999999993E-3</v>
      </c>
      <c r="S27" s="14">
        <v>8.0000000000000002E-3</v>
      </c>
      <c r="T27" s="14">
        <v>2.7E-2</v>
      </c>
      <c r="U27" s="14">
        <v>9.5000000000000001E-2</v>
      </c>
      <c r="V27" s="14">
        <v>2.5999999999999999E-2</v>
      </c>
    </row>
    <row r="28" spans="2:22" ht="16" x14ac:dyDescent="0.2">
      <c r="B28" s="8" t="s">
        <v>9</v>
      </c>
      <c r="C28" s="9" t="s">
        <v>61</v>
      </c>
      <c r="D28" s="4">
        <v>291022881</v>
      </c>
      <c r="E28" s="11">
        <v>200700632</v>
      </c>
      <c r="F28" s="11">
        <v>2639392</v>
      </c>
      <c r="G28" s="11">
        <v>69803663</v>
      </c>
      <c r="H28" s="11">
        <v>5480681</v>
      </c>
      <c r="I28" s="11">
        <v>8110856</v>
      </c>
      <c r="J28" s="11">
        <v>813776</v>
      </c>
      <c r="K28" s="11">
        <v>32355603</v>
      </c>
      <c r="L28" s="11">
        <v>10107181</v>
      </c>
      <c r="M28" s="11">
        <v>5704309</v>
      </c>
      <c r="N28" s="11">
        <v>3096970</v>
      </c>
      <c r="O28" s="11">
        <v>406543</v>
      </c>
      <c r="P28" s="11">
        <v>6735773</v>
      </c>
      <c r="Q28" s="11">
        <v>4644290</v>
      </c>
      <c r="R28" s="11">
        <v>2698796</v>
      </c>
      <c r="S28" s="11">
        <v>2189809</v>
      </c>
      <c r="T28" s="11">
        <v>8506860</v>
      </c>
      <c r="U28" s="11">
        <v>28983546</v>
      </c>
      <c r="V28" s="11">
        <v>8422584</v>
      </c>
    </row>
    <row r="29" spans="2:22" ht="16" x14ac:dyDescent="0.2">
      <c r="B29" s="8"/>
      <c r="C29" s="9" t="s">
        <v>62</v>
      </c>
      <c r="D29" s="4">
        <v>72815</v>
      </c>
      <c r="E29" s="11">
        <v>44860</v>
      </c>
      <c r="F29" s="11">
        <v>2014</v>
      </c>
      <c r="G29" s="11">
        <v>7691</v>
      </c>
      <c r="H29" s="11">
        <v>2207</v>
      </c>
      <c r="I29" s="11">
        <v>2410</v>
      </c>
      <c r="J29" s="11">
        <v>950</v>
      </c>
      <c r="K29" s="11">
        <v>4045</v>
      </c>
      <c r="L29" s="11">
        <v>1332</v>
      </c>
      <c r="M29" s="11">
        <v>810</v>
      </c>
      <c r="N29" s="11">
        <v>1049</v>
      </c>
      <c r="O29" s="11">
        <v>560</v>
      </c>
      <c r="P29" s="11">
        <v>1102</v>
      </c>
      <c r="Q29" s="11">
        <v>585</v>
      </c>
      <c r="R29" s="11">
        <v>1193</v>
      </c>
      <c r="S29" s="11">
        <v>648</v>
      </c>
      <c r="T29" s="11">
        <v>6220</v>
      </c>
      <c r="U29" s="11">
        <v>10713</v>
      </c>
      <c r="V29" s="11">
        <v>1331</v>
      </c>
    </row>
    <row r="30" spans="2:22" ht="16" x14ac:dyDescent="0.2">
      <c r="B30" s="8"/>
      <c r="C30" s="9" t="s">
        <v>63</v>
      </c>
      <c r="D30" s="3">
        <v>0.11700000000000001</v>
      </c>
      <c r="E30" s="10">
        <v>0.11</v>
      </c>
      <c r="F30" s="10">
        <v>0.16600000000000001</v>
      </c>
      <c r="G30" s="10">
        <v>9.6000000000000002E-2</v>
      </c>
      <c r="H30" s="10">
        <v>0.14199999999999999</v>
      </c>
      <c r="I30" s="10">
        <v>0.155</v>
      </c>
      <c r="J30" s="10">
        <v>0.157</v>
      </c>
      <c r="K30" s="10">
        <v>9.2999999999999999E-2</v>
      </c>
      <c r="L30" s="10">
        <v>8.7999999999999995E-2</v>
      </c>
      <c r="M30" s="10">
        <v>7.9000000000000001E-2</v>
      </c>
      <c r="N30" s="10">
        <v>0.151</v>
      </c>
      <c r="O30" s="10">
        <v>0.13900000000000001</v>
      </c>
      <c r="P30" s="10">
        <v>0.13</v>
      </c>
      <c r="Q30" s="10">
        <v>0.128</v>
      </c>
      <c r="R30" s="10">
        <v>0.16600000000000001</v>
      </c>
      <c r="S30" s="10">
        <v>6.9000000000000006E-2</v>
      </c>
      <c r="T30" s="10">
        <v>0.20100000000000001</v>
      </c>
      <c r="U30" s="10">
        <v>0.14299999999999999</v>
      </c>
      <c r="V30" s="10">
        <v>0.17899999999999999</v>
      </c>
    </row>
    <row r="31" spans="2:22" ht="16" x14ac:dyDescent="0.2">
      <c r="B31" s="12"/>
      <c r="C31" s="13" t="s">
        <v>64</v>
      </c>
      <c r="D31" s="7">
        <v>1</v>
      </c>
      <c r="E31" s="14">
        <v>0.69</v>
      </c>
      <c r="F31" s="14">
        <v>8.9999999999999993E-3</v>
      </c>
      <c r="G31" s="14">
        <v>0.24</v>
      </c>
      <c r="H31" s="14">
        <v>1.9E-2</v>
      </c>
      <c r="I31" s="14">
        <v>2.8000000000000001E-2</v>
      </c>
      <c r="J31" s="14">
        <v>3.0000000000000001E-3</v>
      </c>
      <c r="K31" s="14">
        <v>0.111</v>
      </c>
      <c r="L31" s="14">
        <v>3.5000000000000003E-2</v>
      </c>
      <c r="M31" s="14">
        <v>0.02</v>
      </c>
      <c r="N31" s="14">
        <v>1.0999999999999999E-2</v>
      </c>
      <c r="O31" s="14">
        <v>1E-3</v>
      </c>
      <c r="P31" s="14">
        <v>2.3E-2</v>
      </c>
      <c r="Q31" s="14">
        <v>1.6E-2</v>
      </c>
      <c r="R31" s="14">
        <v>8.9999999999999993E-3</v>
      </c>
      <c r="S31" s="14">
        <v>8.0000000000000002E-3</v>
      </c>
      <c r="T31" s="14">
        <v>2.9000000000000001E-2</v>
      </c>
      <c r="U31" s="14">
        <v>0.1</v>
      </c>
      <c r="V31" s="14">
        <v>2.9000000000000001E-2</v>
      </c>
    </row>
    <row r="32" spans="2:22" ht="16" x14ac:dyDescent="0.2">
      <c r="B32" s="8" t="s">
        <v>14</v>
      </c>
      <c r="C32" s="9" t="s">
        <v>61</v>
      </c>
      <c r="D32" s="4">
        <v>156866823</v>
      </c>
      <c r="E32" s="11">
        <v>108007059</v>
      </c>
      <c r="F32" s="11">
        <v>1203364</v>
      </c>
      <c r="G32" s="11">
        <v>26922896</v>
      </c>
      <c r="H32" s="11">
        <v>3549263</v>
      </c>
      <c r="I32" s="11">
        <v>2779316</v>
      </c>
      <c r="J32" s="11">
        <v>208472</v>
      </c>
      <c r="K32" s="11">
        <v>27636515</v>
      </c>
      <c r="L32" s="11">
        <v>9745220</v>
      </c>
      <c r="M32" s="11">
        <v>2039132</v>
      </c>
      <c r="N32" s="11">
        <v>1676969</v>
      </c>
      <c r="O32" s="11">
        <v>273027</v>
      </c>
      <c r="P32" s="11">
        <v>5059773</v>
      </c>
      <c r="Q32" s="11">
        <v>1065468</v>
      </c>
      <c r="R32" s="11">
        <v>634611</v>
      </c>
      <c r="S32" s="11">
        <v>1292236</v>
      </c>
      <c r="T32" s="11">
        <v>2263678</v>
      </c>
      <c r="U32" s="11">
        <v>18820287</v>
      </c>
      <c r="V32" s="11">
        <v>2836833</v>
      </c>
    </row>
    <row r="33" spans="2:22" ht="16" x14ac:dyDescent="0.2">
      <c r="B33" s="8"/>
      <c r="C33" s="9" t="s">
        <v>62</v>
      </c>
      <c r="D33" s="4">
        <v>36187</v>
      </c>
      <c r="E33" s="11">
        <v>22828</v>
      </c>
      <c r="F33" s="11">
        <v>880</v>
      </c>
      <c r="G33" s="11">
        <v>2792</v>
      </c>
      <c r="H33" s="11">
        <v>1401</v>
      </c>
      <c r="I33" s="11">
        <v>819</v>
      </c>
      <c r="J33" s="11">
        <v>260</v>
      </c>
      <c r="K33" s="11">
        <v>3447</v>
      </c>
      <c r="L33" s="11">
        <v>1291</v>
      </c>
      <c r="M33" s="11">
        <v>287</v>
      </c>
      <c r="N33" s="11">
        <v>559</v>
      </c>
      <c r="O33" s="11">
        <v>368</v>
      </c>
      <c r="P33" s="11">
        <v>812</v>
      </c>
      <c r="Q33" s="11">
        <v>126</v>
      </c>
      <c r="R33" s="11">
        <v>272</v>
      </c>
      <c r="S33" s="11">
        <v>381</v>
      </c>
      <c r="T33" s="11">
        <v>1608</v>
      </c>
      <c r="U33" s="11">
        <v>7071</v>
      </c>
      <c r="V33" s="11">
        <v>454</v>
      </c>
    </row>
    <row r="34" spans="2:22" ht="16" x14ac:dyDescent="0.2">
      <c r="B34" s="8"/>
      <c r="C34" s="9" t="s">
        <v>63</v>
      </c>
      <c r="D34" s="3">
        <v>6.3E-2</v>
      </c>
      <c r="E34" s="10">
        <v>5.8999999999999997E-2</v>
      </c>
      <c r="F34" s="10">
        <v>7.5999999999999998E-2</v>
      </c>
      <c r="G34" s="10">
        <v>3.6999999999999998E-2</v>
      </c>
      <c r="H34" s="10">
        <v>9.1999999999999998E-2</v>
      </c>
      <c r="I34" s="10">
        <v>5.2999999999999999E-2</v>
      </c>
      <c r="J34" s="10">
        <v>0.04</v>
      </c>
      <c r="K34" s="10">
        <v>7.9000000000000001E-2</v>
      </c>
      <c r="L34" s="10">
        <v>8.5000000000000006E-2</v>
      </c>
      <c r="M34" s="10">
        <v>2.8000000000000001E-2</v>
      </c>
      <c r="N34" s="10">
        <v>8.2000000000000003E-2</v>
      </c>
      <c r="O34" s="10">
        <v>9.2999999999999999E-2</v>
      </c>
      <c r="P34" s="10">
        <v>9.7000000000000003E-2</v>
      </c>
      <c r="Q34" s="10">
        <v>2.9000000000000001E-2</v>
      </c>
      <c r="R34" s="10">
        <v>3.9E-2</v>
      </c>
      <c r="S34" s="10">
        <v>4.1000000000000002E-2</v>
      </c>
      <c r="T34" s="10">
        <v>5.3999999999999999E-2</v>
      </c>
      <c r="U34" s="10">
        <v>9.2999999999999999E-2</v>
      </c>
      <c r="V34" s="10">
        <v>0.06</v>
      </c>
    </row>
    <row r="35" spans="2:22" ht="16" x14ac:dyDescent="0.2">
      <c r="B35" s="12"/>
      <c r="C35" s="13" t="s">
        <v>64</v>
      </c>
      <c r="D35" s="7">
        <v>1</v>
      </c>
      <c r="E35" s="14">
        <v>0.68899999999999995</v>
      </c>
      <c r="F35" s="14">
        <v>8.0000000000000002E-3</v>
      </c>
      <c r="G35" s="14">
        <v>0.17199999999999999</v>
      </c>
      <c r="H35" s="14">
        <v>2.3E-2</v>
      </c>
      <c r="I35" s="14">
        <v>1.7999999999999999E-2</v>
      </c>
      <c r="J35" s="14">
        <v>1E-3</v>
      </c>
      <c r="K35" s="14">
        <v>0.17599999999999999</v>
      </c>
      <c r="L35" s="14">
        <v>6.2E-2</v>
      </c>
      <c r="M35" s="14">
        <v>1.2999999999999999E-2</v>
      </c>
      <c r="N35" s="14">
        <v>1.0999999999999999E-2</v>
      </c>
      <c r="O35" s="14">
        <v>2E-3</v>
      </c>
      <c r="P35" s="14">
        <v>3.2000000000000001E-2</v>
      </c>
      <c r="Q35" s="14">
        <v>7.0000000000000001E-3</v>
      </c>
      <c r="R35" s="14">
        <v>4.0000000000000001E-3</v>
      </c>
      <c r="S35" s="14">
        <v>8.0000000000000002E-3</v>
      </c>
      <c r="T35" s="14">
        <v>1.4E-2</v>
      </c>
      <c r="U35" s="14">
        <v>0.12</v>
      </c>
      <c r="V35" s="14">
        <v>1.7999999999999999E-2</v>
      </c>
    </row>
    <row r="36" spans="2:22" ht="16" x14ac:dyDescent="0.2">
      <c r="B36" s="8" t="s">
        <v>8</v>
      </c>
      <c r="C36" s="9" t="s">
        <v>61</v>
      </c>
      <c r="D36" s="4">
        <v>251749126</v>
      </c>
      <c r="E36" s="11">
        <v>163366674</v>
      </c>
      <c r="F36" s="11">
        <v>801836</v>
      </c>
      <c r="G36" s="11">
        <v>55171015</v>
      </c>
      <c r="H36" s="11">
        <v>1023733</v>
      </c>
      <c r="I36" s="11">
        <v>1694768</v>
      </c>
      <c r="J36" s="11">
        <v>384535</v>
      </c>
      <c r="K36" s="11">
        <v>45075477</v>
      </c>
      <c r="L36" s="11">
        <v>17125860</v>
      </c>
      <c r="M36" s="11">
        <v>884154</v>
      </c>
      <c r="N36" s="11">
        <v>2981263</v>
      </c>
      <c r="O36" s="11">
        <v>195012</v>
      </c>
      <c r="P36" s="11">
        <v>9702091</v>
      </c>
      <c r="Q36" s="11">
        <v>781897</v>
      </c>
      <c r="R36" s="11">
        <v>1372719</v>
      </c>
      <c r="S36" s="11">
        <v>4609435</v>
      </c>
      <c r="T36" s="11">
        <v>1621763</v>
      </c>
      <c r="U36" s="11">
        <v>11208996</v>
      </c>
      <c r="V36" s="11">
        <v>8732119</v>
      </c>
    </row>
    <row r="37" spans="2:22" ht="16" x14ac:dyDescent="0.2">
      <c r="B37" s="8"/>
      <c r="C37" s="9" t="s">
        <v>62</v>
      </c>
      <c r="D37" s="4">
        <v>46442</v>
      </c>
      <c r="E37" s="11">
        <v>28517</v>
      </c>
      <c r="F37" s="11">
        <v>605</v>
      </c>
      <c r="G37" s="11">
        <v>5947</v>
      </c>
      <c r="H37" s="11">
        <v>410</v>
      </c>
      <c r="I37" s="11">
        <v>499</v>
      </c>
      <c r="J37" s="11">
        <v>442</v>
      </c>
      <c r="K37" s="11">
        <v>5905</v>
      </c>
      <c r="L37" s="11">
        <v>2290</v>
      </c>
      <c r="M37" s="11">
        <v>140</v>
      </c>
      <c r="N37" s="11">
        <v>1270</v>
      </c>
      <c r="O37" s="11">
        <v>249</v>
      </c>
      <c r="P37" s="11">
        <v>1796</v>
      </c>
      <c r="Q37" s="11">
        <v>95</v>
      </c>
      <c r="R37" s="11">
        <v>643</v>
      </c>
      <c r="S37" s="11">
        <v>1693</v>
      </c>
      <c r="T37" s="11">
        <v>1153</v>
      </c>
      <c r="U37" s="11">
        <v>3875</v>
      </c>
      <c r="V37" s="11">
        <v>1505</v>
      </c>
    </row>
    <row r="38" spans="2:22" ht="16" x14ac:dyDescent="0.2">
      <c r="B38" s="8"/>
      <c r="C38" s="9" t="s">
        <v>63</v>
      </c>
      <c r="D38" s="3">
        <v>9.7000000000000003E-2</v>
      </c>
      <c r="E38" s="10">
        <v>8.8999999999999996E-2</v>
      </c>
      <c r="F38" s="10">
        <v>0.05</v>
      </c>
      <c r="G38" s="10">
        <v>7.4999999999999997E-2</v>
      </c>
      <c r="H38" s="10">
        <v>2.7E-2</v>
      </c>
      <c r="I38" s="10">
        <v>3.2000000000000001E-2</v>
      </c>
      <c r="J38" s="10">
        <v>7.3999999999999996E-2</v>
      </c>
      <c r="K38" s="10">
        <v>0.128</v>
      </c>
      <c r="L38" s="10">
        <v>0.14799999999999999</v>
      </c>
      <c r="M38" s="10">
        <v>1.2E-2</v>
      </c>
      <c r="N38" s="10">
        <v>0.14499999999999999</v>
      </c>
      <c r="O38" s="10">
        <v>6.6000000000000003E-2</v>
      </c>
      <c r="P38" s="10">
        <v>0.185</v>
      </c>
      <c r="Q38" s="10">
        <v>2.1999999999999999E-2</v>
      </c>
      <c r="R38" s="10">
        <v>8.4000000000000005E-2</v>
      </c>
      <c r="S38" s="10">
        <v>0.14399999999999999</v>
      </c>
      <c r="T38" s="10">
        <v>3.7999999999999999E-2</v>
      </c>
      <c r="U38" s="10">
        <v>5.6000000000000001E-2</v>
      </c>
      <c r="V38" s="10">
        <v>0.185</v>
      </c>
    </row>
    <row r="39" spans="2:22" ht="16" x14ac:dyDescent="0.2">
      <c r="B39" s="12"/>
      <c r="C39" s="13" t="s">
        <v>64</v>
      </c>
      <c r="D39" s="7">
        <v>1</v>
      </c>
      <c r="E39" s="14">
        <v>0.64900000000000002</v>
      </c>
      <c r="F39" s="14">
        <v>3.0000000000000001E-3</v>
      </c>
      <c r="G39" s="14">
        <v>0.219</v>
      </c>
      <c r="H39" s="14">
        <v>4.0000000000000001E-3</v>
      </c>
      <c r="I39" s="14">
        <v>7.0000000000000001E-3</v>
      </c>
      <c r="J39" s="14">
        <v>2E-3</v>
      </c>
      <c r="K39" s="14">
        <v>0.17899999999999999</v>
      </c>
      <c r="L39" s="14">
        <v>6.8000000000000005E-2</v>
      </c>
      <c r="M39" s="14">
        <v>4.0000000000000001E-3</v>
      </c>
      <c r="N39" s="14">
        <v>1.2E-2</v>
      </c>
      <c r="O39" s="14">
        <v>1E-3</v>
      </c>
      <c r="P39" s="14">
        <v>3.9E-2</v>
      </c>
      <c r="Q39" s="14">
        <v>3.0000000000000001E-3</v>
      </c>
      <c r="R39" s="14">
        <v>5.0000000000000001E-3</v>
      </c>
      <c r="S39" s="14">
        <v>1.7999999999999999E-2</v>
      </c>
      <c r="T39" s="14">
        <v>6.0000000000000001E-3</v>
      </c>
      <c r="U39" s="14">
        <v>4.4999999999999998E-2</v>
      </c>
      <c r="V39" s="14">
        <v>3.5000000000000003E-2</v>
      </c>
    </row>
    <row r="40" spans="2:22" ht="16" x14ac:dyDescent="0.2">
      <c r="B40" s="8" t="s">
        <v>10</v>
      </c>
      <c r="C40" s="9" t="s">
        <v>61</v>
      </c>
      <c r="D40" s="4">
        <v>285189827</v>
      </c>
      <c r="E40" s="11">
        <v>191633900</v>
      </c>
      <c r="F40" s="11">
        <v>1831257</v>
      </c>
      <c r="G40" s="11">
        <v>72711985</v>
      </c>
      <c r="H40" s="11">
        <v>4380726</v>
      </c>
      <c r="I40" s="11">
        <v>5136634</v>
      </c>
      <c r="J40" s="11">
        <v>340025</v>
      </c>
      <c r="K40" s="11">
        <v>31653313</v>
      </c>
      <c r="L40" s="11">
        <v>19740948</v>
      </c>
      <c r="M40" s="11">
        <v>4414570</v>
      </c>
      <c r="N40" s="11">
        <v>2439703</v>
      </c>
      <c r="O40" s="11">
        <v>400786</v>
      </c>
      <c r="P40" s="11">
        <v>6180510</v>
      </c>
      <c r="Q40" s="11">
        <v>2507587</v>
      </c>
      <c r="R40" s="11">
        <v>1371948</v>
      </c>
      <c r="S40" s="11">
        <v>4038423</v>
      </c>
      <c r="T40" s="11">
        <v>5276062</v>
      </c>
      <c r="U40" s="11">
        <v>21440103</v>
      </c>
      <c r="V40" s="11">
        <v>7769319</v>
      </c>
    </row>
    <row r="41" spans="2:22" ht="16" x14ac:dyDescent="0.2">
      <c r="B41" s="8"/>
      <c r="C41" s="9" t="s">
        <v>62</v>
      </c>
      <c r="D41" s="4">
        <v>62274</v>
      </c>
      <c r="E41" s="11">
        <v>38253</v>
      </c>
      <c r="F41" s="11">
        <v>1422</v>
      </c>
      <c r="G41" s="11">
        <v>7820</v>
      </c>
      <c r="H41" s="11">
        <v>1775</v>
      </c>
      <c r="I41" s="11">
        <v>1542</v>
      </c>
      <c r="J41" s="11">
        <v>411</v>
      </c>
      <c r="K41" s="11">
        <v>4132</v>
      </c>
      <c r="L41" s="11">
        <v>2533</v>
      </c>
      <c r="M41" s="11">
        <v>641</v>
      </c>
      <c r="N41" s="11">
        <v>865</v>
      </c>
      <c r="O41" s="11">
        <v>546</v>
      </c>
      <c r="P41" s="11">
        <v>996</v>
      </c>
      <c r="Q41" s="11">
        <v>320</v>
      </c>
      <c r="R41" s="11">
        <v>562</v>
      </c>
      <c r="S41" s="11">
        <v>1203</v>
      </c>
      <c r="T41" s="11">
        <v>3889</v>
      </c>
      <c r="U41" s="11">
        <v>8310</v>
      </c>
      <c r="V41" s="11">
        <v>1286</v>
      </c>
    </row>
    <row r="42" spans="2:22" ht="16" x14ac:dyDescent="0.2">
      <c r="B42" s="8"/>
      <c r="C42" s="9" t="s">
        <v>63</v>
      </c>
      <c r="D42" s="3">
        <v>0.115</v>
      </c>
      <c r="E42" s="10">
        <v>0.105</v>
      </c>
      <c r="F42" s="10">
        <v>0.115</v>
      </c>
      <c r="G42" s="10">
        <v>0.1</v>
      </c>
      <c r="H42" s="10">
        <v>0.114</v>
      </c>
      <c r="I42" s="10">
        <v>9.8000000000000004E-2</v>
      </c>
      <c r="J42" s="10">
        <v>6.6000000000000003E-2</v>
      </c>
      <c r="K42" s="10">
        <v>9.0999999999999998E-2</v>
      </c>
      <c r="L42" s="10">
        <v>0.17100000000000001</v>
      </c>
      <c r="M42" s="10">
        <v>6.0999999999999999E-2</v>
      </c>
      <c r="N42" s="10">
        <v>0.11899999999999999</v>
      </c>
      <c r="O42" s="10">
        <v>0.13700000000000001</v>
      </c>
      <c r="P42" s="10">
        <v>0.11899999999999999</v>
      </c>
      <c r="Q42" s="10">
        <v>6.9000000000000006E-2</v>
      </c>
      <c r="R42" s="10">
        <v>8.5000000000000006E-2</v>
      </c>
      <c r="S42" s="10">
        <v>0.127</v>
      </c>
      <c r="T42" s="10">
        <v>0.125</v>
      </c>
      <c r="U42" s="10">
        <v>0.106</v>
      </c>
      <c r="V42" s="10">
        <v>0.16500000000000001</v>
      </c>
    </row>
    <row r="43" spans="2:22" ht="16" x14ac:dyDescent="0.2">
      <c r="B43" s="12"/>
      <c r="C43" s="13" t="s">
        <v>64</v>
      </c>
      <c r="D43" s="7">
        <v>1</v>
      </c>
      <c r="E43" s="14">
        <v>0.67200000000000004</v>
      </c>
      <c r="F43" s="14">
        <v>6.0000000000000001E-3</v>
      </c>
      <c r="G43" s="14">
        <v>0.255</v>
      </c>
      <c r="H43" s="14">
        <v>1.4999999999999999E-2</v>
      </c>
      <c r="I43" s="14">
        <v>1.7999999999999999E-2</v>
      </c>
      <c r="J43" s="14">
        <v>1E-3</v>
      </c>
      <c r="K43" s="14">
        <v>0.111</v>
      </c>
      <c r="L43" s="14">
        <v>6.9000000000000006E-2</v>
      </c>
      <c r="M43" s="14">
        <v>1.4999999999999999E-2</v>
      </c>
      <c r="N43" s="14">
        <v>8.9999999999999993E-3</v>
      </c>
      <c r="O43" s="14">
        <v>1E-3</v>
      </c>
      <c r="P43" s="14">
        <v>2.1999999999999999E-2</v>
      </c>
      <c r="Q43" s="14">
        <v>8.9999999999999993E-3</v>
      </c>
      <c r="R43" s="14">
        <v>5.0000000000000001E-3</v>
      </c>
      <c r="S43" s="14">
        <v>1.4E-2</v>
      </c>
      <c r="T43" s="14">
        <v>1.9E-2</v>
      </c>
      <c r="U43" s="14">
        <v>7.4999999999999997E-2</v>
      </c>
      <c r="V43" s="14">
        <v>2.7E-2</v>
      </c>
    </row>
    <row r="44" spans="2:22" ht="16" x14ac:dyDescent="0.2">
      <c r="B44" s="8" t="s">
        <v>11</v>
      </c>
      <c r="C44" s="9" t="s">
        <v>61</v>
      </c>
      <c r="D44" s="4">
        <v>330498020</v>
      </c>
      <c r="E44" s="11">
        <v>214064960</v>
      </c>
      <c r="F44" s="11">
        <v>2175373</v>
      </c>
      <c r="G44" s="11">
        <v>81752421</v>
      </c>
      <c r="H44" s="11">
        <v>4527191</v>
      </c>
      <c r="I44" s="11">
        <v>5443946</v>
      </c>
      <c r="J44" s="11">
        <v>459685</v>
      </c>
      <c r="K44" s="11">
        <v>43348612</v>
      </c>
      <c r="L44" s="11">
        <v>12339802</v>
      </c>
      <c r="M44" s="11">
        <v>3145412</v>
      </c>
      <c r="N44" s="11">
        <v>2058346</v>
      </c>
      <c r="O44" s="11">
        <v>458539</v>
      </c>
      <c r="P44" s="11">
        <v>10282379</v>
      </c>
      <c r="Q44" s="11">
        <v>2737670</v>
      </c>
      <c r="R44" s="11">
        <v>1307557</v>
      </c>
      <c r="S44" s="11">
        <v>4608796</v>
      </c>
      <c r="T44" s="11">
        <v>6716695</v>
      </c>
      <c r="U44" s="11">
        <v>27368202</v>
      </c>
      <c r="V44" s="11">
        <v>5334333</v>
      </c>
    </row>
    <row r="45" spans="2:22" ht="16" x14ac:dyDescent="0.2">
      <c r="B45" s="8"/>
      <c r="C45" s="9" t="s">
        <v>62</v>
      </c>
      <c r="D45" s="4">
        <v>30079</v>
      </c>
      <c r="E45" s="11">
        <v>14958</v>
      </c>
      <c r="F45" s="11">
        <v>736</v>
      </c>
      <c r="G45" s="11">
        <v>1538</v>
      </c>
      <c r="H45" s="11">
        <v>922</v>
      </c>
      <c r="I45" s="11">
        <v>776</v>
      </c>
      <c r="J45" s="11">
        <v>227</v>
      </c>
      <c r="K45" s="11">
        <v>1646</v>
      </c>
      <c r="L45" s="11">
        <v>723</v>
      </c>
      <c r="M45" s="11">
        <v>257</v>
      </c>
      <c r="N45" s="11">
        <v>332</v>
      </c>
      <c r="O45" s="11">
        <v>284</v>
      </c>
      <c r="P45" s="11">
        <v>787</v>
      </c>
      <c r="Q45" s="11">
        <v>213</v>
      </c>
      <c r="R45" s="11">
        <v>221</v>
      </c>
      <c r="S45" s="11">
        <v>645</v>
      </c>
      <c r="T45" s="11">
        <v>2148</v>
      </c>
      <c r="U45" s="11">
        <v>3190</v>
      </c>
      <c r="V45" s="11">
        <v>313</v>
      </c>
    </row>
    <row r="46" spans="2:22" ht="16" x14ac:dyDescent="0.2">
      <c r="B46" s="8"/>
      <c r="C46" s="9" t="s">
        <v>63</v>
      </c>
      <c r="D46" s="3">
        <v>0.13300000000000001</v>
      </c>
      <c r="E46" s="10">
        <v>0.11700000000000001</v>
      </c>
      <c r="F46" s="10">
        <v>0.13700000000000001</v>
      </c>
      <c r="G46" s="10">
        <v>0.112</v>
      </c>
      <c r="H46" s="10">
        <v>0.11799999999999999</v>
      </c>
      <c r="I46" s="10">
        <v>0.104</v>
      </c>
      <c r="J46" s="10">
        <v>8.8999999999999996E-2</v>
      </c>
      <c r="K46" s="10">
        <v>0.123</v>
      </c>
      <c r="L46" s="10">
        <v>0.106</v>
      </c>
      <c r="M46" s="10">
        <v>4.3999999999999997E-2</v>
      </c>
      <c r="N46" s="10">
        <v>0.1</v>
      </c>
      <c r="O46" s="10">
        <v>0.156</v>
      </c>
      <c r="P46" s="10">
        <v>0.19600000000000001</v>
      </c>
      <c r="Q46" s="10">
        <v>7.4999999999999997E-2</v>
      </c>
      <c r="R46" s="10">
        <v>0.08</v>
      </c>
      <c r="S46" s="10">
        <v>0.14399999999999999</v>
      </c>
      <c r="T46" s="10">
        <v>0.159</v>
      </c>
      <c r="U46" s="10">
        <v>0.13600000000000001</v>
      </c>
      <c r="V46" s="10">
        <v>0.113</v>
      </c>
    </row>
    <row r="47" spans="2:22" ht="16" x14ac:dyDescent="0.2">
      <c r="B47" s="12"/>
      <c r="C47" s="13" t="s">
        <v>64</v>
      </c>
      <c r="D47" s="7">
        <v>1</v>
      </c>
      <c r="E47" s="14">
        <v>0.64800000000000002</v>
      </c>
      <c r="F47" s="14">
        <v>7.0000000000000001E-3</v>
      </c>
      <c r="G47" s="14">
        <v>0.247</v>
      </c>
      <c r="H47" s="14">
        <v>1.4E-2</v>
      </c>
      <c r="I47" s="14">
        <v>1.6E-2</v>
      </c>
      <c r="J47" s="14">
        <v>1E-3</v>
      </c>
      <c r="K47" s="14">
        <v>0.13100000000000001</v>
      </c>
      <c r="L47" s="14">
        <v>3.6999999999999998E-2</v>
      </c>
      <c r="M47" s="14">
        <v>0.01</v>
      </c>
      <c r="N47" s="14">
        <v>6.0000000000000001E-3</v>
      </c>
      <c r="O47" s="14">
        <v>1E-3</v>
      </c>
      <c r="P47" s="14">
        <v>3.1E-2</v>
      </c>
      <c r="Q47" s="14">
        <v>8.0000000000000002E-3</v>
      </c>
      <c r="R47" s="14">
        <v>4.0000000000000001E-3</v>
      </c>
      <c r="S47" s="14">
        <v>1.4E-2</v>
      </c>
      <c r="T47" s="14">
        <v>0.02</v>
      </c>
      <c r="U47" s="14">
        <v>8.3000000000000004E-2</v>
      </c>
      <c r="V47" s="14">
        <v>1.6E-2</v>
      </c>
    </row>
    <row r="48" spans="2:22" ht="16" x14ac:dyDescent="0.2">
      <c r="B48" s="8" t="s">
        <v>15</v>
      </c>
      <c r="C48" s="9" t="s">
        <v>61</v>
      </c>
      <c r="D48" s="4">
        <v>117386529</v>
      </c>
      <c r="E48" s="11">
        <v>87672019</v>
      </c>
      <c r="F48" s="11">
        <v>797751</v>
      </c>
      <c r="G48" s="11">
        <v>32525775</v>
      </c>
      <c r="H48" s="11">
        <v>1175612</v>
      </c>
      <c r="I48" s="11">
        <v>2185860</v>
      </c>
      <c r="J48" s="11">
        <v>206712</v>
      </c>
      <c r="K48" s="11">
        <v>18805055</v>
      </c>
      <c r="L48" s="11">
        <v>4615486</v>
      </c>
      <c r="M48" s="11">
        <v>1054673</v>
      </c>
      <c r="N48" s="11">
        <v>1317146</v>
      </c>
      <c r="O48" s="11">
        <v>152789</v>
      </c>
      <c r="P48" s="11">
        <v>5116136</v>
      </c>
      <c r="Q48" s="11">
        <v>1731460</v>
      </c>
      <c r="R48" s="11">
        <v>938199</v>
      </c>
      <c r="S48" s="11">
        <v>1922486</v>
      </c>
      <c r="T48" s="11">
        <v>1751703</v>
      </c>
      <c r="U48" s="11">
        <v>9413249</v>
      </c>
      <c r="V48" s="11">
        <v>3961929</v>
      </c>
    </row>
    <row r="49" spans="2:22" ht="16" x14ac:dyDescent="0.2">
      <c r="B49" s="8"/>
      <c r="C49" s="9" t="s">
        <v>62</v>
      </c>
      <c r="D49" s="4">
        <v>25771</v>
      </c>
      <c r="E49" s="11">
        <v>17042</v>
      </c>
      <c r="F49" s="11">
        <v>636</v>
      </c>
      <c r="G49" s="11">
        <v>3615</v>
      </c>
      <c r="H49" s="11">
        <v>479</v>
      </c>
      <c r="I49" s="11">
        <v>654</v>
      </c>
      <c r="J49" s="11">
        <v>266</v>
      </c>
      <c r="K49" s="11">
        <v>2427</v>
      </c>
      <c r="L49" s="11">
        <v>596</v>
      </c>
      <c r="M49" s="11">
        <v>148</v>
      </c>
      <c r="N49" s="11">
        <v>457</v>
      </c>
      <c r="O49" s="11">
        <v>215</v>
      </c>
      <c r="P49" s="11">
        <v>834</v>
      </c>
      <c r="Q49" s="11">
        <v>224</v>
      </c>
      <c r="R49" s="11">
        <v>399</v>
      </c>
      <c r="S49" s="11">
        <v>569</v>
      </c>
      <c r="T49" s="11">
        <v>1314</v>
      </c>
      <c r="U49" s="11">
        <v>3559</v>
      </c>
      <c r="V49" s="11">
        <v>650</v>
      </c>
    </row>
    <row r="50" spans="2:22" ht="16" x14ac:dyDescent="0.2">
      <c r="B50" s="8"/>
      <c r="C50" s="9" t="s">
        <v>63</v>
      </c>
      <c r="D50" s="3">
        <v>4.7E-2</v>
      </c>
      <c r="E50" s="10">
        <v>4.8000000000000001E-2</v>
      </c>
      <c r="F50" s="10">
        <v>0.05</v>
      </c>
      <c r="G50" s="10">
        <v>4.4999999999999998E-2</v>
      </c>
      <c r="H50" s="10">
        <v>3.1E-2</v>
      </c>
      <c r="I50" s="10">
        <v>4.2000000000000003E-2</v>
      </c>
      <c r="J50" s="10">
        <v>0.04</v>
      </c>
      <c r="K50" s="10">
        <v>5.3999999999999999E-2</v>
      </c>
      <c r="L50" s="10">
        <v>0.04</v>
      </c>
      <c r="M50" s="10">
        <v>1.4999999999999999E-2</v>
      </c>
      <c r="N50" s="10">
        <v>6.4000000000000001E-2</v>
      </c>
      <c r="O50" s="10">
        <v>5.1999999999999998E-2</v>
      </c>
      <c r="P50" s="10">
        <v>9.8000000000000004E-2</v>
      </c>
      <c r="Q50" s="10">
        <v>4.8000000000000001E-2</v>
      </c>
      <c r="R50" s="10">
        <v>5.8000000000000003E-2</v>
      </c>
      <c r="S50" s="10">
        <v>0.06</v>
      </c>
      <c r="T50" s="10">
        <v>4.1000000000000002E-2</v>
      </c>
      <c r="U50" s="10">
        <v>4.5999999999999999E-2</v>
      </c>
      <c r="V50" s="10">
        <v>8.4000000000000005E-2</v>
      </c>
    </row>
    <row r="51" spans="2:22" ht="16" x14ac:dyDescent="0.2">
      <c r="B51" s="12"/>
      <c r="C51" s="13" t="s">
        <v>64</v>
      </c>
      <c r="D51" s="7">
        <v>1</v>
      </c>
      <c r="E51" s="14">
        <v>0.747</v>
      </c>
      <c r="F51" s="14">
        <v>7.0000000000000001E-3</v>
      </c>
      <c r="G51" s="14">
        <v>0.27700000000000002</v>
      </c>
      <c r="H51" s="14">
        <v>0.01</v>
      </c>
      <c r="I51" s="14">
        <v>1.9E-2</v>
      </c>
      <c r="J51" s="14">
        <v>2E-3</v>
      </c>
      <c r="K51" s="14">
        <v>0.16</v>
      </c>
      <c r="L51" s="14">
        <v>3.9E-2</v>
      </c>
      <c r="M51" s="14">
        <v>8.9999999999999993E-3</v>
      </c>
      <c r="N51" s="14">
        <v>1.0999999999999999E-2</v>
      </c>
      <c r="O51" s="14">
        <v>1E-3</v>
      </c>
      <c r="P51" s="14">
        <v>4.3999999999999997E-2</v>
      </c>
      <c r="Q51" s="14">
        <v>1.4999999999999999E-2</v>
      </c>
      <c r="R51" s="14">
        <v>8.0000000000000002E-3</v>
      </c>
      <c r="S51" s="14">
        <v>1.6E-2</v>
      </c>
      <c r="T51" s="14">
        <v>1.4999999999999999E-2</v>
      </c>
      <c r="U51" s="14">
        <v>0.08</v>
      </c>
      <c r="V51" s="14">
        <v>3.4000000000000002E-2</v>
      </c>
    </row>
    <row r="52" spans="2:22" ht="16" x14ac:dyDescent="0.2">
      <c r="B52" s="8" t="s">
        <v>16</v>
      </c>
      <c r="C52" s="9" t="s">
        <v>61</v>
      </c>
      <c r="D52" s="4">
        <v>122120602</v>
      </c>
      <c r="E52" s="11">
        <v>85993617</v>
      </c>
      <c r="F52" s="11">
        <v>875218</v>
      </c>
      <c r="G52" s="11">
        <v>25921553</v>
      </c>
      <c r="H52" s="11">
        <v>1734094</v>
      </c>
      <c r="I52" s="11">
        <v>2168495</v>
      </c>
      <c r="J52" s="11">
        <v>253269</v>
      </c>
      <c r="K52" s="11">
        <v>21833967</v>
      </c>
      <c r="L52" s="11">
        <v>4677406</v>
      </c>
      <c r="M52" s="11">
        <v>1554428</v>
      </c>
      <c r="N52" s="11">
        <v>1251512</v>
      </c>
      <c r="O52" s="11">
        <v>144894</v>
      </c>
      <c r="P52" s="11">
        <v>4443217</v>
      </c>
      <c r="Q52" s="11">
        <v>1667832</v>
      </c>
      <c r="R52" s="11">
        <v>608783</v>
      </c>
      <c r="S52" s="11">
        <v>1578126</v>
      </c>
      <c r="T52" s="11">
        <v>2270696</v>
      </c>
      <c r="U52" s="11">
        <v>12938586</v>
      </c>
      <c r="V52" s="11">
        <v>2071541</v>
      </c>
    </row>
    <row r="53" spans="2:22" ht="16" x14ac:dyDescent="0.2">
      <c r="B53" s="8"/>
      <c r="C53" s="9" t="s">
        <v>62</v>
      </c>
      <c r="D53" s="4">
        <v>27304</v>
      </c>
      <c r="E53" s="11">
        <v>17593</v>
      </c>
      <c r="F53" s="11">
        <v>658</v>
      </c>
      <c r="G53" s="11">
        <v>2777</v>
      </c>
      <c r="H53" s="11">
        <v>686</v>
      </c>
      <c r="I53" s="11">
        <v>630</v>
      </c>
      <c r="J53" s="11">
        <v>280</v>
      </c>
      <c r="K53" s="11">
        <v>2758</v>
      </c>
      <c r="L53" s="11">
        <v>623</v>
      </c>
      <c r="M53" s="11">
        <v>225</v>
      </c>
      <c r="N53" s="11">
        <v>416</v>
      </c>
      <c r="O53" s="11">
        <v>203</v>
      </c>
      <c r="P53" s="11">
        <v>705</v>
      </c>
      <c r="Q53" s="11">
        <v>214</v>
      </c>
      <c r="R53" s="11">
        <v>251</v>
      </c>
      <c r="S53" s="11">
        <v>475</v>
      </c>
      <c r="T53" s="11">
        <v>1637</v>
      </c>
      <c r="U53" s="11">
        <v>4724</v>
      </c>
      <c r="V53" s="11">
        <v>331</v>
      </c>
    </row>
    <row r="54" spans="2:22" ht="16" x14ac:dyDescent="0.2">
      <c r="B54" s="8"/>
      <c r="C54" s="9" t="s">
        <v>63</v>
      </c>
      <c r="D54" s="3">
        <v>4.9000000000000002E-2</v>
      </c>
      <c r="E54" s="10">
        <v>4.7E-2</v>
      </c>
      <c r="F54" s="10">
        <v>5.5E-2</v>
      </c>
      <c r="G54" s="10">
        <v>3.5999999999999997E-2</v>
      </c>
      <c r="H54" s="10">
        <v>4.4999999999999998E-2</v>
      </c>
      <c r="I54" s="10">
        <v>4.1000000000000002E-2</v>
      </c>
      <c r="J54" s="10">
        <v>4.9000000000000002E-2</v>
      </c>
      <c r="K54" s="10">
        <v>6.3E-2</v>
      </c>
      <c r="L54" s="10">
        <v>4.1000000000000002E-2</v>
      </c>
      <c r="M54" s="10">
        <v>2.1999999999999999E-2</v>
      </c>
      <c r="N54" s="10">
        <v>6.0999999999999999E-2</v>
      </c>
      <c r="O54" s="10">
        <v>4.9000000000000002E-2</v>
      </c>
      <c r="P54" s="10">
        <v>8.5000000000000006E-2</v>
      </c>
      <c r="Q54" s="10">
        <v>4.5999999999999999E-2</v>
      </c>
      <c r="R54" s="10">
        <v>3.7999999999999999E-2</v>
      </c>
      <c r="S54" s="10">
        <v>0.05</v>
      </c>
      <c r="T54" s="10">
        <v>5.3999999999999999E-2</v>
      </c>
      <c r="U54" s="10">
        <v>6.4000000000000001E-2</v>
      </c>
      <c r="V54" s="10">
        <v>4.3999999999999997E-2</v>
      </c>
    </row>
    <row r="55" spans="2:22" ht="16" x14ac:dyDescent="0.2">
      <c r="B55" s="12"/>
      <c r="C55" s="13" t="s">
        <v>64</v>
      </c>
      <c r="D55" s="7">
        <v>1</v>
      </c>
      <c r="E55" s="14">
        <v>0.70399999999999996</v>
      </c>
      <c r="F55" s="14">
        <v>7.0000000000000001E-3</v>
      </c>
      <c r="G55" s="14">
        <v>0.21199999999999999</v>
      </c>
      <c r="H55" s="14">
        <v>1.4E-2</v>
      </c>
      <c r="I55" s="14">
        <v>1.7999999999999999E-2</v>
      </c>
      <c r="J55" s="14">
        <v>2E-3</v>
      </c>
      <c r="K55" s="14">
        <v>0.17899999999999999</v>
      </c>
      <c r="L55" s="14">
        <v>3.7999999999999999E-2</v>
      </c>
      <c r="M55" s="14">
        <v>1.2999999999999999E-2</v>
      </c>
      <c r="N55" s="14">
        <v>0.01</v>
      </c>
      <c r="O55" s="14">
        <v>1E-3</v>
      </c>
      <c r="P55" s="14">
        <v>3.5999999999999997E-2</v>
      </c>
      <c r="Q55" s="14">
        <v>1.4E-2</v>
      </c>
      <c r="R55" s="14">
        <v>5.0000000000000001E-3</v>
      </c>
      <c r="S55" s="14">
        <v>1.2999999999999999E-2</v>
      </c>
      <c r="T55" s="14">
        <v>1.9E-2</v>
      </c>
      <c r="U55" s="14">
        <v>0.106</v>
      </c>
      <c r="V55" s="14">
        <v>1.7000000000000001E-2</v>
      </c>
    </row>
    <row r="56" spans="2:22" ht="16" x14ac:dyDescent="0.2">
      <c r="B56" s="8" t="s">
        <v>12</v>
      </c>
      <c r="C56" s="9" t="s">
        <v>61</v>
      </c>
      <c r="D56" s="4">
        <v>251937951</v>
      </c>
      <c r="E56" s="11">
        <v>182078033</v>
      </c>
      <c r="F56" s="11">
        <v>1206919</v>
      </c>
      <c r="G56" s="11">
        <v>70431851</v>
      </c>
      <c r="H56" s="11">
        <v>4344585</v>
      </c>
      <c r="I56" s="11">
        <v>5017176</v>
      </c>
      <c r="J56" s="11">
        <v>880058</v>
      </c>
      <c r="K56" s="11">
        <v>47039942</v>
      </c>
      <c r="L56" s="11">
        <v>7708176</v>
      </c>
      <c r="M56" s="11">
        <v>2939853</v>
      </c>
      <c r="N56" s="11">
        <v>2022015</v>
      </c>
      <c r="O56" s="11">
        <v>209249</v>
      </c>
      <c r="P56" s="11">
        <v>5189186</v>
      </c>
      <c r="Q56" s="11">
        <v>4389797</v>
      </c>
      <c r="R56" s="11">
        <v>3096865</v>
      </c>
      <c r="S56" s="11">
        <v>4094492</v>
      </c>
      <c r="T56" s="11">
        <v>3071776</v>
      </c>
      <c r="U56" s="11">
        <v>15939853</v>
      </c>
      <c r="V56" s="11">
        <v>4496241</v>
      </c>
    </row>
    <row r="57" spans="2:22" ht="16" x14ac:dyDescent="0.2">
      <c r="B57" s="8"/>
      <c r="C57" s="9" t="s">
        <v>62</v>
      </c>
      <c r="D57" s="4">
        <v>37093</v>
      </c>
      <c r="E57" s="11">
        <v>23490</v>
      </c>
      <c r="F57" s="11">
        <v>614</v>
      </c>
      <c r="G57" s="11">
        <v>5125</v>
      </c>
      <c r="H57" s="11">
        <v>1198</v>
      </c>
      <c r="I57" s="11">
        <v>1028</v>
      </c>
      <c r="J57" s="11">
        <v>771</v>
      </c>
      <c r="K57" s="11">
        <v>4084</v>
      </c>
      <c r="L57" s="11">
        <v>724</v>
      </c>
      <c r="M57" s="11">
        <v>332</v>
      </c>
      <c r="N57" s="11">
        <v>578</v>
      </c>
      <c r="O57" s="11">
        <v>215</v>
      </c>
      <c r="P57" s="11">
        <v>613</v>
      </c>
      <c r="Q57" s="11">
        <v>442</v>
      </c>
      <c r="R57" s="11">
        <v>884</v>
      </c>
      <c r="S57" s="11">
        <v>891</v>
      </c>
      <c r="T57" s="11">
        <v>1526</v>
      </c>
      <c r="U57" s="11">
        <v>3954</v>
      </c>
      <c r="V57" s="11">
        <v>511</v>
      </c>
    </row>
    <row r="58" spans="2:22" ht="16" x14ac:dyDescent="0.2">
      <c r="B58" s="8"/>
      <c r="C58" s="9" t="s">
        <v>63</v>
      </c>
      <c r="D58" s="3">
        <v>0.10100000000000001</v>
      </c>
      <c r="E58" s="10">
        <v>9.9000000000000005E-2</v>
      </c>
      <c r="F58" s="10">
        <v>7.5999999999999998E-2</v>
      </c>
      <c r="G58" s="10">
        <v>9.6000000000000002E-2</v>
      </c>
      <c r="H58" s="10">
        <v>0.113</v>
      </c>
      <c r="I58" s="10">
        <v>9.6000000000000002E-2</v>
      </c>
      <c r="J58" s="10">
        <v>0.17</v>
      </c>
      <c r="K58" s="10">
        <v>0.13300000000000001</v>
      </c>
      <c r="L58" s="10">
        <v>6.7000000000000004E-2</v>
      </c>
      <c r="M58" s="10">
        <v>4.1000000000000002E-2</v>
      </c>
      <c r="N58" s="10">
        <v>9.8000000000000004E-2</v>
      </c>
      <c r="O58" s="10">
        <v>7.0999999999999994E-2</v>
      </c>
      <c r="P58" s="10">
        <v>9.9000000000000005E-2</v>
      </c>
      <c r="Q58" s="10">
        <v>0.121</v>
      </c>
      <c r="R58" s="10">
        <v>0.19</v>
      </c>
      <c r="S58" s="10">
        <v>0.128</v>
      </c>
      <c r="T58" s="10">
        <v>7.2999999999999995E-2</v>
      </c>
      <c r="U58" s="10">
        <v>7.9000000000000001E-2</v>
      </c>
      <c r="V58" s="10">
        <v>9.5000000000000001E-2</v>
      </c>
    </row>
    <row r="59" spans="2:22" ht="16" x14ac:dyDescent="0.2">
      <c r="B59" s="12"/>
      <c r="C59" s="13" t="s">
        <v>64</v>
      </c>
      <c r="D59" s="7">
        <v>1</v>
      </c>
      <c r="E59" s="14">
        <v>0.72299999999999998</v>
      </c>
      <c r="F59" s="14">
        <v>5.0000000000000001E-3</v>
      </c>
      <c r="G59" s="14">
        <v>0.28000000000000003</v>
      </c>
      <c r="H59" s="14">
        <v>1.7000000000000001E-2</v>
      </c>
      <c r="I59" s="14">
        <v>0.02</v>
      </c>
      <c r="J59" s="14">
        <v>3.0000000000000001E-3</v>
      </c>
      <c r="K59" s="14">
        <v>0.187</v>
      </c>
      <c r="L59" s="14">
        <v>3.1E-2</v>
      </c>
      <c r="M59" s="14">
        <v>1.2E-2</v>
      </c>
      <c r="N59" s="14">
        <v>8.0000000000000002E-3</v>
      </c>
      <c r="O59" s="14">
        <v>1E-3</v>
      </c>
      <c r="P59" s="14">
        <v>2.1000000000000001E-2</v>
      </c>
      <c r="Q59" s="14">
        <v>1.7000000000000001E-2</v>
      </c>
      <c r="R59" s="14">
        <v>1.2E-2</v>
      </c>
      <c r="S59" s="14">
        <v>1.6E-2</v>
      </c>
      <c r="T59" s="14">
        <v>1.2E-2</v>
      </c>
      <c r="U59" s="14">
        <v>6.3E-2</v>
      </c>
      <c r="V59" s="14">
        <v>1.7999999999999999E-2</v>
      </c>
    </row>
    <row r="60" spans="2:22" ht="16" x14ac:dyDescent="0.2">
      <c r="B60" s="8" t="s">
        <v>17</v>
      </c>
      <c r="C60" s="9" t="s">
        <v>61</v>
      </c>
      <c r="D60" s="4">
        <v>521872865</v>
      </c>
      <c r="E60" s="11">
        <v>379848090</v>
      </c>
      <c r="F60" s="11">
        <v>3961409</v>
      </c>
      <c r="G60" s="11">
        <v>153391146</v>
      </c>
      <c r="H60" s="11">
        <v>7686952</v>
      </c>
      <c r="I60" s="11">
        <v>8476782</v>
      </c>
      <c r="J60" s="11">
        <v>1154464</v>
      </c>
      <c r="K60" s="11">
        <v>80219417</v>
      </c>
      <c r="L60" s="11">
        <v>29058580</v>
      </c>
      <c r="M60" s="11">
        <v>9449128</v>
      </c>
      <c r="N60" s="11">
        <v>6274565</v>
      </c>
      <c r="O60" s="11">
        <v>759822</v>
      </c>
      <c r="P60" s="11">
        <v>9858235</v>
      </c>
      <c r="Q60" s="11">
        <v>4182738</v>
      </c>
      <c r="R60" s="11">
        <v>3950281</v>
      </c>
      <c r="S60" s="11">
        <v>4573487</v>
      </c>
      <c r="T60" s="11">
        <v>9019724</v>
      </c>
      <c r="U60" s="11">
        <v>40353170</v>
      </c>
      <c r="V60" s="11">
        <v>7478190</v>
      </c>
    </row>
    <row r="61" spans="2:22" ht="16" x14ac:dyDescent="0.2">
      <c r="B61" s="8"/>
      <c r="C61" s="9" t="s">
        <v>62</v>
      </c>
      <c r="D61" s="4">
        <v>110326</v>
      </c>
      <c r="E61" s="11">
        <v>70277</v>
      </c>
      <c r="F61" s="11">
        <v>2994</v>
      </c>
      <c r="G61" s="11">
        <v>14975</v>
      </c>
      <c r="H61" s="11">
        <v>3063</v>
      </c>
      <c r="I61" s="11">
        <v>2504</v>
      </c>
      <c r="J61" s="11">
        <v>1178</v>
      </c>
      <c r="K61" s="11">
        <v>9517</v>
      </c>
      <c r="L61" s="11">
        <v>3721</v>
      </c>
      <c r="M61" s="11">
        <v>1392</v>
      </c>
      <c r="N61" s="11">
        <v>2084</v>
      </c>
      <c r="O61" s="11">
        <v>1052</v>
      </c>
      <c r="P61" s="11">
        <v>1564</v>
      </c>
      <c r="Q61" s="11">
        <v>526</v>
      </c>
      <c r="R61" s="11">
        <v>1513</v>
      </c>
      <c r="S61" s="11">
        <v>1318</v>
      </c>
      <c r="T61" s="11">
        <v>6626</v>
      </c>
      <c r="U61" s="11">
        <v>15151</v>
      </c>
      <c r="V61" s="11">
        <v>1099</v>
      </c>
    </row>
    <row r="62" spans="2:22" ht="16" x14ac:dyDescent="0.2">
      <c r="B62" s="8"/>
      <c r="C62" s="9" t="s">
        <v>63</v>
      </c>
      <c r="D62" s="3">
        <v>0.21099999999999999</v>
      </c>
      <c r="E62" s="10">
        <v>0.20799999999999999</v>
      </c>
      <c r="F62" s="10">
        <v>0.249</v>
      </c>
      <c r="G62" s="10">
        <v>0.21</v>
      </c>
      <c r="H62" s="10">
        <v>0.2</v>
      </c>
      <c r="I62" s="10">
        <v>0.16200000000000001</v>
      </c>
      <c r="J62" s="10">
        <v>0.223</v>
      </c>
      <c r="K62" s="10">
        <v>0.23</v>
      </c>
      <c r="L62" s="10">
        <v>0.252</v>
      </c>
      <c r="M62" s="10">
        <v>0.13100000000000001</v>
      </c>
      <c r="N62" s="10">
        <v>0.30599999999999999</v>
      </c>
      <c r="O62" s="10">
        <v>0.25900000000000001</v>
      </c>
      <c r="P62" s="10">
        <v>0.19</v>
      </c>
      <c r="Q62" s="10">
        <v>0.115</v>
      </c>
      <c r="R62" s="10">
        <v>0.24299999999999999</v>
      </c>
      <c r="S62" s="10">
        <v>0.14299999999999999</v>
      </c>
      <c r="T62" s="10">
        <v>0.21299999999999999</v>
      </c>
      <c r="U62" s="10">
        <v>0.19900000000000001</v>
      </c>
      <c r="V62" s="10">
        <v>0.159</v>
      </c>
    </row>
    <row r="63" spans="2:22" ht="16" x14ac:dyDescent="0.2">
      <c r="B63" s="12"/>
      <c r="C63" s="13" t="s">
        <v>64</v>
      </c>
      <c r="D63" s="7">
        <v>1</v>
      </c>
      <c r="E63" s="14">
        <v>0.72799999999999998</v>
      </c>
      <c r="F63" s="14">
        <v>8.0000000000000002E-3</v>
      </c>
      <c r="G63" s="14">
        <v>0.29399999999999998</v>
      </c>
      <c r="H63" s="14">
        <v>1.4999999999999999E-2</v>
      </c>
      <c r="I63" s="14">
        <v>1.6E-2</v>
      </c>
      <c r="J63" s="14">
        <v>2E-3</v>
      </c>
      <c r="K63" s="14">
        <v>0.154</v>
      </c>
      <c r="L63" s="14">
        <v>5.6000000000000001E-2</v>
      </c>
      <c r="M63" s="14">
        <v>1.7999999999999999E-2</v>
      </c>
      <c r="N63" s="14">
        <v>1.2E-2</v>
      </c>
      <c r="O63" s="14">
        <v>1E-3</v>
      </c>
      <c r="P63" s="14">
        <v>1.9E-2</v>
      </c>
      <c r="Q63" s="14">
        <v>8.0000000000000002E-3</v>
      </c>
      <c r="R63" s="14">
        <v>8.0000000000000002E-3</v>
      </c>
      <c r="S63" s="14">
        <v>8.9999999999999993E-3</v>
      </c>
      <c r="T63" s="14">
        <v>1.7000000000000001E-2</v>
      </c>
      <c r="U63" s="14">
        <v>7.6999999999999999E-2</v>
      </c>
      <c r="V63" s="14">
        <v>1.4E-2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39B98-DD4B-6945-8F39-5ADFA74AD1CF}">
  <dimension ref="B6:V79"/>
  <sheetViews>
    <sheetView showGridLines="0" workbookViewId="0">
      <selection activeCell="B6" sqref="B6"/>
    </sheetView>
  </sheetViews>
  <sheetFormatPr baseColWidth="10" defaultRowHeight="15" x14ac:dyDescent="0.2"/>
  <cols>
    <col min="1" max="1" width="5" customWidth="1"/>
    <col min="2" max="2" width="49.83203125" customWidth="1"/>
    <col min="3" max="3" width="28.83203125" customWidth="1"/>
    <col min="4" max="5" width="18.6640625" bestFit="1" customWidth="1"/>
    <col min="6" max="6" width="15" customWidth="1"/>
    <col min="7" max="7" width="18.6640625" bestFit="1" customWidth="1"/>
    <col min="8" max="10" width="15" customWidth="1"/>
    <col min="11" max="11" width="18.6640625" bestFit="1" customWidth="1"/>
    <col min="12" max="13" width="16.33203125" bestFit="1" customWidth="1"/>
    <col min="14" max="15" width="15" customWidth="1"/>
    <col min="16" max="16" width="16.33203125" bestFit="1" customWidth="1"/>
    <col min="17" max="20" width="15" customWidth="1"/>
    <col min="21" max="21" width="16.33203125" bestFit="1" customWidth="1"/>
    <col min="22" max="23" width="15" customWidth="1"/>
  </cols>
  <sheetData>
    <row r="6" spans="2:22" x14ac:dyDescent="0.2">
      <c r="B6" t="s">
        <v>0</v>
      </c>
    </row>
    <row r="7" spans="2:22" x14ac:dyDescent="0.2">
      <c r="B7" t="s">
        <v>1</v>
      </c>
    </row>
    <row r="8" spans="2:22" x14ac:dyDescent="0.2">
      <c r="B8" t="s">
        <v>2</v>
      </c>
    </row>
    <row r="9" spans="2:22" x14ac:dyDescent="0.2">
      <c r="B9" t="s">
        <v>30</v>
      </c>
    </row>
    <row r="10" spans="2:22" x14ac:dyDescent="0.2">
      <c r="B10" t="s">
        <v>4</v>
      </c>
    </row>
    <row r="11" spans="2:22" x14ac:dyDescent="0.2">
      <c r="B11" t="s">
        <v>29</v>
      </c>
    </row>
    <row r="13" spans="2:22" ht="34" x14ac:dyDescent="0.2">
      <c r="B13" s="15" t="s">
        <v>5</v>
      </c>
      <c r="C13" s="15" t="s">
        <v>6</v>
      </c>
      <c r="D13" s="16" t="s">
        <v>42</v>
      </c>
      <c r="E13" s="15" t="s">
        <v>43</v>
      </c>
      <c r="F13" s="15" t="s">
        <v>44</v>
      </c>
      <c r="G13" s="15" t="s">
        <v>45</v>
      </c>
      <c r="H13" s="15" t="s">
        <v>46</v>
      </c>
      <c r="I13" s="15" t="s">
        <v>47</v>
      </c>
      <c r="J13" s="15" t="s">
        <v>48</v>
      </c>
      <c r="K13" s="15" t="s">
        <v>49</v>
      </c>
      <c r="L13" s="15" t="s">
        <v>50</v>
      </c>
      <c r="M13" s="15" t="s">
        <v>51</v>
      </c>
      <c r="N13" s="15" t="s">
        <v>52</v>
      </c>
      <c r="O13" s="15" t="s">
        <v>53</v>
      </c>
      <c r="P13" s="15" t="s">
        <v>54</v>
      </c>
      <c r="Q13" s="15" t="s">
        <v>55</v>
      </c>
      <c r="R13" s="15" t="s">
        <v>56</v>
      </c>
      <c r="S13" s="15" t="s">
        <v>57</v>
      </c>
      <c r="T13" s="15" t="s">
        <v>58</v>
      </c>
      <c r="U13" s="15" t="s">
        <v>59</v>
      </c>
      <c r="V13" s="15" t="s">
        <v>60</v>
      </c>
    </row>
    <row r="14" spans="2:22" s="41" customFormat="1" ht="24" customHeight="1" x14ac:dyDescent="0.2">
      <c r="B14" s="33" t="s">
        <v>66</v>
      </c>
      <c r="C14" s="37"/>
      <c r="D14" s="38">
        <v>7950664160</v>
      </c>
      <c r="E14" s="39">
        <f>SUM(F14:V14)</f>
        <v>4189265044</v>
      </c>
      <c r="F14" s="40">
        <v>25499884</v>
      </c>
      <c r="G14" s="40">
        <v>1439323776</v>
      </c>
      <c r="H14" s="40">
        <v>65273511</v>
      </c>
      <c r="I14" s="40">
        <v>83783942</v>
      </c>
      <c r="J14" s="40">
        <v>7496981</v>
      </c>
      <c r="K14" s="40">
        <v>1380004385</v>
      </c>
      <c r="L14" s="40">
        <v>273523615</v>
      </c>
      <c r="M14" s="40">
        <v>126476461</v>
      </c>
      <c r="N14" s="40">
        <v>32365999</v>
      </c>
      <c r="O14" s="40">
        <v>4822233</v>
      </c>
      <c r="P14" s="40">
        <v>109581078</v>
      </c>
      <c r="Q14" s="40">
        <v>51269185</v>
      </c>
      <c r="R14" s="40">
        <v>23816775</v>
      </c>
      <c r="S14" s="40">
        <v>69799978</v>
      </c>
      <c r="T14" s="40">
        <v>67886011</v>
      </c>
      <c r="U14" s="40">
        <v>331002651</v>
      </c>
      <c r="V14" s="40">
        <v>97338579</v>
      </c>
    </row>
    <row r="15" spans="2:22" s="45" customFormat="1" ht="24" customHeight="1" x14ac:dyDescent="0.2">
      <c r="B15" s="47" t="s">
        <v>68</v>
      </c>
      <c r="C15" s="43"/>
      <c r="D15" s="46">
        <f>D16/D14</f>
        <v>0.3388324733364162</v>
      </c>
      <c r="E15" s="44">
        <f>E16/E14</f>
        <v>0.45295435883621787</v>
      </c>
      <c r="F15" s="44">
        <f t="shared" ref="F15:V15" si="0">F16/F14</f>
        <v>0.62887144898384639</v>
      </c>
      <c r="G15" s="44">
        <f t="shared" si="0"/>
        <v>0.52375335110145504</v>
      </c>
      <c r="H15" s="44">
        <f t="shared" si="0"/>
        <v>0.59172916253884367</v>
      </c>
      <c r="I15" s="44">
        <f t="shared" si="0"/>
        <v>0.6262172171369067</v>
      </c>
      <c r="J15" s="44">
        <f t="shared" si="0"/>
        <v>0.69009992155508992</v>
      </c>
      <c r="K15" s="44">
        <f t="shared" si="0"/>
        <v>0.27625444393062565</v>
      </c>
      <c r="L15" s="44">
        <f t="shared" si="0"/>
        <v>0.43657441789806706</v>
      </c>
      <c r="M15" s="44">
        <f t="shared" si="0"/>
        <v>0.56764192666649649</v>
      </c>
      <c r="N15" s="44">
        <f t="shared" si="0"/>
        <v>0.64766269071441296</v>
      </c>
      <c r="O15" s="44">
        <f t="shared" si="0"/>
        <v>0.61277876867418057</v>
      </c>
      <c r="P15" s="44">
        <f t="shared" si="0"/>
        <v>0.49525906288310106</v>
      </c>
      <c r="Q15" s="44">
        <f t="shared" si="0"/>
        <v>0.70866324479314424</v>
      </c>
      <c r="R15" s="44">
        <f t="shared" si="0"/>
        <v>0.68651813690140673</v>
      </c>
      <c r="S15" s="44">
        <f t="shared" si="0"/>
        <v>0.47459686878411339</v>
      </c>
      <c r="T15" s="44">
        <f t="shared" si="0"/>
        <v>0.62372280203649022</v>
      </c>
      <c r="U15" s="44">
        <f t="shared" si="0"/>
        <v>0.61443058351819668</v>
      </c>
      <c r="V15" s="44">
        <f t="shared" si="0"/>
        <v>0.50582805405449771</v>
      </c>
    </row>
    <row r="16" spans="2:22" ht="16" x14ac:dyDescent="0.2">
      <c r="B16" s="1" t="s">
        <v>7</v>
      </c>
      <c r="C16" s="2" t="s">
        <v>61</v>
      </c>
      <c r="D16" s="4">
        <v>2693943202</v>
      </c>
      <c r="E16" s="4">
        <v>1897545862</v>
      </c>
      <c r="F16" s="4">
        <v>16036149</v>
      </c>
      <c r="G16" s="4">
        <v>753850651</v>
      </c>
      <c r="H16" s="4">
        <v>38624240</v>
      </c>
      <c r="I16" s="4">
        <v>52466947</v>
      </c>
      <c r="J16" s="4">
        <v>5173666</v>
      </c>
      <c r="K16" s="4">
        <v>381232344</v>
      </c>
      <c r="L16" s="4">
        <v>119413413</v>
      </c>
      <c r="M16" s="4">
        <v>71793342</v>
      </c>
      <c r="N16" s="4">
        <v>20962250</v>
      </c>
      <c r="O16" s="4">
        <v>2954962</v>
      </c>
      <c r="P16" s="4">
        <v>54271022</v>
      </c>
      <c r="Q16" s="4">
        <v>36332587</v>
      </c>
      <c r="R16" s="4">
        <v>16350648</v>
      </c>
      <c r="S16" s="4">
        <v>33126851</v>
      </c>
      <c r="T16" s="4">
        <v>42342053</v>
      </c>
      <c r="U16" s="4">
        <v>203378152</v>
      </c>
      <c r="V16" s="4">
        <v>49236584</v>
      </c>
    </row>
    <row r="17" spans="2:22" ht="16" x14ac:dyDescent="0.2">
      <c r="B17" s="1"/>
      <c r="C17" s="2" t="s">
        <v>62</v>
      </c>
      <c r="D17" s="4">
        <v>1041926</v>
      </c>
      <c r="E17" s="4">
        <v>657596</v>
      </c>
      <c r="F17" s="4">
        <v>25023</v>
      </c>
      <c r="G17" s="4">
        <v>125603</v>
      </c>
      <c r="H17" s="4">
        <v>42653</v>
      </c>
      <c r="I17" s="4">
        <v>42402</v>
      </c>
      <c r="J17" s="4">
        <v>9345</v>
      </c>
      <c r="K17" s="4">
        <v>71073</v>
      </c>
      <c r="L17" s="4">
        <v>27318</v>
      </c>
      <c r="M17" s="4">
        <v>36570</v>
      </c>
      <c r="N17" s="4">
        <v>18761</v>
      </c>
      <c r="O17" s="4">
        <v>7117</v>
      </c>
      <c r="P17" s="4">
        <v>16460</v>
      </c>
      <c r="Q17" s="4">
        <v>10527</v>
      </c>
      <c r="R17" s="4">
        <v>12425</v>
      </c>
      <c r="S17" s="4">
        <v>19933</v>
      </c>
      <c r="T17" s="4">
        <v>51868</v>
      </c>
      <c r="U17" s="4">
        <v>126262</v>
      </c>
      <c r="V17" s="4">
        <v>14256</v>
      </c>
    </row>
    <row r="18" spans="2:22" ht="16" x14ac:dyDescent="0.2">
      <c r="B18" s="1"/>
      <c r="C18" s="2" t="s">
        <v>63</v>
      </c>
      <c r="D18" s="3">
        <v>1</v>
      </c>
      <c r="E18" s="3">
        <v>1</v>
      </c>
      <c r="F18" s="3">
        <v>1</v>
      </c>
      <c r="G18" s="3">
        <v>1</v>
      </c>
      <c r="H18" s="3">
        <v>1</v>
      </c>
      <c r="I18" s="3">
        <v>1</v>
      </c>
      <c r="J18" s="3">
        <v>1</v>
      </c>
      <c r="K18" s="3">
        <v>1</v>
      </c>
      <c r="L18" s="3">
        <v>1</v>
      </c>
      <c r="M18" s="3">
        <v>1</v>
      </c>
      <c r="N18" s="3">
        <v>1</v>
      </c>
      <c r="O18" s="3">
        <v>1</v>
      </c>
      <c r="P18" s="3">
        <v>1</v>
      </c>
      <c r="Q18" s="3">
        <v>1</v>
      </c>
      <c r="R18" s="3">
        <v>1</v>
      </c>
      <c r="S18" s="3">
        <v>1</v>
      </c>
      <c r="T18" s="3">
        <v>1</v>
      </c>
      <c r="U18" s="3">
        <v>1</v>
      </c>
      <c r="V18" s="3">
        <v>1</v>
      </c>
    </row>
    <row r="19" spans="2:22" ht="16" x14ac:dyDescent="0.2">
      <c r="B19" s="5"/>
      <c r="C19" s="6" t="s">
        <v>64</v>
      </c>
      <c r="D19" s="7">
        <v>1</v>
      </c>
      <c r="E19" s="7">
        <v>0.70399999999999996</v>
      </c>
      <c r="F19" s="7">
        <v>6.0000000000000001E-3</v>
      </c>
      <c r="G19" s="7">
        <v>0.28000000000000003</v>
      </c>
      <c r="H19" s="7">
        <v>1.4E-2</v>
      </c>
      <c r="I19" s="7">
        <v>1.9E-2</v>
      </c>
      <c r="J19" s="7">
        <v>2E-3</v>
      </c>
      <c r="K19" s="7">
        <v>0.14199999999999999</v>
      </c>
      <c r="L19" s="7">
        <v>4.3999999999999997E-2</v>
      </c>
      <c r="M19" s="7">
        <v>2.7E-2</v>
      </c>
      <c r="N19" s="7">
        <v>8.0000000000000002E-3</v>
      </c>
      <c r="O19" s="7">
        <v>1E-3</v>
      </c>
      <c r="P19" s="7">
        <v>0.02</v>
      </c>
      <c r="Q19" s="7">
        <v>1.2999999999999999E-2</v>
      </c>
      <c r="R19" s="7">
        <v>6.0000000000000001E-3</v>
      </c>
      <c r="S19" s="7">
        <v>1.2E-2</v>
      </c>
      <c r="T19" s="7">
        <v>1.6E-2</v>
      </c>
      <c r="U19" s="7">
        <v>7.4999999999999997E-2</v>
      </c>
      <c r="V19" s="7">
        <v>1.7999999999999999E-2</v>
      </c>
    </row>
    <row r="20" spans="2:22" ht="16" x14ac:dyDescent="0.2">
      <c r="B20" s="34" t="s">
        <v>77</v>
      </c>
      <c r="C20" s="9" t="s">
        <v>61</v>
      </c>
      <c r="D20" s="4">
        <v>312483806</v>
      </c>
      <c r="E20" s="11">
        <v>227168450</v>
      </c>
      <c r="F20" s="11">
        <v>1374715</v>
      </c>
      <c r="G20" s="11">
        <v>91004653</v>
      </c>
      <c r="H20" s="11">
        <v>6291768</v>
      </c>
      <c r="I20" s="11">
        <v>12897018</v>
      </c>
      <c r="J20" s="11">
        <v>615219</v>
      </c>
      <c r="K20" s="11">
        <v>50320337</v>
      </c>
      <c r="L20" s="11">
        <v>13578004</v>
      </c>
      <c r="M20" s="11">
        <v>2226011</v>
      </c>
      <c r="N20" s="11">
        <v>2425357</v>
      </c>
      <c r="O20" s="11">
        <v>265679</v>
      </c>
      <c r="P20" s="11">
        <v>6078022</v>
      </c>
      <c r="Q20" s="11">
        <v>2445154</v>
      </c>
      <c r="R20" s="11">
        <v>1469141</v>
      </c>
      <c r="S20" s="11">
        <v>3677392</v>
      </c>
      <c r="T20" s="11">
        <v>7893166</v>
      </c>
      <c r="U20" s="11">
        <v>18809010</v>
      </c>
      <c r="V20" s="11">
        <v>5797804</v>
      </c>
    </row>
    <row r="21" spans="2:22" ht="16" x14ac:dyDescent="0.2">
      <c r="B21" s="35"/>
      <c r="C21" s="9" t="s">
        <v>62</v>
      </c>
      <c r="D21" s="4">
        <v>99192</v>
      </c>
      <c r="E21" s="11">
        <v>56859</v>
      </c>
      <c r="F21" s="11">
        <v>1523</v>
      </c>
      <c r="G21" s="11">
        <v>10451</v>
      </c>
      <c r="H21" s="11">
        <v>4932</v>
      </c>
      <c r="I21" s="11">
        <v>7440</v>
      </c>
      <c r="J21" s="11">
        <v>770</v>
      </c>
      <c r="K21" s="11">
        <v>6825</v>
      </c>
      <c r="L21" s="11">
        <v>2208</v>
      </c>
      <c r="M21" s="11">
        <v>794</v>
      </c>
      <c r="N21" s="11">
        <v>1592</v>
      </c>
      <c r="O21" s="11">
        <v>524</v>
      </c>
      <c r="P21" s="11">
        <v>1237</v>
      </c>
      <c r="Q21" s="11">
        <v>586</v>
      </c>
      <c r="R21" s="11">
        <v>704</v>
      </c>
      <c r="S21" s="11">
        <v>1359</v>
      </c>
      <c r="T21" s="11">
        <v>6755</v>
      </c>
      <c r="U21" s="11">
        <v>7919</v>
      </c>
      <c r="V21" s="11">
        <v>1240</v>
      </c>
    </row>
    <row r="22" spans="2:22" ht="16" x14ac:dyDescent="0.2">
      <c r="B22" s="35"/>
      <c r="C22" s="9" t="s">
        <v>63</v>
      </c>
      <c r="D22" s="3">
        <v>0.121</v>
      </c>
      <c r="E22" s="10">
        <v>0.12</v>
      </c>
      <c r="F22" s="10">
        <v>8.5999999999999993E-2</v>
      </c>
      <c r="G22" s="10">
        <v>0.121</v>
      </c>
      <c r="H22" s="10">
        <v>0.16300000000000001</v>
      </c>
      <c r="I22" s="10">
        <v>0.246</v>
      </c>
      <c r="J22" s="10">
        <v>0.11899999999999999</v>
      </c>
      <c r="K22" s="10">
        <v>0.13200000000000001</v>
      </c>
      <c r="L22" s="10">
        <v>0.114</v>
      </c>
      <c r="M22" s="10">
        <v>3.1E-2</v>
      </c>
      <c r="N22" s="10">
        <v>0.11600000000000001</v>
      </c>
      <c r="O22" s="10">
        <v>0.09</v>
      </c>
      <c r="P22" s="10">
        <v>0.112</v>
      </c>
      <c r="Q22" s="10">
        <v>6.7000000000000004E-2</v>
      </c>
      <c r="R22" s="10">
        <v>0.09</v>
      </c>
      <c r="S22" s="10">
        <v>0.111</v>
      </c>
      <c r="T22" s="10">
        <v>0.186</v>
      </c>
      <c r="U22" s="10">
        <v>9.1999999999999998E-2</v>
      </c>
      <c r="V22" s="10">
        <v>0.11799999999999999</v>
      </c>
    </row>
    <row r="23" spans="2:22" ht="16" x14ac:dyDescent="0.2">
      <c r="B23" s="36"/>
      <c r="C23" s="13" t="s">
        <v>64</v>
      </c>
      <c r="D23" s="7">
        <v>1</v>
      </c>
      <c r="E23" s="14">
        <v>0.72699999999999998</v>
      </c>
      <c r="F23" s="14">
        <v>4.0000000000000001E-3</v>
      </c>
      <c r="G23" s="14">
        <v>0.29099999999999998</v>
      </c>
      <c r="H23" s="14">
        <v>0.02</v>
      </c>
      <c r="I23" s="14">
        <v>4.1000000000000002E-2</v>
      </c>
      <c r="J23" s="14">
        <v>2E-3</v>
      </c>
      <c r="K23" s="14">
        <v>0.161</v>
      </c>
      <c r="L23" s="14">
        <v>4.2999999999999997E-2</v>
      </c>
      <c r="M23" s="14">
        <v>7.0000000000000001E-3</v>
      </c>
      <c r="N23" s="14">
        <v>8.0000000000000002E-3</v>
      </c>
      <c r="O23" s="14">
        <v>1E-3</v>
      </c>
      <c r="P23" s="14">
        <v>1.9E-2</v>
      </c>
      <c r="Q23" s="14">
        <v>8.0000000000000002E-3</v>
      </c>
      <c r="R23" s="14">
        <v>5.0000000000000001E-3</v>
      </c>
      <c r="S23" s="14">
        <v>1.2E-2</v>
      </c>
      <c r="T23" s="14">
        <v>2.5000000000000001E-2</v>
      </c>
      <c r="U23" s="14">
        <v>0.06</v>
      </c>
      <c r="V23" s="14">
        <v>1.9E-2</v>
      </c>
    </row>
    <row r="24" spans="2:22" ht="16" x14ac:dyDescent="0.2">
      <c r="B24" s="8" t="s">
        <v>65</v>
      </c>
      <c r="C24" s="9" t="s">
        <v>61</v>
      </c>
      <c r="D24" s="4">
        <v>230802085</v>
      </c>
      <c r="E24" s="11">
        <v>161935987</v>
      </c>
      <c r="F24" s="11">
        <v>924224</v>
      </c>
      <c r="G24" s="11">
        <v>58959023</v>
      </c>
      <c r="H24" s="11">
        <v>4305600</v>
      </c>
      <c r="I24" s="11">
        <v>8400436</v>
      </c>
      <c r="J24" s="11">
        <v>393134</v>
      </c>
      <c r="K24" s="11">
        <v>40837224</v>
      </c>
      <c r="L24" s="11">
        <v>10195863</v>
      </c>
      <c r="M24" s="11">
        <v>1436123</v>
      </c>
      <c r="N24" s="11">
        <v>1819223</v>
      </c>
      <c r="O24" s="11">
        <v>192763</v>
      </c>
      <c r="P24" s="11">
        <v>5024433</v>
      </c>
      <c r="Q24" s="11">
        <v>1511836</v>
      </c>
      <c r="R24" s="11">
        <v>1147985</v>
      </c>
      <c r="S24" s="11">
        <v>2425308</v>
      </c>
      <c r="T24" s="11">
        <v>5717730</v>
      </c>
      <c r="U24" s="11">
        <v>13912756</v>
      </c>
      <c r="V24" s="11">
        <v>4732327</v>
      </c>
    </row>
    <row r="25" spans="2:22" ht="16" x14ac:dyDescent="0.2">
      <c r="B25" s="8"/>
      <c r="C25" s="9" t="s">
        <v>62</v>
      </c>
      <c r="D25" s="4">
        <v>42309</v>
      </c>
      <c r="E25" s="11">
        <v>22428</v>
      </c>
      <c r="F25" s="11">
        <v>509</v>
      </c>
      <c r="G25" s="11">
        <v>3575</v>
      </c>
      <c r="H25" s="11">
        <v>2136</v>
      </c>
      <c r="I25" s="11">
        <v>3010</v>
      </c>
      <c r="J25" s="11">
        <v>274</v>
      </c>
      <c r="K25" s="11">
        <v>2818</v>
      </c>
      <c r="L25" s="11">
        <v>1006</v>
      </c>
      <c r="M25" s="11">
        <v>361</v>
      </c>
      <c r="N25" s="11">
        <v>624</v>
      </c>
      <c r="O25" s="11">
        <v>209</v>
      </c>
      <c r="P25" s="11">
        <v>655</v>
      </c>
      <c r="Q25" s="11">
        <v>279</v>
      </c>
      <c r="R25" s="11">
        <v>307</v>
      </c>
      <c r="S25" s="11">
        <v>543</v>
      </c>
      <c r="T25" s="11">
        <v>2916</v>
      </c>
      <c r="U25" s="11">
        <v>2647</v>
      </c>
      <c r="V25" s="11">
        <v>559</v>
      </c>
    </row>
    <row r="26" spans="2:22" ht="16" x14ac:dyDescent="0.2">
      <c r="B26" s="8"/>
      <c r="C26" s="9" t="s">
        <v>63</v>
      </c>
      <c r="D26" s="3">
        <v>0.09</v>
      </c>
      <c r="E26" s="10">
        <v>8.5000000000000006E-2</v>
      </c>
      <c r="F26" s="10">
        <v>5.8000000000000003E-2</v>
      </c>
      <c r="G26" s="10">
        <v>7.8E-2</v>
      </c>
      <c r="H26" s="10">
        <v>0.111</v>
      </c>
      <c r="I26" s="10">
        <v>0.16</v>
      </c>
      <c r="J26" s="10">
        <v>7.5999999999999998E-2</v>
      </c>
      <c r="K26" s="10">
        <v>0.107</v>
      </c>
      <c r="L26" s="10">
        <v>8.5000000000000006E-2</v>
      </c>
      <c r="M26" s="10">
        <v>0.02</v>
      </c>
      <c r="N26" s="10">
        <v>8.6999999999999994E-2</v>
      </c>
      <c r="O26" s="10">
        <v>6.5000000000000002E-2</v>
      </c>
      <c r="P26" s="10">
        <v>9.2999999999999999E-2</v>
      </c>
      <c r="Q26" s="10">
        <v>4.2000000000000003E-2</v>
      </c>
      <c r="R26" s="10">
        <v>7.0000000000000007E-2</v>
      </c>
      <c r="S26" s="10">
        <v>7.2999999999999995E-2</v>
      </c>
      <c r="T26" s="10">
        <v>0.13500000000000001</v>
      </c>
      <c r="U26" s="10">
        <v>6.8000000000000005E-2</v>
      </c>
      <c r="V26" s="10">
        <v>9.6000000000000002E-2</v>
      </c>
    </row>
    <row r="27" spans="2:22" ht="16" x14ac:dyDescent="0.2">
      <c r="B27" s="8"/>
      <c r="C27" s="9" t="s">
        <v>74</v>
      </c>
      <c r="D27" s="3">
        <f>D24/'E (interest only) 21-22'!D20</f>
        <v>0.15096098754431816</v>
      </c>
      <c r="E27" s="3">
        <f>E24/'E (interest only) 21-22'!E20</f>
        <v>0.14743468699790338</v>
      </c>
      <c r="F27" s="3">
        <f>F24/'E (interest only) 21-22'!F20</f>
        <v>9.6726517217856745E-2</v>
      </c>
      <c r="G27" s="3">
        <f>G24/'E (interest only) 21-22'!G20</f>
        <v>0.13961698230983738</v>
      </c>
      <c r="H27" s="3">
        <f>H24/'E (interest only) 21-22'!H20</f>
        <v>0.19349880681128742</v>
      </c>
      <c r="I27" s="3">
        <f>I24/'E (interest only) 21-22'!I20</f>
        <v>0.29628990575401459</v>
      </c>
      <c r="J27" s="3">
        <f>J24/'E (interest only) 21-22'!J20</f>
        <v>0.12491087644202234</v>
      </c>
      <c r="K27" s="3">
        <f>K24/'E (interest only) 21-22'!K20</f>
        <v>0.16860456952498681</v>
      </c>
      <c r="L27" s="3">
        <f>L24/'E (interest only) 21-22'!L20</f>
        <v>0.13535394423520455</v>
      </c>
      <c r="M27" s="3">
        <f>M24/'E (interest only) 21-22'!M20</f>
        <v>6.1502300571459896E-2</v>
      </c>
      <c r="N27" s="3">
        <f>N24/'E (interest only) 21-22'!N20</f>
        <v>0.13048053266827739</v>
      </c>
      <c r="O27" s="3">
        <f>O24/'E (interest only) 21-22'!O20</f>
        <v>0.10385417110026275</v>
      </c>
      <c r="P27" s="3">
        <f>P24/'E (interest only) 21-22'!P20</f>
        <v>0.14055357053490153</v>
      </c>
      <c r="Q27" s="3">
        <f>Q24/'E (interest only) 21-22'!Q20</f>
        <v>9.8907690730513184E-2</v>
      </c>
      <c r="R27" s="3">
        <f>R24/'E (interest only) 21-22'!R20</f>
        <v>0.10763734442074975</v>
      </c>
      <c r="S27" s="3">
        <f>S24/'E (interest only) 21-22'!S20</f>
        <v>0.13801761199759646</v>
      </c>
      <c r="T27" s="3">
        <f>T24/'E (interest only) 21-22'!T20</f>
        <v>0.22157615827159646</v>
      </c>
      <c r="U27" s="3">
        <f>U24/'E (interest only) 21-22'!U20</f>
        <v>0.11667345002498673</v>
      </c>
      <c r="V27" s="3">
        <f>V24/'E (interest only) 21-22'!V20</f>
        <v>0.14902101032160556</v>
      </c>
    </row>
    <row r="28" spans="2:22" ht="16" x14ac:dyDescent="0.2">
      <c r="B28" s="12"/>
      <c r="C28" s="13" t="s">
        <v>64</v>
      </c>
      <c r="D28" s="7">
        <v>1</v>
      </c>
      <c r="E28" s="14">
        <v>0.70199999999999996</v>
      </c>
      <c r="F28" s="14">
        <v>4.0000000000000001E-3</v>
      </c>
      <c r="G28" s="14">
        <v>0.255</v>
      </c>
      <c r="H28" s="14">
        <v>1.9E-2</v>
      </c>
      <c r="I28" s="14">
        <v>3.5999999999999997E-2</v>
      </c>
      <c r="J28" s="14">
        <v>2E-3</v>
      </c>
      <c r="K28" s="14">
        <v>0.17699999999999999</v>
      </c>
      <c r="L28" s="14">
        <v>4.3999999999999997E-2</v>
      </c>
      <c r="M28" s="14">
        <v>6.0000000000000001E-3</v>
      </c>
      <c r="N28" s="14">
        <v>8.0000000000000002E-3</v>
      </c>
      <c r="O28" s="14">
        <v>1E-3</v>
      </c>
      <c r="P28" s="14">
        <v>2.1999999999999999E-2</v>
      </c>
      <c r="Q28" s="14">
        <v>7.0000000000000001E-3</v>
      </c>
      <c r="R28" s="14">
        <v>5.0000000000000001E-3</v>
      </c>
      <c r="S28" s="14">
        <v>1.0999999999999999E-2</v>
      </c>
      <c r="T28" s="14">
        <v>2.5000000000000001E-2</v>
      </c>
      <c r="U28" s="14">
        <v>0.06</v>
      </c>
      <c r="V28" s="14">
        <v>2.1000000000000001E-2</v>
      </c>
    </row>
    <row r="29" spans="2:22" s="17" customFormat="1" ht="24" customHeight="1" x14ac:dyDescent="0.2">
      <c r="B29" s="18" t="s">
        <v>72</v>
      </c>
      <c r="C29" s="19"/>
      <c r="D29" s="21">
        <f>D24/D20</f>
        <v>0.73860494709924263</v>
      </c>
      <c r="E29" s="20">
        <f>E24/E20</f>
        <v>0.71284541053125994</v>
      </c>
      <c r="F29" s="20">
        <f t="shared" ref="F29:V29" si="1">F24/F20</f>
        <v>0.67230225901368645</v>
      </c>
      <c r="G29" s="20">
        <f t="shared" si="1"/>
        <v>0.64786822493570739</v>
      </c>
      <c r="H29" s="20">
        <f t="shared" si="1"/>
        <v>0.6843227531593663</v>
      </c>
      <c r="I29" s="20">
        <f t="shared" si="1"/>
        <v>0.65134715637366714</v>
      </c>
      <c r="J29" s="20">
        <f t="shared" si="1"/>
        <v>0.63901472483782196</v>
      </c>
      <c r="K29" s="20">
        <f t="shared" si="1"/>
        <v>0.81154512140886492</v>
      </c>
      <c r="L29" s="20">
        <f t="shared" si="1"/>
        <v>0.75091029579899959</v>
      </c>
      <c r="M29" s="20">
        <f t="shared" si="1"/>
        <v>0.64515539231387442</v>
      </c>
      <c r="N29" s="20">
        <f t="shared" si="1"/>
        <v>0.75008462671680909</v>
      </c>
      <c r="O29" s="20">
        <f t="shared" si="1"/>
        <v>0.72554850025782991</v>
      </c>
      <c r="P29" s="20">
        <f t="shared" si="1"/>
        <v>0.82665594168629197</v>
      </c>
      <c r="Q29" s="20">
        <f t="shared" si="1"/>
        <v>0.61829888833177793</v>
      </c>
      <c r="R29" s="20">
        <f t="shared" si="1"/>
        <v>0.78139879017738934</v>
      </c>
      <c r="S29" s="20">
        <f t="shared" si="1"/>
        <v>0.65951848483925568</v>
      </c>
      <c r="T29" s="20">
        <f t="shared" si="1"/>
        <v>0.72438993427985676</v>
      </c>
      <c r="U29" s="20">
        <f t="shared" si="1"/>
        <v>0.73968571445280751</v>
      </c>
      <c r="V29" s="20">
        <f t="shared" si="1"/>
        <v>0.81622748889062136</v>
      </c>
    </row>
    <row r="30" spans="2:22" ht="16" x14ac:dyDescent="0.2">
      <c r="B30" s="8" t="s">
        <v>28</v>
      </c>
      <c r="C30" s="9" t="s">
        <v>61</v>
      </c>
      <c r="D30" s="4">
        <v>50512046</v>
      </c>
      <c r="E30" s="11">
        <v>33640024</v>
      </c>
      <c r="F30" s="11">
        <v>282838</v>
      </c>
      <c r="G30" s="11">
        <v>10531159</v>
      </c>
      <c r="H30" s="11">
        <v>1329726</v>
      </c>
      <c r="I30" s="11">
        <v>2328970</v>
      </c>
      <c r="J30" s="11">
        <v>103713</v>
      </c>
      <c r="K30" s="11">
        <v>6927485</v>
      </c>
      <c r="L30" s="11">
        <v>1637755</v>
      </c>
      <c r="M30" s="11">
        <v>372121</v>
      </c>
      <c r="N30" s="11">
        <v>444026</v>
      </c>
      <c r="O30" s="11">
        <v>44419</v>
      </c>
      <c r="P30" s="11">
        <v>880332</v>
      </c>
      <c r="Q30" s="11">
        <v>381141</v>
      </c>
      <c r="R30" s="11">
        <v>405125</v>
      </c>
      <c r="S30" s="11">
        <v>384933</v>
      </c>
      <c r="T30" s="11">
        <v>1994143</v>
      </c>
      <c r="U30" s="11">
        <v>4228612</v>
      </c>
      <c r="V30" s="11">
        <v>1363524</v>
      </c>
    </row>
    <row r="31" spans="2:22" ht="16" x14ac:dyDescent="0.2">
      <c r="B31" s="8"/>
      <c r="C31" s="9" t="s">
        <v>62</v>
      </c>
      <c r="D31" s="4">
        <v>19086</v>
      </c>
      <c r="E31" s="11">
        <v>10109</v>
      </c>
      <c r="F31" s="11">
        <v>303</v>
      </c>
      <c r="G31" s="11">
        <v>1248</v>
      </c>
      <c r="H31" s="11">
        <v>1011</v>
      </c>
      <c r="I31" s="11">
        <v>1343</v>
      </c>
      <c r="J31" s="11">
        <v>132</v>
      </c>
      <c r="K31" s="11">
        <v>965</v>
      </c>
      <c r="L31" s="11">
        <v>266</v>
      </c>
      <c r="M31" s="11">
        <v>129</v>
      </c>
      <c r="N31" s="11">
        <v>289</v>
      </c>
      <c r="O31" s="11">
        <v>93</v>
      </c>
      <c r="P31" s="11">
        <v>182</v>
      </c>
      <c r="Q31" s="11">
        <v>95</v>
      </c>
      <c r="R31" s="11">
        <v>187</v>
      </c>
      <c r="S31" s="11">
        <v>144</v>
      </c>
      <c r="T31" s="11">
        <v>1672</v>
      </c>
      <c r="U31" s="11">
        <v>1748</v>
      </c>
      <c r="V31" s="11">
        <v>302</v>
      </c>
    </row>
    <row r="32" spans="2:22" ht="16" x14ac:dyDescent="0.2">
      <c r="B32" s="8"/>
      <c r="C32" s="9" t="s">
        <v>63</v>
      </c>
      <c r="D32" s="3">
        <v>0.02</v>
      </c>
      <c r="E32" s="10">
        <v>1.7999999999999999E-2</v>
      </c>
      <c r="F32" s="10">
        <v>1.7999999999999999E-2</v>
      </c>
      <c r="G32" s="10">
        <v>1.4E-2</v>
      </c>
      <c r="H32" s="10">
        <v>3.4000000000000002E-2</v>
      </c>
      <c r="I32" s="10">
        <v>4.3999999999999997E-2</v>
      </c>
      <c r="J32" s="10">
        <v>0.02</v>
      </c>
      <c r="K32" s="10">
        <v>1.7999999999999999E-2</v>
      </c>
      <c r="L32" s="10">
        <v>1.4E-2</v>
      </c>
      <c r="M32" s="10">
        <v>5.0000000000000001E-3</v>
      </c>
      <c r="N32" s="10">
        <v>2.1000000000000001E-2</v>
      </c>
      <c r="O32" s="10">
        <v>1.4999999999999999E-2</v>
      </c>
      <c r="P32" s="10">
        <v>1.6E-2</v>
      </c>
      <c r="Q32" s="10">
        <v>0.01</v>
      </c>
      <c r="R32" s="10">
        <v>2.5000000000000001E-2</v>
      </c>
      <c r="S32" s="10">
        <v>1.2E-2</v>
      </c>
      <c r="T32" s="10">
        <v>4.7E-2</v>
      </c>
      <c r="U32" s="10">
        <v>2.1000000000000001E-2</v>
      </c>
      <c r="V32" s="10">
        <v>2.8000000000000001E-2</v>
      </c>
    </row>
    <row r="33" spans="2:22" ht="16" x14ac:dyDescent="0.2">
      <c r="B33" s="8"/>
      <c r="C33" s="9" t="s">
        <v>71</v>
      </c>
      <c r="D33" s="3">
        <f>D30/'E (interest only) 21-22'!D24</f>
        <v>0.17865804417439204</v>
      </c>
      <c r="E33" s="3">
        <f>E30/'E (interest only) 21-22'!E24</f>
        <v>0.16964814238871101</v>
      </c>
      <c r="F33" s="3">
        <f>F30/'E (interest only) 21-22'!F24</f>
        <v>0.14099341138772614</v>
      </c>
      <c r="G33" s="3">
        <f>G30/'E (interest only) 21-22'!G24</f>
        <v>0.15086473728608449</v>
      </c>
      <c r="H33" s="3">
        <f>H30/'E (interest only) 21-22'!H24</f>
        <v>0.27285705110434461</v>
      </c>
      <c r="I33" s="3">
        <f>I30/'E (interest only) 21-22'!I24</f>
        <v>0.34632219382842627</v>
      </c>
      <c r="J33" s="3">
        <f>J30/'E (interest only) 21-22'!J24</f>
        <v>0.14249501261273145</v>
      </c>
      <c r="K33" s="3">
        <f>K30/'E (interest only) 21-22'!K24</f>
        <v>0.17340524712522765</v>
      </c>
      <c r="L33" s="3">
        <f>L30/'E (interest only) 21-22'!L24</f>
        <v>0.16289976714182228</v>
      </c>
      <c r="M33" s="3">
        <f>M30/'E (interest only) 21-22'!M24</f>
        <v>6.894369983521885E-2</v>
      </c>
      <c r="N33" s="3">
        <f>N30/'E (interest only) 21-22'!N24</f>
        <v>0.16931788715852411</v>
      </c>
      <c r="O33" s="3">
        <f>O30/'E (interest only) 21-22'!O24</f>
        <v>0.13962487151519343</v>
      </c>
      <c r="P33" s="3">
        <f>P30/'E (interest only) 21-22'!P24</f>
        <v>0.15173421089961173</v>
      </c>
      <c r="Q33" s="3">
        <f>Q30/'E (interest only) 21-22'!Q24</f>
        <v>0.10525968396770027</v>
      </c>
      <c r="R33" s="3">
        <f>R30/'E (interest only) 21-22'!R24</f>
        <v>0.16322679993682454</v>
      </c>
      <c r="S33" s="3">
        <f>S30/'E (interest only) 21-22'!S24</f>
        <v>0.17580943507392133</v>
      </c>
      <c r="T33" s="3">
        <f>T30/'E (interest only) 21-22'!T24</f>
        <v>0.27490545460711396</v>
      </c>
      <c r="U33" s="3">
        <f>U30/'E (interest only) 21-22'!U24</f>
        <v>0.16210242639265049</v>
      </c>
      <c r="V33" s="3">
        <f>V30/'E (interest only) 21-22'!V24</f>
        <v>0.16271468473286979</v>
      </c>
    </row>
    <row r="34" spans="2:22" ht="16" x14ac:dyDescent="0.2">
      <c r="B34" s="12"/>
      <c r="C34" s="13" t="s">
        <v>64</v>
      </c>
      <c r="D34" s="7">
        <v>1</v>
      </c>
      <c r="E34" s="14">
        <v>0.66600000000000004</v>
      </c>
      <c r="F34" s="14">
        <v>6.0000000000000001E-3</v>
      </c>
      <c r="G34" s="14">
        <v>0.20799999999999999</v>
      </c>
      <c r="H34" s="14">
        <v>2.5999999999999999E-2</v>
      </c>
      <c r="I34" s="14">
        <v>4.5999999999999999E-2</v>
      </c>
      <c r="J34" s="14">
        <v>2E-3</v>
      </c>
      <c r="K34" s="14">
        <v>0.13700000000000001</v>
      </c>
      <c r="L34" s="14">
        <v>3.2000000000000001E-2</v>
      </c>
      <c r="M34" s="14">
        <v>7.0000000000000001E-3</v>
      </c>
      <c r="N34" s="14">
        <v>8.9999999999999993E-3</v>
      </c>
      <c r="O34" s="14">
        <v>1E-3</v>
      </c>
      <c r="P34" s="14">
        <v>1.7000000000000001E-2</v>
      </c>
      <c r="Q34" s="14">
        <v>8.0000000000000002E-3</v>
      </c>
      <c r="R34" s="14">
        <v>8.0000000000000002E-3</v>
      </c>
      <c r="S34" s="14">
        <v>8.0000000000000002E-3</v>
      </c>
      <c r="T34" s="14">
        <v>3.9E-2</v>
      </c>
      <c r="U34" s="14">
        <v>8.4000000000000005E-2</v>
      </c>
      <c r="V34" s="14">
        <v>2.7E-2</v>
      </c>
    </row>
    <row r="35" spans="2:22" ht="16" x14ac:dyDescent="0.2">
      <c r="B35" s="8" t="s">
        <v>27</v>
      </c>
      <c r="C35" s="9" t="s">
        <v>61</v>
      </c>
      <c r="D35" s="4">
        <v>48984309</v>
      </c>
      <c r="E35" s="11">
        <v>31462505</v>
      </c>
      <c r="F35" s="11">
        <v>303841</v>
      </c>
      <c r="G35" s="11">
        <v>8367422</v>
      </c>
      <c r="H35" s="11">
        <v>1481578</v>
      </c>
      <c r="I35" s="11">
        <v>2785922</v>
      </c>
      <c r="J35" s="11">
        <v>100048</v>
      </c>
      <c r="K35" s="11">
        <v>6296483</v>
      </c>
      <c r="L35" s="11">
        <v>1464211</v>
      </c>
      <c r="M35" s="11">
        <v>400792</v>
      </c>
      <c r="N35" s="11">
        <v>474403</v>
      </c>
      <c r="O35" s="11">
        <v>51136</v>
      </c>
      <c r="P35" s="11">
        <v>909421</v>
      </c>
      <c r="Q35" s="11">
        <v>376355</v>
      </c>
      <c r="R35" s="11">
        <v>416098</v>
      </c>
      <c r="S35" s="11">
        <v>307850</v>
      </c>
      <c r="T35" s="11">
        <v>2122406</v>
      </c>
      <c r="U35" s="11">
        <v>4338082</v>
      </c>
      <c r="V35" s="11">
        <v>1266459</v>
      </c>
    </row>
    <row r="36" spans="2:22" ht="16" x14ac:dyDescent="0.2">
      <c r="B36" s="8"/>
      <c r="C36" s="9" t="s">
        <v>62</v>
      </c>
      <c r="D36" s="4">
        <v>19835</v>
      </c>
      <c r="E36" s="11">
        <v>10341</v>
      </c>
      <c r="F36" s="11">
        <v>324</v>
      </c>
      <c r="G36" s="11">
        <v>1008</v>
      </c>
      <c r="H36" s="11">
        <v>1130</v>
      </c>
      <c r="I36" s="11">
        <v>1614</v>
      </c>
      <c r="J36" s="11">
        <v>129</v>
      </c>
      <c r="K36" s="11">
        <v>905</v>
      </c>
      <c r="L36" s="11">
        <v>241</v>
      </c>
      <c r="M36" s="11">
        <v>138</v>
      </c>
      <c r="N36" s="11">
        <v>308</v>
      </c>
      <c r="O36" s="11">
        <v>104</v>
      </c>
      <c r="P36" s="11">
        <v>189</v>
      </c>
      <c r="Q36" s="11">
        <v>92</v>
      </c>
      <c r="R36" s="11">
        <v>193</v>
      </c>
      <c r="S36" s="11">
        <v>116</v>
      </c>
      <c r="T36" s="11">
        <v>1788</v>
      </c>
      <c r="U36" s="11">
        <v>1777</v>
      </c>
      <c r="V36" s="11">
        <v>285</v>
      </c>
    </row>
    <row r="37" spans="2:22" ht="16" x14ac:dyDescent="0.2">
      <c r="B37" s="8"/>
      <c r="C37" s="9" t="s">
        <v>63</v>
      </c>
      <c r="D37" s="3">
        <v>1.9E-2</v>
      </c>
      <c r="E37" s="10">
        <v>1.7000000000000001E-2</v>
      </c>
      <c r="F37" s="10">
        <v>1.9E-2</v>
      </c>
      <c r="G37" s="10">
        <v>1.0999999999999999E-2</v>
      </c>
      <c r="H37" s="10">
        <v>3.7999999999999999E-2</v>
      </c>
      <c r="I37" s="10">
        <v>5.2999999999999999E-2</v>
      </c>
      <c r="J37" s="10">
        <v>1.9E-2</v>
      </c>
      <c r="K37" s="10">
        <v>1.7000000000000001E-2</v>
      </c>
      <c r="L37" s="10">
        <v>1.2E-2</v>
      </c>
      <c r="M37" s="10">
        <v>6.0000000000000001E-3</v>
      </c>
      <c r="N37" s="10">
        <v>2.3E-2</v>
      </c>
      <c r="O37" s="10">
        <v>1.7000000000000001E-2</v>
      </c>
      <c r="P37" s="10">
        <v>1.7000000000000001E-2</v>
      </c>
      <c r="Q37" s="10">
        <v>0.01</v>
      </c>
      <c r="R37" s="10">
        <v>2.5000000000000001E-2</v>
      </c>
      <c r="S37" s="10">
        <v>8.9999999999999993E-3</v>
      </c>
      <c r="T37" s="10">
        <v>0.05</v>
      </c>
      <c r="U37" s="10">
        <v>2.1000000000000001E-2</v>
      </c>
      <c r="V37" s="10">
        <v>2.5999999999999999E-2</v>
      </c>
    </row>
    <row r="38" spans="2:22" ht="16" x14ac:dyDescent="0.2">
      <c r="B38" s="8"/>
      <c r="C38" s="9" t="s">
        <v>71</v>
      </c>
      <c r="D38" s="3">
        <f>D35/'E (interest only) 21-22'!D28</f>
        <v>0.18044930000855899</v>
      </c>
      <c r="E38" s="3">
        <f>E35/'E (interest only) 21-22'!E28</f>
        <v>0.16862770269431196</v>
      </c>
      <c r="F38" s="3">
        <f>F35/'E (interest only) 21-22'!F28</f>
        <v>0.13838480541294867</v>
      </c>
      <c r="G38" s="3">
        <f>G35/'E (interest only) 21-22'!G28</f>
        <v>0.13731557857668611</v>
      </c>
      <c r="H38" s="3">
        <f>H35/'E (interest only) 21-22'!H28</f>
        <v>0.28391678370551016</v>
      </c>
      <c r="I38" s="3">
        <f>I35/'E (interest only) 21-22'!I28</f>
        <v>0.36080249072066684</v>
      </c>
      <c r="J38" s="3">
        <f>J35/'E (interest only) 21-22'!J28</f>
        <v>0.12815641928546084</v>
      </c>
      <c r="K38" s="3">
        <f>K35/'E (interest only) 21-22'!K28</f>
        <v>0.17286894894928534</v>
      </c>
      <c r="L38" s="3">
        <f>L35/'E (interest only) 21-22'!L28</f>
        <v>0.1629162388506358</v>
      </c>
      <c r="M38" s="3">
        <f>M35/'E (interest only) 21-22'!M28</f>
        <v>8.4973580914993768E-2</v>
      </c>
      <c r="N38" s="3">
        <f>N35/'E (interest only) 21-22'!N28</f>
        <v>0.16428807163247078</v>
      </c>
      <c r="O38" s="3">
        <f>O35/'E (interest only) 21-22'!O28</f>
        <v>0.13951419942214668</v>
      </c>
      <c r="P38" s="3">
        <f>P35/'E (interest only) 21-22'!P28</f>
        <v>0.1538016231497385</v>
      </c>
      <c r="Q38" s="3">
        <f>Q35/'E (interest only) 21-22'!Q28</f>
        <v>0.10443505230562948</v>
      </c>
      <c r="R38" s="3">
        <f>R35/'E (interest only) 21-22'!R28</f>
        <v>0.16366520569562373</v>
      </c>
      <c r="S38" s="3">
        <f>S35/'E (interest only) 21-22'!S28</f>
        <v>0.15741424413550767</v>
      </c>
      <c r="T38" s="3">
        <f>T35/'E (interest only) 21-22'!T28</f>
        <v>0.28239860908699843</v>
      </c>
      <c r="U38" s="3">
        <f>U35/'E (interest only) 21-22'!U28</f>
        <v>0.16491635481223707</v>
      </c>
      <c r="V38" s="3">
        <f>V35/'E (interest only) 21-22'!V28</f>
        <v>0.1488025034878368</v>
      </c>
    </row>
    <row r="39" spans="2:22" ht="16" x14ac:dyDescent="0.2">
      <c r="B39" s="12"/>
      <c r="C39" s="13" t="s">
        <v>64</v>
      </c>
      <c r="D39" s="7">
        <v>1</v>
      </c>
      <c r="E39" s="14">
        <v>0.64200000000000002</v>
      </c>
      <c r="F39" s="14">
        <v>6.0000000000000001E-3</v>
      </c>
      <c r="G39" s="14">
        <v>0.17100000000000001</v>
      </c>
      <c r="H39" s="14">
        <v>0.03</v>
      </c>
      <c r="I39" s="14">
        <v>5.7000000000000002E-2</v>
      </c>
      <c r="J39" s="14">
        <v>2E-3</v>
      </c>
      <c r="K39" s="14">
        <v>0.129</v>
      </c>
      <c r="L39" s="14">
        <v>0.03</v>
      </c>
      <c r="M39" s="14">
        <v>8.0000000000000002E-3</v>
      </c>
      <c r="N39" s="14">
        <v>0.01</v>
      </c>
      <c r="O39" s="14">
        <v>1E-3</v>
      </c>
      <c r="P39" s="14">
        <v>1.9E-2</v>
      </c>
      <c r="Q39" s="14">
        <v>8.0000000000000002E-3</v>
      </c>
      <c r="R39" s="14">
        <v>8.0000000000000002E-3</v>
      </c>
      <c r="S39" s="14">
        <v>6.0000000000000001E-3</v>
      </c>
      <c r="T39" s="14">
        <v>4.2999999999999997E-2</v>
      </c>
      <c r="U39" s="14">
        <v>8.8999999999999996E-2</v>
      </c>
      <c r="V39" s="14">
        <v>2.5999999999999999E-2</v>
      </c>
    </row>
    <row r="40" spans="2:22" ht="16" x14ac:dyDescent="0.2">
      <c r="B40" s="8" t="s">
        <v>26</v>
      </c>
      <c r="C40" s="9" t="s">
        <v>61</v>
      </c>
      <c r="D40" s="4">
        <v>27436812</v>
      </c>
      <c r="E40" s="11">
        <v>19172885</v>
      </c>
      <c r="F40" s="11">
        <v>110787</v>
      </c>
      <c r="G40" s="11">
        <v>5286649</v>
      </c>
      <c r="H40" s="11">
        <v>638215</v>
      </c>
      <c r="I40" s="11">
        <v>974911</v>
      </c>
      <c r="J40" s="11">
        <v>35678</v>
      </c>
      <c r="K40" s="11">
        <v>5998449</v>
      </c>
      <c r="L40" s="11">
        <v>1347103</v>
      </c>
      <c r="M40" s="11">
        <v>108090</v>
      </c>
      <c r="N40" s="11">
        <v>253366</v>
      </c>
      <c r="O40" s="11">
        <v>28443</v>
      </c>
      <c r="P40" s="11">
        <v>687766</v>
      </c>
      <c r="Q40" s="11">
        <v>141630</v>
      </c>
      <c r="R40" s="11">
        <v>74078</v>
      </c>
      <c r="S40" s="11">
        <v>232180</v>
      </c>
      <c r="T40" s="11">
        <v>594459</v>
      </c>
      <c r="U40" s="11">
        <v>2140810</v>
      </c>
      <c r="V40" s="11">
        <v>520272</v>
      </c>
    </row>
    <row r="41" spans="2:22" ht="16" x14ac:dyDescent="0.2">
      <c r="B41" s="8"/>
      <c r="C41" s="9" t="s">
        <v>62</v>
      </c>
      <c r="D41" s="4">
        <v>8990</v>
      </c>
      <c r="E41" s="11">
        <v>5010</v>
      </c>
      <c r="F41" s="11">
        <v>126</v>
      </c>
      <c r="G41" s="11">
        <v>626</v>
      </c>
      <c r="H41" s="11">
        <v>497</v>
      </c>
      <c r="I41" s="11">
        <v>560</v>
      </c>
      <c r="J41" s="11">
        <v>49</v>
      </c>
      <c r="K41" s="11">
        <v>844</v>
      </c>
      <c r="L41" s="11">
        <v>219</v>
      </c>
      <c r="M41" s="11">
        <v>41</v>
      </c>
      <c r="N41" s="11">
        <v>165</v>
      </c>
      <c r="O41" s="11">
        <v>58</v>
      </c>
      <c r="P41" s="11">
        <v>138</v>
      </c>
      <c r="Q41" s="11">
        <v>33</v>
      </c>
      <c r="R41" s="11">
        <v>39</v>
      </c>
      <c r="S41" s="11">
        <v>88</v>
      </c>
      <c r="T41" s="11">
        <v>506</v>
      </c>
      <c r="U41" s="11">
        <v>912</v>
      </c>
      <c r="V41" s="11">
        <v>109</v>
      </c>
    </row>
    <row r="42" spans="2:22" ht="16" x14ac:dyDescent="0.2">
      <c r="B42" s="8"/>
      <c r="C42" s="9" t="s">
        <v>63</v>
      </c>
      <c r="D42" s="3">
        <v>1.0999999999999999E-2</v>
      </c>
      <c r="E42" s="10">
        <v>0.01</v>
      </c>
      <c r="F42" s="10">
        <v>7.0000000000000001E-3</v>
      </c>
      <c r="G42" s="10">
        <v>7.0000000000000001E-3</v>
      </c>
      <c r="H42" s="10">
        <v>1.7000000000000001E-2</v>
      </c>
      <c r="I42" s="10">
        <v>1.9E-2</v>
      </c>
      <c r="J42" s="10">
        <v>7.0000000000000001E-3</v>
      </c>
      <c r="K42" s="10">
        <v>1.6E-2</v>
      </c>
      <c r="L42" s="10">
        <v>1.0999999999999999E-2</v>
      </c>
      <c r="M42" s="10">
        <v>2E-3</v>
      </c>
      <c r="N42" s="10">
        <v>1.2E-2</v>
      </c>
      <c r="O42" s="10">
        <v>0.01</v>
      </c>
      <c r="P42" s="10">
        <v>1.2999999999999999E-2</v>
      </c>
      <c r="Q42" s="10">
        <v>4.0000000000000001E-3</v>
      </c>
      <c r="R42" s="10">
        <v>5.0000000000000001E-3</v>
      </c>
      <c r="S42" s="10">
        <v>7.0000000000000001E-3</v>
      </c>
      <c r="T42" s="10">
        <v>1.4E-2</v>
      </c>
      <c r="U42" s="10">
        <v>1.0999999999999999E-2</v>
      </c>
      <c r="V42" s="10">
        <v>1.0999999999999999E-2</v>
      </c>
    </row>
    <row r="43" spans="2:22" ht="16" x14ac:dyDescent="0.2">
      <c r="B43" s="8"/>
      <c r="C43" s="9" t="s">
        <v>71</v>
      </c>
      <c r="D43" s="3">
        <f>D40/'E (interest only) 21-22'!D32</f>
        <v>0.16566074137098127</v>
      </c>
      <c r="E43" s="3">
        <f>E40/'E (interest only) 21-22'!E32</f>
        <v>0.16780160030807134</v>
      </c>
      <c r="F43" s="3">
        <f>F40/'E (interest only) 21-22'!F32</f>
        <v>0.10125412649842618</v>
      </c>
      <c r="G43" s="3">
        <f>G40/'E (interest only) 21-22'!G32</f>
        <v>0.18885807689631171</v>
      </c>
      <c r="H43" s="3">
        <f>H40/'E (interest only) 21-22'!H32</f>
        <v>0.17514560591628062</v>
      </c>
      <c r="I43" s="3">
        <f>I40/'E (interest only) 21-22'!I32</f>
        <v>0.35824851561334436</v>
      </c>
      <c r="J43" s="3">
        <f>J40/'E (interest only) 21-22'!J32</f>
        <v>0.16682408610999411</v>
      </c>
      <c r="K43" s="3">
        <f>K40/'E (interest only) 21-22'!K32</f>
        <v>0.18083928410730704</v>
      </c>
      <c r="L43" s="3">
        <f>L40/'E (interest only) 21-22'!L32</f>
        <v>0.14442025116695933</v>
      </c>
      <c r="M43" s="3">
        <f>M40/'E (interest only) 21-22'!M32</f>
        <v>6.6963538975641848E-2</v>
      </c>
      <c r="N43" s="3">
        <f>N40/'E (interest only) 21-22'!N32</f>
        <v>0.16090939344133195</v>
      </c>
      <c r="O43" s="3">
        <f>O40/'E (interest only) 21-22'!O32</f>
        <v>0.11283904676137693</v>
      </c>
      <c r="P43" s="3">
        <f>P40/'E (interest only) 21-22'!P32</f>
        <v>0.13138396100389338</v>
      </c>
      <c r="Q43" s="3">
        <f>Q40/'E (interest only) 21-22'!Q32</f>
        <v>0.13201273988652665</v>
      </c>
      <c r="R43" s="3">
        <f>R40/'E (interest only) 21-22'!R32</f>
        <v>0.12239341093276276</v>
      </c>
      <c r="S43" s="3">
        <f>S40/'E (interest only) 21-22'!S32</f>
        <v>0.16749833893993707</v>
      </c>
      <c r="T43" s="3">
        <f>T40/'E (interest only) 21-22'!T32</f>
        <v>0.25296741240106674</v>
      </c>
      <c r="U43" s="3">
        <f>U40/'E (interest only) 21-22'!U32</f>
        <v>0.11431877027155547</v>
      </c>
      <c r="V43" s="3">
        <f>V40/'E (interest only) 21-22'!V32</f>
        <v>0.15866270908512592</v>
      </c>
    </row>
    <row r="44" spans="2:22" ht="16" x14ac:dyDescent="0.2">
      <c r="B44" s="12"/>
      <c r="C44" s="13" t="s">
        <v>64</v>
      </c>
      <c r="D44" s="7">
        <v>1</v>
      </c>
      <c r="E44" s="14">
        <v>0.69899999999999995</v>
      </c>
      <c r="F44" s="14">
        <v>4.0000000000000001E-3</v>
      </c>
      <c r="G44" s="14">
        <v>0.193</v>
      </c>
      <c r="H44" s="14">
        <v>2.3E-2</v>
      </c>
      <c r="I44" s="14">
        <v>3.5999999999999997E-2</v>
      </c>
      <c r="J44" s="14">
        <v>1E-3</v>
      </c>
      <c r="K44" s="14">
        <v>0.219</v>
      </c>
      <c r="L44" s="14">
        <v>4.9000000000000002E-2</v>
      </c>
      <c r="M44" s="14">
        <v>4.0000000000000001E-3</v>
      </c>
      <c r="N44" s="14">
        <v>8.9999999999999993E-3</v>
      </c>
      <c r="O44" s="14">
        <v>1E-3</v>
      </c>
      <c r="P44" s="14">
        <v>2.5000000000000001E-2</v>
      </c>
      <c r="Q44" s="14">
        <v>5.0000000000000001E-3</v>
      </c>
      <c r="R44" s="14">
        <v>3.0000000000000001E-3</v>
      </c>
      <c r="S44" s="14">
        <v>8.0000000000000002E-3</v>
      </c>
      <c r="T44" s="14">
        <v>2.1999999999999999E-2</v>
      </c>
      <c r="U44" s="14">
        <v>7.8E-2</v>
      </c>
      <c r="V44" s="14">
        <v>1.9E-2</v>
      </c>
    </row>
    <row r="45" spans="2:22" ht="16" x14ac:dyDescent="0.2">
      <c r="B45" s="8" t="s">
        <v>25</v>
      </c>
      <c r="C45" s="9" t="s">
        <v>61</v>
      </c>
      <c r="D45" s="4">
        <v>48991784</v>
      </c>
      <c r="E45" s="11">
        <v>34625385</v>
      </c>
      <c r="F45" s="11">
        <v>131377</v>
      </c>
      <c r="G45" s="11">
        <v>8891870</v>
      </c>
      <c r="H45" s="11">
        <v>403750</v>
      </c>
      <c r="I45" s="11">
        <v>787792</v>
      </c>
      <c r="J45" s="11">
        <v>81342</v>
      </c>
      <c r="K45" s="11">
        <v>11686047</v>
      </c>
      <c r="L45" s="11">
        <v>3512058</v>
      </c>
      <c r="M45" s="11">
        <v>134023</v>
      </c>
      <c r="N45" s="11">
        <v>635068</v>
      </c>
      <c r="O45" s="11">
        <v>24677</v>
      </c>
      <c r="P45" s="11">
        <v>2011835</v>
      </c>
      <c r="Q45" s="11">
        <v>174469</v>
      </c>
      <c r="R45" s="11">
        <v>231278</v>
      </c>
      <c r="S45" s="11">
        <v>825701</v>
      </c>
      <c r="T45" s="11">
        <v>560418</v>
      </c>
      <c r="U45" s="11">
        <v>2509113</v>
      </c>
      <c r="V45" s="11">
        <v>2024568</v>
      </c>
    </row>
    <row r="46" spans="2:22" ht="16" x14ac:dyDescent="0.2">
      <c r="B46" s="8"/>
      <c r="C46" s="9" t="s">
        <v>62</v>
      </c>
      <c r="D46" s="4">
        <v>13319</v>
      </c>
      <c r="E46" s="11">
        <v>7834</v>
      </c>
      <c r="F46" s="11">
        <v>147</v>
      </c>
      <c r="G46" s="11">
        <v>1090</v>
      </c>
      <c r="H46" s="11">
        <v>329</v>
      </c>
      <c r="I46" s="11">
        <v>444</v>
      </c>
      <c r="J46" s="11">
        <v>112</v>
      </c>
      <c r="K46" s="11">
        <v>1722</v>
      </c>
      <c r="L46" s="11">
        <v>567</v>
      </c>
      <c r="M46" s="11">
        <v>53</v>
      </c>
      <c r="N46" s="11">
        <v>435</v>
      </c>
      <c r="O46" s="11">
        <v>52</v>
      </c>
      <c r="P46" s="11">
        <v>420</v>
      </c>
      <c r="Q46" s="11">
        <v>43</v>
      </c>
      <c r="R46" s="11">
        <v>115</v>
      </c>
      <c r="S46" s="11">
        <v>316</v>
      </c>
      <c r="T46" s="11">
        <v>490</v>
      </c>
      <c r="U46" s="11">
        <v>1057</v>
      </c>
      <c r="V46" s="11">
        <v>442</v>
      </c>
    </row>
    <row r="47" spans="2:22" ht="16" x14ac:dyDescent="0.2">
      <c r="B47" s="8"/>
      <c r="C47" s="9" t="s">
        <v>63</v>
      </c>
      <c r="D47" s="3">
        <v>1.9E-2</v>
      </c>
      <c r="E47" s="10">
        <v>1.7999999999999999E-2</v>
      </c>
      <c r="F47" s="10">
        <v>8.0000000000000002E-3</v>
      </c>
      <c r="G47" s="10">
        <v>1.2E-2</v>
      </c>
      <c r="H47" s="10">
        <v>0.01</v>
      </c>
      <c r="I47" s="10">
        <v>1.4999999999999999E-2</v>
      </c>
      <c r="J47" s="10">
        <v>1.6E-2</v>
      </c>
      <c r="K47" s="10">
        <v>3.1E-2</v>
      </c>
      <c r="L47" s="10">
        <v>2.9000000000000001E-2</v>
      </c>
      <c r="M47" s="10">
        <v>2E-3</v>
      </c>
      <c r="N47" s="10">
        <v>0.03</v>
      </c>
      <c r="O47" s="10">
        <v>8.0000000000000002E-3</v>
      </c>
      <c r="P47" s="10">
        <v>3.6999999999999998E-2</v>
      </c>
      <c r="Q47" s="10">
        <v>5.0000000000000001E-3</v>
      </c>
      <c r="R47" s="10">
        <v>1.4E-2</v>
      </c>
      <c r="S47" s="10">
        <v>2.5000000000000001E-2</v>
      </c>
      <c r="T47" s="10">
        <v>1.2999999999999999E-2</v>
      </c>
      <c r="U47" s="10">
        <v>1.2E-2</v>
      </c>
      <c r="V47" s="10">
        <v>4.1000000000000002E-2</v>
      </c>
    </row>
    <row r="48" spans="2:22" ht="16" x14ac:dyDescent="0.2">
      <c r="B48" s="8"/>
      <c r="C48" s="9" t="s">
        <v>71</v>
      </c>
      <c r="D48" s="3">
        <f>D45/'E (interest only) 21-22'!D36</f>
        <v>0.19190828799111828</v>
      </c>
      <c r="E48" s="3">
        <f>E45/'E (interest only) 21-22'!E36</f>
        <v>0.20239963508263031</v>
      </c>
      <c r="F48" s="3">
        <f>F45/'E (interest only) 21-22'!F36</f>
        <v>0.18369883776860521</v>
      </c>
      <c r="G48" s="3">
        <f>G45/'E (interest only) 21-22'!G36</f>
        <v>0.16632731370671019</v>
      </c>
      <c r="H48" s="3">
        <f>H45/'E (interest only) 21-22'!H36</f>
        <v>0.36878679875704007</v>
      </c>
      <c r="I48" s="3">
        <f>I45/'E (interest only) 21-22'!I36</f>
        <v>0.48153368630677396</v>
      </c>
      <c r="J48" s="3">
        <f>J45/'E (interest only) 21-22'!J36</f>
        <v>0.20059679408138101</v>
      </c>
      <c r="K48" s="3">
        <f>K45/'E (interest only) 21-22'!K36</f>
        <v>0.2171240029285425</v>
      </c>
      <c r="L48" s="3">
        <f>L45/'E (interest only) 21-22'!L36</f>
        <v>0.22198072174777858</v>
      </c>
      <c r="M48" s="3">
        <f>M45/'E (interest only) 21-22'!M36</f>
        <v>0.22955747543813973</v>
      </c>
      <c r="N48" s="3">
        <f>N45/'E (interest only) 21-22'!N36</f>
        <v>0.2201367127922132</v>
      </c>
      <c r="O48" s="3">
        <f>O45/'E (interest only) 21-22'!O36</f>
        <v>0.15573211829002007</v>
      </c>
      <c r="P48" s="3">
        <f>P45/'E (interest only) 21-22'!P36</f>
        <v>0.19723978903807815</v>
      </c>
      <c r="Q48" s="3">
        <f>Q45/'E (interest only) 21-22'!Q36</f>
        <v>0.31466415131091274</v>
      </c>
      <c r="R48" s="3">
        <f>R45/'E (interest only) 21-22'!R36</f>
        <v>0.17005410190687531</v>
      </c>
      <c r="S48" s="3">
        <f>S45/'E (interest only) 21-22'!S36</f>
        <v>0.19866103060608023</v>
      </c>
      <c r="T48" s="3">
        <f>T45/'E (interest only) 21-22'!T36</f>
        <v>0.35124209354622782</v>
      </c>
      <c r="U48" s="3">
        <f>U45/'E (interest only) 21-22'!U36</f>
        <v>0.20043713938517058</v>
      </c>
      <c r="V48" s="3">
        <f>V45/'E (interest only) 21-22'!V36</f>
        <v>0.20030022754014354</v>
      </c>
    </row>
    <row r="49" spans="2:22" ht="16" x14ac:dyDescent="0.2">
      <c r="B49" s="12"/>
      <c r="C49" s="13" t="s">
        <v>64</v>
      </c>
      <c r="D49" s="7">
        <v>1</v>
      </c>
      <c r="E49" s="14">
        <v>0.70699999999999996</v>
      </c>
      <c r="F49" s="14">
        <v>3.0000000000000001E-3</v>
      </c>
      <c r="G49" s="14">
        <v>0.18099999999999999</v>
      </c>
      <c r="H49" s="14">
        <v>8.0000000000000002E-3</v>
      </c>
      <c r="I49" s="14">
        <v>1.6E-2</v>
      </c>
      <c r="J49" s="14">
        <v>2E-3</v>
      </c>
      <c r="K49" s="14">
        <v>0.23899999999999999</v>
      </c>
      <c r="L49" s="14">
        <v>7.1999999999999995E-2</v>
      </c>
      <c r="M49" s="14">
        <v>3.0000000000000001E-3</v>
      </c>
      <c r="N49" s="14">
        <v>1.2999999999999999E-2</v>
      </c>
      <c r="O49" s="14">
        <v>1E-3</v>
      </c>
      <c r="P49" s="14">
        <v>4.1000000000000002E-2</v>
      </c>
      <c r="Q49" s="14">
        <v>4.0000000000000001E-3</v>
      </c>
      <c r="R49" s="14">
        <v>5.0000000000000001E-3</v>
      </c>
      <c r="S49" s="14">
        <v>1.7000000000000001E-2</v>
      </c>
      <c r="T49" s="14">
        <v>1.0999999999999999E-2</v>
      </c>
      <c r="U49" s="14">
        <v>5.0999999999999997E-2</v>
      </c>
      <c r="V49" s="14">
        <v>4.1000000000000002E-2</v>
      </c>
    </row>
    <row r="50" spans="2:22" ht="16" x14ac:dyDescent="0.2">
      <c r="B50" s="8" t="s">
        <v>24</v>
      </c>
      <c r="C50" s="9" t="s">
        <v>61</v>
      </c>
      <c r="D50" s="4">
        <v>42452100</v>
      </c>
      <c r="E50" s="11">
        <v>28772138</v>
      </c>
      <c r="F50" s="11">
        <v>166214</v>
      </c>
      <c r="G50" s="11">
        <v>10230631</v>
      </c>
      <c r="H50" s="11">
        <v>665559</v>
      </c>
      <c r="I50" s="11">
        <v>1445775</v>
      </c>
      <c r="J50" s="11">
        <v>43896</v>
      </c>
      <c r="K50" s="11">
        <v>6992739</v>
      </c>
      <c r="L50" s="11">
        <v>2208605</v>
      </c>
      <c r="M50" s="11">
        <v>161209</v>
      </c>
      <c r="N50" s="11">
        <v>315687</v>
      </c>
      <c r="O50" s="11">
        <v>34215</v>
      </c>
      <c r="P50" s="11">
        <v>836919</v>
      </c>
      <c r="Q50" s="11">
        <v>217321</v>
      </c>
      <c r="R50" s="11">
        <v>116697</v>
      </c>
      <c r="S50" s="11">
        <v>493662</v>
      </c>
      <c r="T50" s="11">
        <v>985177</v>
      </c>
      <c r="U50" s="11">
        <v>2707506</v>
      </c>
      <c r="V50" s="11">
        <v>1150328</v>
      </c>
    </row>
    <row r="51" spans="2:22" ht="16" x14ac:dyDescent="0.2">
      <c r="B51" s="8"/>
      <c r="C51" s="9" t="s">
        <v>62</v>
      </c>
      <c r="D51" s="4">
        <v>13411</v>
      </c>
      <c r="E51" s="11">
        <v>7511</v>
      </c>
      <c r="F51" s="11">
        <v>204</v>
      </c>
      <c r="G51" s="11">
        <v>1260</v>
      </c>
      <c r="H51" s="11">
        <v>541</v>
      </c>
      <c r="I51" s="11">
        <v>853</v>
      </c>
      <c r="J51" s="11">
        <v>61</v>
      </c>
      <c r="K51" s="11">
        <v>985</v>
      </c>
      <c r="L51" s="11">
        <v>357</v>
      </c>
      <c r="M51" s="11">
        <v>56</v>
      </c>
      <c r="N51" s="11">
        <v>219</v>
      </c>
      <c r="O51" s="11">
        <v>73</v>
      </c>
      <c r="P51" s="11">
        <v>174</v>
      </c>
      <c r="Q51" s="11">
        <v>56</v>
      </c>
      <c r="R51" s="11">
        <v>62</v>
      </c>
      <c r="S51" s="11">
        <v>192</v>
      </c>
      <c r="T51" s="11">
        <v>865</v>
      </c>
      <c r="U51" s="11">
        <v>1297</v>
      </c>
      <c r="V51" s="11">
        <v>256</v>
      </c>
    </row>
    <row r="52" spans="2:22" ht="16" x14ac:dyDescent="0.2">
      <c r="B52" s="8"/>
      <c r="C52" s="9" t="s">
        <v>63</v>
      </c>
      <c r="D52" s="3">
        <v>1.6E-2</v>
      </c>
      <c r="E52" s="10">
        <v>1.4999999999999999E-2</v>
      </c>
      <c r="F52" s="10">
        <v>0.01</v>
      </c>
      <c r="G52" s="10">
        <v>1.4E-2</v>
      </c>
      <c r="H52" s="10">
        <v>1.7000000000000001E-2</v>
      </c>
      <c r="I52" s="10">
        <v>2.8000000000000001E-2</v>
      </c>
      <c r="J52" s="10">
        <v>8.0000000000000002E-3</v>
      </c>
      <c r="K52" s="10">
        <v>1.7999999999999999E-2</v>
      </c>
      <c r="L52" s="10">
        <v>1.7999999999999999E-2</v>
      </c>
      <c r="M52" s="10">
        <v>2E-3</v>
      </c>
      <c r="N52" s="10">
        <v>1.4999999999999999E-2</v>
      </c>
      <c r="O52" s="10">
        <v>1.2E-2</v>
      </c>
      <c r="P52" s="10">
        <v>1.4999999999999999E-2</v>
      </c>
      <c r="Q52" s="10">
        <v>6.0000000000000001E-3</v>
      </c>
      <c r="R52" s="10">
        <v>7.0000000000000001E-3</v>
      </c>
      <c r="S52" s="10">
        <v>1.4999999999999999E-2</v>
      </c>
      <c r="T52" s="10">
        <v>2.3E-2</v>
      </c>
      <c r="U52" s="10">
        <v>1.2999999999999999E-2</v>
      </c>
      <c r="V52" s="10">
        <v>2.3E-2</v>
      </c>
    </row>
    <row r="53" spans="2:22" ht="16" x14ac:dyDescent="0.2">
      <c r="B53" s="8"/>
      <c r="C53" s="9" t="s">
        <v>71</v>
      </c>
      <c r="D53" s="3">
        <f>D50/'E (interest only) 21-22'!D40</f>
        <v>0.14208750418183505</v>
      </c>
      <c r="E53" s="3">
        <f>E50/'E (interest only) 21-22'!E40</f>
        <v>0.14520845461422052</v>
      </c>
      <c r="F53" s="3">
        <f>F50/'E (interest only) 21-22'!F40</f>
        <v>8.9741983832685793E-2</v>
      </c>
      <c r="G53" s="3">
        <f>G50/'E (interest only) 21-22'!G40</f>
        <v>0.14009796228510635</v>
      </c>
      <c r="H53" s="3">
        <f>H50/'E (interest only) 21-22'!H40</f>
        <v>0.14768611571795717</v>
      </c>
      <c r="I53" s="3">
        <f>I50/'E (interest only) 21-22'!I40</f>
        <v>0.27682668948002098</v>
      </c>
      <c r="J53" s="3">
        <f>J50/'E (interest only) 21-22'!J40</f>
        <v>0.1264996181611216</v>
      </c>
      <c r="K53" s="3">
        <f>K50/'E (interest only) 21-22'!K40</f>
        <v>0.20046961466140356</v>
      </c>
      <c r="L53" s="3">
        <f>L50/'E (interest only) 21-22'!L40</f>
        <v>0.1114947629737059</v>
      </c>
      <c r="M53" s="3">
        <f>M50/'E (interest only) 21-22'!M40</f>
        <v>3.7505886141092432E-2</v>
      </c>
      <c r="N53" s="3">
        <f>N50/'E (interest only) 21-22'!N40</f>
        <v>0.13931133150401534</v>
      </c>
      <c r="O53" s="3">
        <f>O50/'E (interest only) 21-22'!O40</f>
        <v>9.9089758552881171E-2</v>
      </c>
      <c r="P53" s="3">
        <f>P50/'E (interest only) 21-22'!P40</f>
        <v>0.13472012445030238</v>
      </c>
      <c r="Q53" s="3">
        <f>Q50/'E (interest only) 21-22'!Q40</f>
        <v>8.2312418353630429E-2</v>
      </c>
      <c r="R53" s="3">
        <f>R50/'E (interest only) 21-22'!R40</f>
        <v>8.9879133718480844E-2</v>
      </c>
      <c r="S53" s="3">
        <f>S50/'E (interest only) 21-22'!S40</f>
        <v>0.13597698597596683</v>
      </c>
      <c r="T53" s="3">
        <f>T50/'E (interest only) 21-22'!T40</f>
        <v>0.17955568953491402</v>
      </c>
      <c r="U53" s="3">
        <f>U50/'E (interest only) 21-22'!U40</f>
        <v>0.11184982553118325</v>
      </c>
      <c r="V53" s="3">
        <f>V50/'E (interest only) 21-22'!V40</f>
        <v>0.14174740987342854</v>
      </c>
    </row>
    <row r="54" spans="2:22" ht="16" x14ac:dyDescent="0.2">
      <c r="B54" s="12"/>
      <c r="C54" s="13" t="s">
        <v>64</v>
      </c>
      <c r="D54" s="7">
        <v>1</v>
      </c>
      <c r="E54" s="14">
        <v>0.67800000000000005</v>
      </c>
      <c r="F54" s="14">
        <v>4.0000000000000001E-3</v>
      </c>
      <c r="G54" s="14">
        <v>0.24099999999999999</v>
      </c>
      <c r="H54" s="14">
        <v>1.6E-2</v>
      </c>
      <c r="I54" s="14">
        <v>3.4000000000000002E-2</v>
      </c>
      <c r="J54" s="14">
        <v>1E-3</v>
      </c>
      <c r="K54" s="14">
        <v>0.16500000000000001</v>
      </c>
      <c r="L54" s="14">
        <v>5.1999999999999998E-2</v>
      </c>
      <c r="M54" s="14">
        <v>4.0000000000000001E-3</v>
      </c>
      <c r="N54" s="14">
        <v>7.0000000000000001E-3</v>
      </c>
      <c r="O54" s="14">
        <v>1E-3</v>
      </c>
      <c r="P54" s="14">
        <v>0.02</v>
      </c>
      <c r="Q54" s="14">
        <v>5.0000000000000001E-3</v>
      </c>
      <c r="R54" s="14">
        <v>3.0000000000000001E-3</v>
      </c>
      <c r="S54" s="14">
        <v>1.2E-2</v>
      </c>
      <c r="T54" s="14">
        <v>2.3E-2</v>
      </c>
      <c r="U54" s="14">
        <v>6.4000000000000001E-2</v>
      </c>
      <c r="V54" s="14">
        <v>2.7E-2</v>
      </c>
    </row>
    <row r="55" spans="2:22" ht="16" x14ac:dyDescent="0.2">
      <c r="B55" s="8" t="s">
        <v>23</v>
      </c>
      <c r="C55" s="9" t="s">
        <v>61</v>
      </c>
      <c r="D55" s="4">
        <v>63174676</v>
      </c>
      <c r="E55" s="11">
        <v>40830041</v>
      </c>
      <c r="F55" s="11">
        <v>255949</v>
      </c>
      <c r="G55" s="11">
        <v>10850095</v>
      </c>
      <c r="H55" s="11">
        <v>1041679</v>
      </c>
      <c r="I55" s="11">
        <v>2091899</v>
      </c>
      <c r="J55" s="11">
        <v>117158</v>
      </c>
      <c r="K55" s="11">
        <v>11889675</v>
      </c>
      <c r="L55" s="11">
        <v>2965468</v>
      </c>
      <c r="M55" s="11">
        <v>401409</v>
      </c>
      <c r="N55" s="11">
        <v>416779</v>
      </c>
      <c r="O55" s="11">
        <v>68168</v>
      </c>
      <c r="P55" s="11">
        <v>2014956</v>
      </c>
      <c r="Q55" s="11">
        <v>427442</v>
      </c>
      <c r="R55" s="11">
        <v>314752</v>
      </c>
      <c r="S55" s="11">
        <v>955922</v>
      </c>
      <c r="T55" s="11">
        <v>1837634</v>
      </c>
      <c r="U55" s="11">
        <v>3749047</v>
      </c>
      <c r="V55" s="11">
        <v>1432008</v>
      </c>
    </row>
    <row r="56" spans="2:22" ht="16" x14ac:dyDescent="0.2">
      <c r="B56" s="8"/>
      <c r="C56" s="9" t="s">
        <v>62</v>
      </c>
      <c r="D56" s="4">
        <v>12773</v>
      </c>
      <c r="E56" s="11">
        <v>6203</v>
      </c>
      <c r="F56" s="11">
        <v>146</v>
      </c>
      <c r="G56" s="11">
        <v>701</v>
      </c>
      <c r="H56" s="11">
        <v>507</v>
      </c>
      <c r="I56" s="11">
        <v>736</v>
      </c>
      <c r="J56" s="11">
        <v>84</v>
      </c>
      <c r="K56" s="11">
        <v>870</v>
      </c>
      <c r="L56" s="11">
        <v>299</v>
      </c>
      <c r="M56" s="11">
        <v>102</v>
      </c>
      <c r="N56" s="11">
        <v>149</v>
      </c>
      <c r="O56" s="11">
        <v>73</v>
      </c>
      <c r="P56" s="11">
        <v>267</v>
      </c>
      <c r="Q56" s="11">
        <v>81</v>
      </c>
      <c r="R56" s="11">
        <v>85</v>
      </c>
      <c r="S56" s="11">
        <v>216</v>
      </c>
      <c r="T56" s="11">
        <v>954</v>
      </c>
      <c r="U56" s="11">
        <v>764</v>
      </c>
      <c r="V56" s="11">
        <v>169</v>
      </c>
    </row>
    <row r="57" spans="2:22" ht="16" x14ac:dyDescent="0.2">
      <c r="B57" s="8"/>
      <c r="C57" s="9" t="s">
        <v>63</v>
      </c>
      <c r="D57" s="3">
        <v>2.5000000000000001E-2</v>
      </c>
      <c r="E57" s="10">
        <v>2.1999999999999999E-2</v>
      </c>
      <c r="F57" s="10">
        <v>1.6E-2</v>
      </c>
      <c r="G57" s="10">
        <v>1.4E-2</v>
      </c>
      <c r="H57" s="10">
        <v>2.7E-2</v>
      </c>
      <c r="I57" s="10">
        <v>0.04</v>
      </c>
      <c r="J57" s="10">
        <v>2.3E-2</v>
      </c>
      <c r="K57" s="10">
        <v>3.1E-2</v>
      </c>
      <c r="L57" s="10">
        <v>2.5000000000000001E-2</v>
      </c>
      <c r="M57" s="10">
        <v>6.0000000000000001E-3</v>
      </c>
      <c r="N57" s="10">
        <v>0.02</v>
      </c>
      <c r="O57" s="10">
        <v>2.3E-2</v>
      </c>
      <c r="P57" s="10">
        <v>3.6999999999999998E-2</v>
      </c>
      <c r="Q57" s="10">
        <v>1.2E-2</v>
      </c>
      <c r="R57" s="10">
        <v>1.9E-2</v>
      </c>
      <c r="S57" s="10">
        <v>2.9000000000000001E-2</v>
      </c>
      <c r="T57" s="10">
        <v>4.2999999999999997E-2</v>
      </c>
      <c r="U57" s="10">
        <v>1.7999999999999999E-2</v>
      </c>
      <c r="V57" s="10">
        <v>2.9000000000000001E-2</v>
      </c>
    </row>
    <row r="58" spans="2:22" ht="16" x14ac:dyDescent="0.2">
      <c r="B58" s="8"/>
      <c r="C58" s="9" t="s">
        <v>71</v>
      </c>
      <c r="D58" s="3">
        <f>D55/'E (interest only) 21-22'!D44</f>
        <v>0.20467160681286023</v>
      </c>
      <c r="E58" s="3">
        <f>E55/'E (interest only) 21-22'!E44</f>
        <v>0.21219545344646906</v>
      </c>
      <c r="F58" s="3">
        <f>F55/'E (interest only) 21-22'!F44</f>
        <v>0.13150575837681339</v>
      </c>
      <c r="G58" s="3">
        <f>G55/'E (interest only) 21-22'!G44</f>
        <v>0.17943784945835381</v>
      </c>
      <c r="H58" s="3">
        <f>H55/'E (interest only) 21-22'!H44</f>
        <v>0.23878077914659307</v>
      </c>
      <c r="I58" s="3">
        <f>I55/'E (interest only) 21-22'!I44</f>
        <v>0.37611142065688552</v>
      </c>
      <c r="J58" s="3">
        <f>J55/'E (interest only) 21-22'!J44</f>
        <v>0.22972427126593647</v>
      </c>
      <c r="K58" s="3">
        <f>K55/'E (interest only) 21-22'!K44</f>
        <v>0.27082466862420473</v>
      </c>
      <c r="L58" s="3">
        <f>L55/'E (interest only) 21-22'!L44</f>
        <v>0.23548224950508886</v>
      </c>
      <c r="M58" s="3">
        <f>M55/'E (interest only) 21-22'!M44</f>
        <v>0.14527949932899314</v>
      </c>
      <c r="N58" s="3">
        <f>N55/'E (interest only) 21-22'!N44</f>
        <v>0.24761933619464527</v>
      </c>
      <c r="O58" s="3">
        <f>O55/'E (interest only) 21-22'!O44</f>
        <v>0.15876246882067024</v>
      </c>
      <c r="P58" s="3">
        <f>P55/'E (interest only) 21-22'!P44</f>
        <v>0.19123461963173008</v>
      </c>
      <c r="Q58" s="3">
        <f>Q55/'E (interest only) 21-22'!Q44</f>
        <v>0.16665094152039031</v>
      </c>
      <c r="R58" s="3">
        <f>R55/'E (interest only) 21-22'!R44</f>
        <v>0.20133652058161097</v>
      </c>
      <c r="S58" s="3">
        <f>S55/'E (interest only) 21-22'!S44</f>
        <v>0.21529784472875887</v>
      </c>
      <c r="T58" s="3">
        <f>T55/'E (interest only) 21-22'!T44</f>
        <v>0.29522510819311631</v>
      </c>
      <c r="U58" s="3">
        <f>U55/'E (interest only) 21-22'!U44</f>
        <v>0.14123213529123047</v>
      </c>
      <c r="V58" s="3">
        <f>V55/'E (interest only) 21-22'!V44</f>
        <v>0.22643013072472101</v>
      </c>
    </row>
    <row r="59" spans="2:22" ht="16" x14ac:dyDescent="0.2">
      <c r="B59" s="12"/>
      <c r="C59" s="13" t="s">
        <v>64</v>
      </c>
      <c r="D59" s="7">
        <v>1</v>
      </c>
      <c r="E59" s="14">
        <v>0.64600000000000002</v>
      </c>
      <c r="F59" s="14">
        <v>4.0000000000000001E-3</v>
      </c>
      <c r="G59" s="14">
        <v>0.17199999999999999</v>
      </c>
      <c r="H59" s="14">
        <v>1.6E-2</v>
      </c>
      <c r="I59" s="14">
        <v>3.3000000000000002E-2</v>
      </c>
      <c r="J59" s="14">
        <v>2E-3</v>
      </c>
      <c r="K59" s="14">
        <v>0.188</v>
      </c>
      <c r="L59" s="14">
        <v>4.7E-2</v>
      </c>
      <c r="M59" s="14">
        <v>6.0000000000000001E-3</v>
      </c>
      <c r="N59" s="14">
        <v>7.0000000000000001E-3</v>
      </c>
      <c r="O59" s="14">
        <v>1E-3</v>
      </c>
      <c r="P59" s="14">
        <v>3.2000000000000001E-2</v>
      </c>
      <c r="Q59" s="14">
        <v>7.0000000000000001E-3</v>
      </c>
      <c r="R59" s="14">
        <v>5.0000000000000001E-3</v>
      </c>
      <c r="S59" s="14">
        <v>1.4999999999999999E-2</v>
      </c>
      <c r="T59" s="14">
        <v>2.9000000000000001E-2</v>
      </c>
      <c r="U59" s="14">
        <v>5.8999999999999997E-2</v>
      </c>
      <c r="V59" s="14">
        <v>2.3E-2</v>
      </c>
    </row>
    <row r="60" spans="2:22" ht="16" x14ac:dyDescent="0.2">
      <c r="B60" s="8" t="s">
        <v>22</v>
      </c>
      <c r="C60" s="9" t="s">
        <v>61</v>
      </c>
      <c r="D60" s="4">
        <v>22517707</v>
      </c>
      <c r="E60" s="11">
        <v>16991190</v>
      </c>
      <c r="F60" s="11">
        <v>96639</v>
      </c>
      <c r="G60" s="11">
        <v>5514930</v>
      </c>
      <c r="H60" s="11">
        <v>243330</v>
      </c>
      <c r="I60" s="11">
        <v>555658</v>
      </c>
      <c r="J60" s="11">
        <v>43764</v>
      </c>
      <c r="K60" s="11">
        <v>5040864</v>
      </c>
      <c r="L60" s="11">
        <v>789837</v>
      </c>
      <c r="M60" s="11">
        <v>102893</v>
      </c>
      <c r="N60" s="11">
        <v>199927</v>
      </c>
      <c r="O60" s="11">
        <v>23862</v>
      </c>
      <c r="P60" s="11">
        <v>947481</v>
      </c>
      <c r="Q60" s="11">
        <v>219686</v>
      </c>
      <c r="R60" s="11">
        <v>128187</v>
      </c>
      <c r="S60" s="11">
        <v>420645</v>
      </c>
      <c r="T60" s="11">
        <v>424156</v>
      </c>
      <c r="U60" s="11">
        <v>1399889</v>
      </c>
      <c r="V60" s="11">
        <v>839443</v>
      </c>
    </row>
    <row r="61" spans="2:22" ht="16" x14ac:dyDescent="0.2">
      <c r="B61" s="8"/>
      <c r="C61" s="9" t="s">
        <v>62</v>
      </c>
      <c r="D61" s="4">
        <v>6676</v>
      </c>
      <c r="E61" s="11">
        <v>4053</v>
      </c>
      <c r="F61" s="11">
        <v>110</v>
      </c>
      <c r="G61" s="11">
        <v>658</v>
      </c>
      <c r="H61" s="11">
        <v>201</v>
      </c>
      <c r="I61" s="11">
        <v>352</v>
      </c>
      <c r="J61" s="11">
        <v>52</v>
      </c>
      <c r="K61" s="11">
        <v>714</v>
      </c>
      <c r="L61" s="11">
        <v>130</v>
      </c>
      <c r="M61" s="11">
        <v>40</v>
      </c>
      <c r="N61" s="11">
        <v>137</v>
      </c>
      <c r="O61" s="11">
        <v>52</v>
      </c>
      <c r="P61" s="11">
        <v>190</v>
      </c>
      <c r="Q61" s="11">
        <v>53</v>
      </c>
      <c r="R61" s="11">
        <v>62</v>
      </c>
      <c r="S61" s="11">
        <v>151</v>
      </c>
      <c r="T61" s="11">
        <v>372</v>
      </c>
      <c r="U61" s="11">
        <v>597</v>
      </c>
      <c r="V61" s="11">
        <v>182</v>
      </c>
    </row>
    <row r="62" spans="2:22" ht="16" x14ac:dyDescent="0.2">
      <c r="B62" s="8"/>
      <c r="C62" s="9" t="s">
        <v>63</v>
      </c>
      <c r="D62" s="3">
        <v>8.9999999999999993E-3</v>
      </c>
      <c r="E62" s="10">
        <v>8.9999999999999993E-3</v>
      </c>
      <c r="F62" s="10">
        <v>6.0000000000000001E-3</v>
      </c>
      <c r="G62" s="10">
        <v>7.0000000000000001E-3</v>
      </c>
      <c r="H62" s="10">
        <v>6.0000000000000001E-3</v>
      </c>
      <c r="I62" s="10">
        <v>1.0999999999999999E-2</v>
      </c>
      <c r="J62" s="10">
        <v>8.0000000000000002E-3</v>
      </c>
      <c r="K62" s="10">
        <v>1.2999999999999999E-2</v>
      </c>
      <c r="L62" s="10">
        <v>7.0000000000000001E-3</v>
      </c>
      <c r="M62" s="10">
        <v>1E-3</v>
      </c>
      <c r="N62" s="10">
        <v>0.01</v>
      </c>
      <c r="O62" s="10">
        <v>8.0000000000000002E-3</v>
      </c>
      <c r="P62" s="10">
        <v>1.7000000000000001E-2</v>
      </c>
      <c r="Q62" s="10">
        <v>6.0000000000000001E-3</v>
      </c>
      <c r="R62" s="10">
        <v>8.0000000000000002E-3</v>
      </c>
      <c r="S62" s="10">
        <v>1.2999999999999999E-2</v>
      </c>
      <c r="T62" s="10">
        <v>0.01</v>
      </c>
      <c r="U62" s="10">
        <v>7.0000000000000001E-3</v>
      </c>
      <c r="V62" s="10">
        <v>1.7000000000000001E-2</v>
      </c>
    </row>
    <row r="63" spans="2:22" ht="16" x14ac:dyDescent="0.2">
      <c r="B63" s="8"/>
      <c r="C63" s="9" t="s">
        <v>71</v>
      </c>
      <c r="D63" s="3">
        <f>D60/'E (interest only) 21-22'!D48</f>
        <v>0.17145600478980513</v>
      </c>
      <c r="E63" s="3">
        <f>E60/'E (interest only) 21-22'!E48</f>
        <v>0.17031391407219343</v>
      </c>
      <c r="F63" s="3">
        <f>F60/'E (interest only) 21-22'!F48</f>
        <v>0.11994295700179221</v>
      </c>
      <c r="G63" s="3">
        <f>G60/'E (interest only) 21-22'!G48</f>
        <v>0.14123329603770912</v>
      </c>
      <c r="H63" s="3">
        <f>H60/'E (interest only) 21-22'!H48</f>
        <v>0.22174066375483772</v>
      </c>
      <c r="I63" s="3">
        <f>I60/'E (interest only) 21-22'!I48</f>
        <v>0.24051252040853427</v>
      </c>
      <c r="J63" s="3">
        <f>J60/'E (interest only) 21-22'!J48</f>
        <v>0.17850252678720741</v>
      </c>
      <c r="K63" s="3">
        <f>K60/'E (interest only) 21-22'!K48</f>
        <v>0.22101069105037321</v>
      </c>
      <c r="L63" s="3">
        <f>L60/'E (interest only) 21-22'!L48</f>
        <v>0.16233622495318512</v>
      </c>
      <c r="M63" s="3">
        <f>M60/'E (interest only) 21-22'!M48</f>
        <v>0.10409877612384247</v>
      </c>
      <c r="N63" s="3">
        <f>N60/'E (interest only) 21-22'!N48</f>
        <v>0.17957697772971343</v>
      </c>
      <c r="O63" s="3">
        <f>O60/'E (interest only) 21-22'!O48</f>
        <v>0.1529193876046987</v>
      </c>
      <c r="P63" s="3">
        <f>P60/'E (interest only) 21-22'!P48</f>
        <v>0.18621644425393319</v>
      </c>
      <c r="Q63" s="3">
        <f>Q60/'E (interest only) 21-22'!Q48</f>
        <v>0.13206521804473312</v>
      </c>
      <c r="R63" s="3">
        <f>R60/'E (interest only) 21-22'!R48</f>
        <v>0.12975312016033524</v>
      </c>
      <c r="S63" s="3">
        <f>S60/'E (interest only) 21-22'!S48</f>
        <v>0.24404741184251749</v>
      </c>
      <c r="T63" s="3">
        <f>T60/'E (interest only) 21-22'!T48</f>
        <v>0.22642677814439968</v>
      </c>
      <c r="U63" s="3">
        <f>U60/'E (interest only) 21-22'!U48</f>
        <v>0.13565737362586355</v>
      </c>
      <c r="V63" s="3">
        <f>V60/'E (interest only) 21-22'!V48</f>
        <v>0.17975451938257891</v>
      </c>
    </row>
    <row r="64" spans="2:22" ht="16" x14ac:dyDescent="0.2">
      <c r="B64" s="12"/>
      <c r="C64" s="13" t="s">
        <v>64</v>
      </c>
      <c r="D64" s="7">
        <v>1</v>
      </c>
      <c r="E64" s="14">
        <v>0.755</v>
      </c>
      <c r="F64" s="14">
        <v>4.0000000000000001E-3</v>
      </c>
      <c r="G64" s="14">
        <v>0.245</v>
      </c>
      <c r="H64" s="14">
        <v>1.0999999999999999E-2</v>
      </c>
      <c r="I64" s="14">
        <v>2.5000000000000001E-2</v>
      </c>
      <c r="J64" s="14">
        <v>2E-3</v>
      </c>
      <c r="K64" s="14">
        <v>0.224</v>
      </c>
      <c r="L64" s="14">
        <v>3.5000000000000003E-2</v>
      </c>
      <c r="M64" s="14">
        <v>5.0000000000000001E-3</v>
      </c>
      <c r="N64" s="14">
        <v>8.9999999999999993E-3</v>
      </c>
      <c r="O64" s="14">
        <v>1E-3</v>
      </c>
      <c r="P64" s="14">
        <v>4.2000000000000003E-2</v>
      </c>
      <c r="Q64" s="14">
        <v>0.01</v>
      </c>
      <c r="R64" s="14">
        <v>6.0000000000000001E-3</v>
      </c>
      <c r="S64" s="14">
        <v>1.9E-2</v>
      </c>
      <c r="T64" s="14">
        <v>1.9E-2</v>
      </c>
      <c r="U64" s="14">
        <v>6.2E-2</v>
      </c>
      <c r="V64" s="14">
        <v>3.6999999999999998E-2</v>
      </c>
    </row>
    <row r="65" spans="2:22" ht="16" x14ac:dyDescent="0.2">
      <c r="B65" s="8" t="s">
        <v>21</v>
      </c>
      <c r="C65" s="9" t="s">
        <v>61</v>
      </c>
      <c r="D65" s="4">
        <v>26466138</v>
      </c>
      <c r="E65" s="11">
        <v>18329045</v>
      </c>
      <c r="F65" s="11">
        <v>122588</v>
      </c>
      <c r="G65" s="11">
        <v>5341890</v>
      </c>
      <c r="H65" s="11">
        <v>470981</v>
      </c>
      <c r="I65" s="11">
        <v>924741</v>
      </c>
      <c r="J65" s="11">
        <v>51548</v>
      </c>
      <c r="K65" s="11">
        <v>5469951</v>
      </c>
      <c r="L65" s="11">
        <v>953290</v>
      </c>
      <c r="M65" s="11">
        <v>176157</v>
      </c>
      <c r="N65" s="11">
        <v>186714</v>
      </c>
      <c r="O65" s="11">
        <v>21008</v>
      </c>
      <c r="P65" s="11">
        <v>728747</v>
      </c>
      <c r="Q65" s="11">
        <v>260255</v>
      </c>
      <c r="R65" s="11">
        <v>147625</v>
      </c>
      <c r="S65" s="11">
        <v>278948</v>
      </c>
      <c r="T65" s="11">
        <v>627231</v>
      </c>
      <c r="U65" s="11">
        <v>1999674</v>
      </c>
      <c r="V65" s="11">
        <v>567698</v>
      </c>
    </row>
    <row r="66" spans="2:22" ht="16" x14ac:dyDescent="0.2">
      <c r="B66" s="8"/>
      <c r="C66" s="9" t="s">
        <v>62</v>
      </c>
      <c r="D66" s="4">
        <v>8313</v>
      </c>
      <c r="E66" s="11">
        <v>4781</v>
      </c>
      <c r="F66" s="11">
        <v>131</v>
      </c>
      <c r="G66" s="11">
        <v>626</v>
      </c>
      <c r="H66" s="11">
        <v>375</v>
      </c>
      <c r="I66" s="11">
        <v>521</v>
      </c>
      <c r="J66" s="11">
        <v>64</v>
      </c>
      <c r="K66" s="11">
        <v>772</v>
      </c>
      <c r="L66" s="11">
        <v>157</v>
      </c>
      <c r="M66" s="11">
        <v>62</v>
      </c>
      <c r="N66" s="11">
        <v>131</v>
      </c>
      <c r="O66" s="11">
        <v>42</v>
      </c>
      <c r="P66" s="11">
        <v>153</v>
      </c>
      <c r="Q66" s="11">
        <v>67</v>
      </c>
      <c r="R66" s="11">
        <v>75</v>
      </c>
      <c r="S66" s="11">
        <v>110</v>
      </c>
      <c r="T66" s="11">
        <v>531</v>
      </c>
      <c r="U66" s="11">
        <v>842</v>
      </c>
      <c r="V66" s="11">
        <v>122</v>
      </c>
    </row>
    <row r="67" spans="2:22" ht="16" x14ac:dyDescent="0.2">
      <c r="B67" s="8"/>
      <c r="C67" s="9" t="s">
        <v>63</v>
      </c>
      <c r="D67" s="3">
        <v>0.01</v>
      </c>
      <c r="E67" s="10">
        <v>0.01</v>
      </c>
      <c r="F67" s="10">
        <v>8.0000000000000002E-3</v>
      </c>
      <c r="G67" s="10">
        <v>7.0000000000000001E-3</v>
      </c>
      <c r="H67" s="10">
        <v>1.2E-2</v>
      </c>
      <c r="I67" s="10">
        <v>1.7999999999999999E-2</v>
      </c>
      <c r="J67" s="10">
        <v>0.01</v>
      </c>
      <c r="K67" s="10">
        <v>1.4E-2</v>
      </c>
      <c r="L67" s="10">
        <v>8.0000000000000002E-3</v>
      </c>
      <c r="M67" s="10">
        <v>2E-3</v>
      </c>
      <c r="N67" s="10">
        <v>8.9999999999999993E-3</v>
      </c>
      <c r="O67" s="10">
        <v>7.0000000000000001E-3</v>
      </c>
      <c r="P67" s="10">
        <v>1.2999999999999999E-2</v>
      </c>
      <c r="Q67" s="10">
        <v>7.0000000000000001E-3</v>
      </c>
      <c r="R67" s="10">
        <v>8.9999999999999993E-3</v>
      </c>
      <c r="S67" s="10">
        <v>8.0000000000000002E-3</v>
      </c>
      <c r="T67" s="10">
        <v>1.4999999999999999E-2</v>
      </c>
      <c r="U67" s="10">
        <v>0.01</v>
      </c>
      <c r="V67" s="10">
        <v>1.2E-2</v>
      </c>
    </row>
    <row r="68" spans="2:22" ht="16" x14ac:dyDescent="0.2">
      <c r="B68" s="8"/>
      <c r="C68" s="9"/>
      <c r="D68" s="3">
        <f>D65/'E (interest only) 21-22'!D52</f>
        <v>0.22444896438281664</v>
      </c>
      <c r="E68" s="3">
        <f>E65/'E (interest only) 21-22'!E52</f>
        <v>0.21539209850087163</v>
      </c>
      <c r="F68" s="3">
        <f>F65/'E (interest only) 21-22'!F52</f>
        <v>0.16061821793282724</v>
      </c>
      <c r="G68" s="3">
        <f>G65/'E (interest only) 21-22'!G52</f>
        <v>0.19351736095136282</v>
      </c>
      <c r="H68" s="3">
        <f>H65/'E (interest only) 21-22'!H52</f>
        <v>0.31543856100633649</v>
      </c>
      <c r="I68" s="3">
        <f>I65/'E (interest only) 21-22'!I52</f>
        <v>0.44235101989271536</v>
      </c>
      <c r="J68" s="3">
        <f>J65/'E (interest only) 21-22'!J52</f>
        <v>0.24231996878628476</v>
      </c>
      <c r="K68" s="3">
        <f>K65/'E (interest only) 21-22'!K52</f>
        <v>0.23646542155051031</v>
      </c>
      <c r="L68" s="3">
        <f>L65/'E (interest only) 21-22'!L52</f>
        <v>0.237417287238083</v>
      </c>
      <c r="M68" s="3">
        <f>M65/'E (interest only) 21-22'!M52</f>
        <v>0.12676047216489503</v>
      </c>
      <c r="N68" s="3">
        <f>N65/'E (interest only) 21-22'!N52</f>
        <v>0.18640810430084231</v>
      </c>
      <c r="O68" s="3">
        <f>O65/'E (interest only) 21-22'!O52</f>
        <v>0.16492126046066163</v>
      </c>
      <c r="P68" s="3">
        <f>P65/'E (interest only) 21-22'!P52</f>
        <v>0.17665077954522207</v>
      </c>
      <c r="Q68" s="3">
        <f>Q65/'E (interest only) 21-22'!Q52</f>
        <v>0.17585201281651064</v>
      </c>
      <c r="R68" s="3">
        <f>R65/'E (interest only) 21-22'!R52</f>
        <v>0.26041850422314583</v>
      </c>
      <c r="S68" s="3">
        <f>S65/'E (interest only) 21-22'!S52</f>
        <v>0.21994665102310029</v>
      </c>
      <c r="T68" s="3">
        <f>T65/'E (interest only) 21-22'!T52</f>
        <v>0.32978485125713747</v>
      </c>
      <c r="U68" s="3">
        <f>U65/'E (interest only) 21-22'!U52</f>
        <v>0.16936070309701123</v>
      </c>
      <c r="V68" s="3">
        <f>V65/'E (interest only) 21-22'!V52</f>
        <v>0.26819334743987122</v>
      </c>
    </row>
    <row r="69" spans="2:22" ht="16" x14ac:dyDescent="0.2">
      <c r="B69" s="12"/>
      <c r="C69" s="13" t="s">
        <v>64</v>
      </c>
      <c r="D69" s="7">
        <v>1</v>
      </c>
      <c r="E69" s="14">
        <v>0.69299999999999995</v>
      </c>
      <c r="F69" s="14">
        <v>5.0000000000000001E-3</v>
      </c>
      <c r="G69" s="14">
        <v>0.20200000000000001</v>
      </c>
      <c r="H69" s="14">
        <v>1.7999999999999999E-2</v>
      </c>
      <c r="I69" s="14">
        <v>3.5000000000000003E-2</v>
      </c>
      <c r="J69" s="14">
        <v>2E-3</v>
      </c>
      <c r="K69" s="14">
        <v>0.20699999999999999</v>
      </c>
      <c r="L69" s="14">
        <v>3.5999999999999997E-2</v>
      </c>
      <c r="M69" s="14">
        <v>7.0000000000000001E-3</v>
      </c>
      <c r="N69" s="14">
        <v>7.0000000000000001E-3</v>
      </c>
      <c r="O69" s="14">
        <v>1E-3</v>
      </c>
      <c r="P69" s="14">
        <v>2.8000000000000001E-2</v>
      </c>
      <c r="Q69" s="14">
        <v>0.01</v>
      </c>
      <c r="R69" s="14">
        <v>6.0000000000000001E-3</v>
      </c>
      <c r="S69" s="14">
        <v>1.0999999999999999E-2</v>
      </c>
      <c r="T69" s="14">
        <v>2.4E-2</v>
      </c>
      <c r="U69" s="14">
        <v>7.5999999999999998E-2</v>
      </c>
      <c r="V69" s="14">
        <v>2.1000000000000001E-2</v>
      </c>
    </row>
    <row r="70" spans="2:22" ht="16" x14ac:dyDescent="0.2">
      <c r="B70" s="8" t="s">
        <v>20</v>
      </c>
      <c r="C70" s="9" t="s">
        <v>61</v>
      </c>
      <c r="D70" s="4">
        <v>41763210</v>
      </c>
      <c r="E70" s="11">
        <v>28718223</v>
      </c>
      <c r="F70" s="11">
        <v>151007</v>
      </c>
      <c r="G70" s="11">
        <v>10249367</v>
      </c>
      <c r="H70" s="11">
        <v>1044966</v>
      </c>
      <c r="I70" s="11">
        <v>1640660</v>
      </c>
      <c r="J70" s="11">
        <v>101034</v>
      </c>
      <c r="K70" s="11">
        <v>7902789</v>
      </c>
      <c r="L70" s="11">
        <v>1209887</v>
      </c>
      <c r="M70" s="11">
        <v>250178</v>
      </c>
      <c r="N70" s="11">
        <v>281743</v>
      </c>
      <c r="O70" s="11">
        <v>24566</v>
      </c>
      <c r="P70" s="11">
        <v>728429</v>
      </c>
      <c r="Q70" s="11">
        <v>485913</v>
      </c>
      <c r="R70" s="11">
        <v>402685</v>
      </c>
      <c r="S70" s="11">
        <v>608099</v>
      </c>
      <c r="T70" s="11">
        <v>697964</v>
      </c>
      <c r="U70" s="11">
        <v>2173394</v>
      </c>
      <c r="V70" s="11">
        <v>765541</v>
      </c>
    </row>
    <row r="71" spans="2:22" ht="16" x14ac:dyDescent="0.2">
      <c r="B71" s="8"/>
      <c r="C71" s="9" t="s">
        <v>62</v>
      </c>
      <c r="D71" s="4">
        <v>13236</v>
      </c>
      <c r="E71" s="11">
        <v>7233</v>
      </c>
      <c r="F71" s="11">
        <v>158</v>
      </c>
      <c r="G71" s="11">
        <v>1180</v>
      </c>
      <c r="H71" s="11">
        <v>826</v>
      </c>
      <c r="I71" s="11">
        <v>950</v>
      </c>
      <c r="J71" s="11">
        <v>131</v>
      </c>
      <c r="K71" s="11">
        <v>1123</v>
      </c>
      <c r="L71" s="11">
        <v>198</v>
      </c>
      <c r="M71" s="11">
        <v>87</v>
      </c>
      <c r="N71" s="11">
        <v>190</v>
      </c>
      <c r="O71" s="11">
        <v>49</v>
      </c>
      <c r="P71" s="11">
        <v>155</v>
      </c>
      <c r="Q71" s="11">
        <v>117</v>
      </c>
      <c r="R71" s="11">
        <v>202</v>
      </c>
      <c r="S71" s="11">
        <v>229</v>
      </c>
      <c r="T71" s="11">
        <v>597</v>
      </c>
      <c r="U71" s="11">
        <v>882</v>
      </c>
      <c r="V71" s="11">
        <v>159</v>
      </c>
    </row>
    <row r="72" spans="2:22" ht="16" x14ac:dyDescent="0.2">
      <c r="B72" s="8"/>
      <c r="C72" s="9" t="s">
        <v>63</v>
      </c>
      <c r="D72" s="3">
        <v>1.6E-2</v>
      </c>
      <c r="E72" s="10">
        <v>1.4999999999999999E-2</v>
      </c>
      <c r="F72" s="10">
        <v>8.9999999999999993E-3</v>
      </c>
      <c r="G72" s="10">
        <v>1.4E-2</v>
      </c>
      <c r="H72" s="10">
        <v>2.7E-2</v>
      </c>
      <c r="I72" s="10">
        <v>3.1E-2</v>
      </c>
      <c r="J72" s="10">
        <v>0.02</v>
      </c>
      <c r="K72" s="10">
        <v>2.1000000000000001E-2</v>
      </c>
      <c r="L72" s="10">
        <v>0.01</v>
      </c>
      <c r="M72" s="10">
        <v>3.0000000000000001E-3</v>
      </c>
      <c r="N72" s="10">
        <v>1.2999999999999999E-2</v>
      </c>
      <c r="O72" s="10">
        <v>8.0000000000000002E-3</v>
      </c>
      <c r="P72" s="10">
        <v>1.2999999999999999E-2</v>
      </c>
      <c r="Q72" s="10">
        <v>1.2999999999999999E-2</v>
      </c>
      <c r="R72" s="10">
        <v>2.5000000000000001E-2</v>
      </c>
      <c r="S72" s="10">
        <v>1.7999999999999999E-2</v>
      </c>
      <c r="T72" s="10">
        <v>1.6E-2</v>
      </c>
      <c r="U72" s="10">
        <v>1.0999999999999999E-2</v>
      </c>
      <c r="V72" s="10">
        <v>1.6E-2</v>
      </c>
    </row>
    <row r="73" spans="2:22" ht="16" x14ac:dyDescent="0.2">
      <c r="B73" s="8"/>
      <c r="C73" s="9" t="s">
        <v>71</v>
      </c>
      <c r="D73" s="3">
        <f>D70/'E (interest only) 21-22'!D56</f>
        <v>0.16058224523064518</v>
      </c>
      <c r="E73" s="3">
        <f>E70/'E (interest only) 21-22'!E56</f>
        <v>0.14910390071840338</v>
      </c>
      <c r="F73" s="3">
        <f>F70/'E (interest only) 21-22'!F56</f>
        <v>0.13507612215324616</v>
      </c>
      <c r="G73" s="3">
        <f>G70/'E (interest only) 21-22'!G56</f>
        <v>0.12791539530151588</v>
      </c>
      <c r="H73" s="3">
        <f>H70/'E (interest only) 21-22'!H56</f>
        <v>0.26807403701850924</v>
      </c>
      <c r="I73" s="3">
        <f>I70/'E (interest only) 21-22'!I56</f>
        <v>0.35712598755132979</v>
      </c>
      <c r="J73" s="3">
        <f>J70/'E (interest only) 21-22'!J56</f>
        <v>0.11821141959238975</v>
      </c>
      <c r="K73" s="3">
        <f>K70/'E (interest only) 21-22'!K56</f>
        <v>0.15335326053978646</v>
      </c>
      <c r="L73" s="3">
        <f>L70/'E (interest only) 21-22'!L56</f>
        <v>0.17209626570276171</v>
      </c>
      <c r="M73" s="3">
        <f>M70/'E (interest only) 21-22'!M56</f>
        <v>8.1661923852536011E-2</v>
      </c>
      <c r="N73" s="3">
        <f>N70/'E (interest only) 21-22'!N56</f>
        <v>0.13409883817782875</v>
      </c>
      <c r="O73" s="3">
        <f>O70/'E (interest only) 21-22'!O56</f>
        <v>0.11617821622976482</v>
      </c>
      <c r="P73" s="3">
        <f>P70/'E (interest only) 21-22'!P56</f>
        <v>0.13677478592237158</v>
      </c>
      <c r="Q73" s="3">
        <f>Q70/'E (interest only) 21-22'!Q56</f>
        <v>0.12020268911379667</v>
      </c>
      <c r="R73" s="3">
        <f>R70/'E (interest only) 21-22'!R56</f>
        <v>0.14147764801776352</v>
      </c>
      <c r="S73" s="3">
        <f>S70/'E (interest only) 21-22'!S56</f>
        <v>0.16329960814474584</v>
      </c>
      <c r="T73" s="3">
        <f>T70/'E (interest only) 21-22'!T56</f>
        <v>0.25107548948756014</v>
      </c>
      <c r="U73" s="3">
        <f>U70/'E (interest only) 21-22'!U56</f>
        <v>0.14639804184163777</v>
      </c>
      <c r="V73" s="3">
        <f>V70/'E (interest only) 21-22'!V56</f>
        <v>0.16970516111040421</v>
      </c>
    </row>
    <row r="74" spans="2:22" ht="16" x14ac:dyDescent="0.2">
      <c r="B74" s="12"/>
      <c r="C74" s="13" t="s">
        <v>64</v>
      </c>
      <c r="D74" s="7">
        <v>1</v>
      </c>
      <c r="E74" s="14">
        <v>0.68799999999999994</v>
      </c>
      <c r="F74" s="14">
        <v>4.0000000000000001E-3</v>
      </c>
      <c r="G74" s="14">
        <v>0.245</v>
      </c>
      <c r="H74" s="14">
        <v>2.5000000000000001E-2</v>
      </c>
      <c r="I74" s="14">
        <v>3.9E-2</v>
      </c>
      <c r="J74" s="14">
        <v>2E-3</v>
      </c>
      <c r="K74" s="14">
        <v>0.189</v>
      </c>
      <c r="L74" s="14">
        <v>2.9000000000000001E-2</v>
      </c>
      <c r="M74" s="14">
        <v>6.0000000000000001E-3</v>
      </c>
      <c r="N74" s="14">
        <v>7.0000000000000001E-3</v>
      </c>
      <c r="O74" s="14">
        <v>1E-3</v>
      </c>
      <c r="P74" s="14">
        <v>1.7000000000000001E-2</v>
      </c>
      <c r="Q74" s="14">
        <v>1.2E-2</v>
      </c>
      <c r="R74" s="14">
        <v>0.01</v>
      </c>
      <c r="S74" s="14">
        <v>1.4999999999999999E-2</v>
      </c>
      <c r="T74" s="14">
        <v>1.7000000000000001E-2</v>
      </c>
      <c r="U74" s="14">
        <v>5.1999999999999998E-2</v>
      </c>
      <c r="V74" s="14">
        <v>1.7999999999999999E-2</v>
      </c>
    </row>
    <row r="75" spans="2:22" ht="16" x14ac:dyDescent="0.2">
      <c r="B75" s="8" t="s">
        <v>19</v>
      </c>
      <c r="C75" s="9" t="s">
        <v>61</v>
      </c>
      <c r="D75" s="4">
        <v>78690036</v>
      </c>
      <c r="E75" s="11">
        <v>57398162</v>
      </c>
      <c r="F75" s="11">
        <v>366891</v>
      </c>
      <c r="G75" s="11">
        <v>25302243</v>
      </c>
      <c r="H75" s="11">
        <v>1320140</v>
      </c>
      <c r="I75" s="11">
        <v>2001048</v>
      </c>
      <c r="J75" s="11">
        <v>157128</v>
      </c>
      <c r="K75" s="11">
        <v>13503124</v>
      </c>
      <c r="L75" s="11">
        <v>3789025</v>
      </c>
      <c r="M75" s="11">
        <v>345691</v>
      </c>
      <c r="N75" s="11">
        <v>681018</v>
      </c>
      <c r="O75" s="11">
        <v>80051</v>
      </c>
      <c r="P75" s="11">
        <v>1246587</v>
      </c>
      <c r="Q75" s="11">
        <v>308482</v>
      </c>
      <c r="R75" s="11">
        <v>337166</v>
      </c>
      <c r="S75" s="11">
        <v>841871</v>
      </c>
      <c r="T75" s="11">
        <v>1686182</v>
      </c>
      <c r="U75" s="11">
        <v>4391167</v>
      </c>
      <c r="V75" s="11">
        <v>1040348</v>
      </c>
    </row>
    <row r="76" spans="2:22" ht="16" x14ac:dyDescent="0.2">
      <c r="B76" s="8"/>
      <c r="C76" s="9" t="s">
        <v>62</v>
      </c>
      <c r="D76" s="4">
        <v>23215</v>
      </c>
      <c r="E76" s="11">
        <v>13107</v>
      </c>
      <c r="F76" s="11">
        <v>404</v>
      </c>
      <c r="G76" s="11">
        <v>2877</v>
      </c>
      <c r="H76" s="11">
        <v>1049</v>
      </c>
      <c r="I76" s="11">
        <v>1154</v>
      </c>
      <c r="J76" s="11">
        <v>191</v>
      </c>
      <c r="K76" s="11">
        <v>1783</v>
      </c>
      <c r="L76" s="11">
        <v>614</v>
      </c>
      <c r="M76" s="11">
        <v>126</v>
      </c>
      <c r="N76" s="11">
        <v>436</v>
      </c>
      <c r="O76" s="11">
        <v>155</v>
      </c>
      <c r="P76" s="11">
        <v>250</v>
      </c>
      <c r="Q76" s="11">
        <v>70</v>
      </c>
      <c r="R76" s="11">
        <v>163</v>
      </c>
      <c r="S76" s="11">
        <v>307</v>
      </c>
      <c r="T76" s="11">
        <v>1440</v>
      </c>
      <c r="U76" s="11">
        <v>1868</v>
      </c>
      <c r="V76" s="11">
        <v>220</v>
      </c>
    </row>
    <row r="77" spans="2:22" ht="16" x14ac:dyDescent="0.2">
      <c r="B77" s="8"/>
      <c r="C77" s="9" t="s">
        <v>63</v>
      </c>
      <c r="D77" s="3">
        <v>3.1E-2</v>
      </c>
      <c r="E77" s="10">
        <v>0.03</v>
      </c>
      <c r="F77" s="10">
        <v>2.3E-2</v>
      </c>
      <c r="G77" s="10">
        <v>3.4000000000000002E-2</v>
      </c>
      <c r="H77" s="10">
        <v>3.4000000000000002E-2</v>
      </c>
      <c r="I77" s="10">
        <v>3.7999999999999999E-2</v>
      </c>
      <c r="J77" s="10">
        <v>0.03</v>
      </c>
      <c r="K77" s="10">
        <v>3.5000000000000003E-2</v>
      </c>
      <c r="L77" s="10">
        <v>3.2000000000000001E-2</v>
      </c>
      <c r="M77" s="10">
        <v>5.0000000000000001E-3</v>
      </c>
      <c r="N77" s="10">
        <v>3.2000000000000001E-2</v>
      </c>
      <c r="O77" s="10">
        <v>2.7E-2</v>
      </c>
      <c r="P77" s="10">
        <v>2.3E-2</v>
      </c>
      <c r="Q77" s="10">
        <v>8.0000000000000002E-3</v>
      </c>
      <c r="R77" s="10">
        <v>2.1000000000000001E-2</v>
      </c>
      <c r="S77" s="10">
        <v>2.5000000000000001E-2</v>
      </c>
      <c r="T77" s="10">
        <v>0.04</v>
      </c>
      <c r="U77" s="10">
        <v>2.1999999999999999E-2</v>
      </c>
      <c r="V77" s="10">
        <v>2.1000000000000001E-2</v>
      </c>
    </row>
    <row r="78" spans="2:22" ht="16" x14ac:dyDescent="0.2">
      <c r="B78" s="8"/>
      <c r="C78" s="9" t="s">
        <v>71</v>
      </c>
      <c r="D78" s="3">
        <f>D75/'E (interest only) 21-22'!D60</f>
        <v>0.14818930101306257</v>
      </c>
      <c r="E78" s="3">
        <f>E75/'E (interest only) 21-22'!E60</f>
        <v>0.14749310077644395</v>
      </c>
      <c r="F78" s="3">
        <f>F75/'E (interest only) 21-22'!F60</f>
        <v>9.9435596323313197E-2</v>
      </c>
      <c r="G78" s="3">
        <f>G75/'E (interest only) 21-22'!G60</f>
        <v>0.14964855372910801</v>
      </c>
      <c r="H78" s="3">
        <f>H75/'E (interest only) 21-22'!H60</f>
        <v>0.17594758384279419</v>
      </c>
      <c r="I78" s="3">
        <f>I75/'E (interest only) 21-22'!I60</f>
        <v>0.23124360079598585</v>
      </c>
      <c r="J78" s="3">
        <f>J75/'E (interest only) 21-22'!J60</f>
        <v>0.13614068772153576</v>
      </c>
      <c r="K78" s="3">
        <f>K75/'E (interest only) 21-22'!K60</f>
        <v>0.16806621820378281</v>
      </c>
      <c r="L78" s="3">
        <f>L75/'E (interest only) 21-22'!L60</f>
        <v>0.14245585965321758</v>
      </c>
      <c r="M78" s="3">
        <f>M75/'E (interest only) 21-22'!M60</f>
        <v>4.0748826628383542E-2</v>
      </c>
      <c r="N78" s="3">
        <f>N75/'E (interest only) 21-22'!N60</f>
        <v>0.1160778584013689</v>
      </c>
      <c r="O78" s="3">
        <f>O75/'E (interest only) 21-22'!O60</f>
        <v>0.10921769454627812</v>
      </c>
      <c r="P78" s="3">
        <f>P75/'E (interest only) 21-22'!P60</f>
        <v>0.13443424763810174</v>
      </c>
      <c r="Q78" s="3">
        <f>Q75/'E (interest only) 21-22'!Q60</f>
        <v>8.7287113831018698E-2</v>
      </c>
      <c r="R78" s="3">
        <f>R75/'E (interest only) 21-22'!R60</f>
        <v>8.7908609628944978E-2</v>
      </c>
      <c r="S78" s="3">
        <f>S75/'E (interest only) 21-22'!S60</f>
        <v>0.171117974042995</v>
      </c>
      <c r="T78" s="3">
        <f>T75/'E (interest only) 21-22'!T60</f>
        <v>0.19192141313579628</v>
      </c>
      <c r="U78" s="3">
        <f>U75/'E (interest only) 21-22'!U60</f>
        <v>0.10914735913951704</v>
      </c>
      <c r="V78" s="3">
        <f>V75/'E (interest only) 21-22'!V60</f>
        <v>0.16066225065336004</v>
      </c>
    </row>
    <row r="79" spans="2:22" ht="16" x14ac:dyDescent="0.2">
      <c r="B79" s="12"/>
      <c r="C79" s="13" t="s">
        <v>64</v>
      </c>
      <c r="D79" s="7">
        <v>1</v>
      </c>
      <c r="E79" s="14">
        <v>0.72899999999999998</v>
      </c>
      <c r="F79" s="14">
        <v>5.0000000000000001E-3</v>
      </c>
      <c r="G79" s="14">
        <v>0.32200000000000001</v>
      </c>
      <c r="H79" s="14">
        <v>1.7000000000000001E-2</v>
      </c>
      <c r="I79" s="14">
        <v>2.5000000000000001E-2</v>
      </c>
      <c r="J79" s="14">
        <v>2E-3</v>
      </c>
      <c r="K79" s="14">
        <v>0.17199999999999999</v>
      </c>
      <c r="L79" s="14">
        <v>4.8000000000000001E-2</v>
      </c>
      <c r="M79" s="14">
        <v>4.0000000000000001E-3</v>
      </c>
      <c r="N79" s="14">
        <v>8.9999999999999993E-3</v>
      </c>
      <c r="O79" s="14">
        <v>1E-3</v>
      </c>
      <c r="P79" s="14">
        <v>1.6E-2</v>
      </c>
      <c r="Q79" s="14">
        <v>4.0000000000000001E-3</v>
      </c>
      <c r="R79" s="14">
        <v>4.0000000000000001E-3</v>
      </c>
      <c r="S79" s="14">
        <v>1.0999999999999999E-2</v>
      </c>
      <c r="T79" s="14">
        <v>2.1000000000000001E-2</v>
      </c>
      <c r="U79" s="14">
        <v>5.6000000000000001E-2</v>
      </c>
      <c r="V79" s="14">
        <v>1.2999999999999999E-2</v>
      </c>
    </row>
  </sheetData>
  <mergeCells count="1">
    <mergeCell ref="B20:B2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275ED-BAF3-474F-9CD3-17206ADE9A24}">
  <dimension ref="B6:V63"/>
  <sheetViews>
    <sheetView showGridLines="0" workbookViewId="0">
      <selection activeCell="B6" sqref="B6"/>
    </sheetView>
  </sheetViews>
  <sheetFormatPr baseColWidth="10" defaultRowHeight="15" x14ac:dyDescent="0.2"/>
  <cols>
    <col min="1" max="1" width="5" customWidth="1"/>
    <col min="2" max="2" width="49.83203125" customWidth="1"/>
    <col min="3" max="3" width="28.83203125" customWidth="1"/>
    <col min="4" max="5" width="18.6640625" bestFit="1" customWidth="1"/>
    <col min="6" max="6" width="15" customWidth="1"/>
    <col min="7" max="7" width="18.6640625" bestFit="1" customWidth="1"/>
    <col min="8" max="9" width="15" customWidth="1"/>
    <col min="10" max="10" width="13.6640625" bestFit="1" customWidth="1"/>
    <col min="11" max="11" width="18.6640625" bestFit="1" customWidth="1"/>
    <col min="12" max="13" width="16.33203125" bestFit="1" customWidth="1"/>
    <col min="14" max="14" width="15" customWidth="1"/>
    <col min="15" max="15" width="13.33203125" bestFit="1" customWidth="1"/>
    <col min="16" max="16" width="16.33203125" bestFit="1" customWidth="1"/>
    <col min="17" max="19" width="15" customWidth="1"/>
    <col min="20" max="20" width="14.83203125" bestFit="1" customWidth="1"/>
    <col min="21" max="21" width="16.33203125" bestFit="1" customWidth="1"/>
    <col min="22" max="23" width="15" customWidth="1"/>
  </cols>
  <sheetData>
    <row r="6" spans="2:22" x14ac:dyDescent="0.2">
      <c r="B6" t="s">
        <v>0</v>
      </c>
    </row>
    <row r="7" spans="2:22" x14ac:dyDescent="0.2">
      <c r="B7" t="s">
        <v>1</v>
      </c>
    </row>
    <row r="8" spans="2:22" x14ac:dyDescent="0.2">
      <c r="B8" t="s">
        <v>2</v>
      </c>
    </row>
    <row r="9" spans="2:22" x14ac:dyDescent="0.2">
      <c r="B9" t="s">
        <v>30</v>
      </c>
    </row>
    <row r="10" spans="2:22" x14ac:dyDescent="0.2">
      <c r="B10" t="s">
        <v>70</v>
      </c>
    </row>
    <row r="11" spans="2:22" x14ac:dyDescent="0.2">
      <c r="B11" t="s">
        <v>75</v>
      </c>
    </row>
    <row r="13" spans="2:22" ht="34" x14ac:dyDescent="0.2">
      <c r="B13" s="15" t="s">
        <v>5</v>
      </c>
      <c r="C13" s="15" t="s">
        <v>6</v>
      </c>
      <c r="D13" s="16" t="s">
        <v>42</v>
      </c>
      <c r="E13" s="15" t="s">
        <v>43</v>
      </c>
      <c r="F13" s="15" t="s">
        <v>44</v>
      </c>
      <c r="G13" s="15" t="s">
        <v>45</v>
      </c>
      <c r="H13" s="15" t="s">
        <v>46</v>
      </c>
      <c r="I13" s="15" t="s">
        <v>47</v>
      </c>
      <c r="J13" s="15" t="s">
        <v>48</v>
      </c>
      <c r="K13" s="15" t="s">
        <v>49</v>
      </c>
      <c r="L13" s="15" t="s">
        <v>50</v>
      </c>
      <c r="M13" s="15" t="s">
        <v>51</v>
      </c>
      <c r="N13" s="15" t="s">
        <v>52</v>
      </c>
      <c r="O13" s="15" t="s">
        <v>53</v>
      </c>
      <c r="P13" s="15" t="s">
        <v>54</v>
      </c>
      <c r="Q13" s="15" t="s">
        <v>55</v>
      </c>
      <c r="R13" s="15" t="s">
        <v>56</v>
      </c>
      <c r="S13" s="15" t="s">
        <v>57</v>
      </c>
      <c r="T13" s="15" t="s">
        <v>58</v>
      </c>
      <c r="U13" s="15" t="s">
        <v>59</v>
      </c>
      <c r="V13" s="15" t="s">
        <v>60</v>
      </c>
    </row>
    <row r="14" spans="2:22" s="41" customFormat="1" ht="24" customHeight="1" x14ac:dyDescent="0.2">
      <c r="B14" s="33" t="s">
        <v>66</v>
      </c>
      <c r="C14" s="37"/>
      <c r="D14" s="38">
        <v>7950664160</v>
      </c>
      <c r="E14" s="39">
        <f>SUM(F14:V14)</f>
        <v>4189265044</v>
      </c>
      <c r="F14" s="40">
        <v>25499884</v>
      </c>
      <c r="G14" s="40">
        <v>1439323776</v>
      </c>
      <c r="H14" s="40">
        <v>65273511</v>
      </c>
      <c r="I14" s="40">
        <v>83783942</v>
      </c>
      <c r="J14" s="40">
        <v>7496981</v>
      </c>
      <c r="K14" s="40">
        <v>1380004385</v>
      </c>
      <c r="L14" s="40">
        <v>273523615</v>
      </c>
      <c r="M14" s="40">
        <v>126476461</v>
      </c>
      <c r="N14" s="40">
        <v>32365999</v>
      </c>
      <c r="O14" s="40">
        <v>4822233</v>
      </c>
      <c r="P14" s="40">
        <v>109581078</v>
      </c>
      <c r="Q14" s="40">
        <v>51269185</v>
      </c>
      <c r="R14" s="40">
        <v>23816775</v>
      </c>
      <c r="S14" s="40">
        <v>69799978</v>
      </c>
      <c r="T14" s="40">
        <v>67886011</v>
      </c>
      <c r="U14" s="40">
        <v>331002651</v>
      </c>
      <c r="V14" s="40">
        <v>97338579</v>
      </c>
    </row>
    <row r="15" spans="2:22" s="45" customFormat="1" ht="24" customHeight="1" x14ac:dyDescent="0.2">
      <c r="B15" s="47" t="s">
        <v>68</v>
      </c>
      <c r="C15" s="43"/>
      <c r="D15" s="46">
        <f>D16/D14</f>
        <v>0.3388324733364162</v>
      </c>
      <c r="E15" s="44">
        <f>E16/E14</f>
        <v>0.45295435883621787</v>
      </c>
      <c r="F15" s="44">
        <f t="shared" ref="F15:V15" si="0">F16/F14</f>
        <v>0.62887144898384639</v>
      </c>
      <c r="G15" s="44">
        <f t="shared" si="0"/>
        <v>0.52375335110145504</v>
      </c>
      <c r="H15" s="44">
        <f t="shared" si="0"/>
        <v>0.59172916253884367</v>
      </c>
      <c r="I15" s="44">
        <f t="shared" si="0"/>
        <v>0.6262172171369067</v>
      </c>
      <c r="J15" s="44">
        <f t="shared" si="0"/>
        <v>0.69009992155508992</v>
      </c>
      <c r="K15" s="44">
        <f t="shared" si="0"/>
        <v>0.27625444393062565</v>
      </c>
      <c r="L15" s="44">
        <f t="shared" si="0"/>
        <v>0.43657441789806706</v>
      </c>
      <c r="M15" s="44">
        <f t="shared" si="0"/>
        <v>0.56764192666649649</v>
      </c>
      <c r="N15" s="44">
        <f t="shared" si="0"/>
        <v>0.64766269071441296</v>
      </c>
      <c r="O15" s="44">
        <f t="shared" si="0"/>
        <v>0.61277876867418057</v>
      </c>
      <c r="P15" s="44">
        <f t="shared" si="0"/>
        <v>0.49525906288310106</v>
      </c>
      <c r="Q15" s="44">
        <f t="shared" si="0"/>
        <v>0.70866324479314424</v>
      </c>
      <c r="R15" s="44">
        <f t="shared" si="0"/>
        <v>0.68651813690140673</v>
      </c>
      <c r="S15" s="44">
        <f t="shared" si="0"/>
        <v>0.47459686878411339</v>
      </c>
      <c r="T15" s="44">
        <f t="shared" si="0"/>
        <v>0.62372280203649022</v>
      </c>
      <c r="U15" s="44">
        <f t="shared" si="0"/>
        <v>0.61443058351819668</v>
      </c>
      <c r="V15" s="44">
        <f t="shared" si="0"/>
        <v>0.50582805405449771</v>
      </c>
    </row>
    <row r="16" spans="2:22" ht="16" x14ac:dyDescent="0.2">
      <c r="B16" s="1" t="s">
        <v>7</v>
      </c>
      <c r="C16" s="2" t="s">
        <v>61</v>
      </c>
      <c r="D16" s="4">
        <v>2693943202</v>
      </c>
      <c r="E16" s="4">
        <v>1897545862</v>
      </c>
      <c r="F16" s="4">
        <v>16036149</v>
      </c>
      <c r="G16" s="4">
        <v>753850651</v>
      </c>
      <c r="H16" s="4">
        <v>38624240</v>
      </c>
      <c r="I16" s="4">
        <v>52466947</v>
      </c>
      <c r="J16" s="4">
        <v>5173666</v>
      </c>
      <c r="K16" s="4">
        <v>381232344</v>
      </c>
      <c r="L16" s="4">
        <v>119413413</v>
      </c>
      <c r="M16" s="4">
        <v>71793342</v>
      </c>
      <c r="N16" s="4">
        <v>20962250</v>
      </c>
      <c r="O16" s="4">
        <v>2954962</v>
      </c>
      <c r="P16" s="4">
        <v>54271022</v>
      </c>
      <c r="Q16" s="4">
        <v>36332587</v>
      </c>
      <c r="R16" s="4">
        <v>16350648</v>
      </c>
      <c r="S16" s="4">
        <v>33126851</v>
      </c>
      <c r="T16" s="4">
        <v>42342053</v>
      </c>
      <c r="U16" s="4">
        <v>203378152</v>
      </c>
      <c r="V16" s="4">
        <v>49236584</v>
      </c>
    </row>
    <row r="17" spans="2:22" ht="16" x14ac:dyDescent="0.2">
      <c r="B17" s="1"/>
      <c r="C17" s="2" t="s">
        <v>62</v>
      </c>
      <c r="D17" s="4">
        <v>1041926</v>
      </c>
      <c r="E17" s="4">
        <v>657596</v>
      </c>
      <c r="F17" s="4">
        <v>25023</v>
      </c>
      <c r="G17" s="4">
        <v>125603</v>
      </c>
      <c r="H17" s="4">
        <v>42653</v>
      </c>
      <c r="I17" s="4">
        <v>42402</v>
      </c>
      <c r="J17" s="4">
        <v>9345</v>
      </c>
      <c r="K17" s="4">
        <v>71073</v>
      </c>
      <c r="L17" s="4">
        <v>27318</v>
      </c>
      <c r="M17" s="4">
        <v>36570</v>
      </c>
      <c r="N17" s="4">
        <v>18761</v>
      </c>
      <c r="O17" s="4">
        <v>7117</v>
      </c>
      <c r="P17" s="4">
        <v>16460</v>
      </c>
      <c r="Q17" s="4">
        <v>10527</v>
      </c>
      <c r="R17" s="4">
        <v>12425</v>
      </c>
      <c r="S17" s="4">
        <v>19933</v>
      </c>
      <c r="T17" s="4">
        <v>51868</v>
      </c>
      <c r="U17" s="4">
        <v>126262</v>
      </c>
      <c r="V17" s="4">
        <v>14256</v>
      </c>
    </row>
    <row r="18" spans="2:22" ht="16" x14ac:dyDescent="0.2">
      <c r="B18" s="1"/>
      <c r="C18" s="2" t="s">
        <v>63</v>
      </c>
      <c r="D18" s="3">
        <v>1</v>
      </c>
      <c r="E18" s="3">
        <v>1</v>
      </c>
      <c r="F18" s="3">
        <v>1</v>
      </c>
      <c r="G18" s="3">
        <v>1</v>
      </c>
      <c r="H18" s="3">
        <v>1</v>
      </c>
      <c r="I18" s="3">
        <v>1</v>
      </c>
      <c r="J18" s="3">
        <v>1</v>
      </c>
      <c r="K18" s="3">
        <v>1</v>
      </c>
      <c r="L18" s="3">
        <v>1</v>
      </c>
      <c r="M18" s="3">
        <v>1</v>
      </c>
      <c r="N18" s="3">
        <v>1</v>
      </c>
      <c r="O18" s="3">
        <v>1</v>
      </c>
      <c r="P18" s="3">
        <v>1</v>
      </c>
      <c r="Q18" s="3">
        <v>1</v>
      </c>
      <c r="R18" s="3">
        <v>1</v>
      </c>
      <c r="S18" s="3">
        <v>1</v>
      </c>
      <c r="T18" s="3">
        <v>1</v>
      </c>
      <c r="U18" s="3">
        <v>1</v>
      </c>
      <c r="V18" s="3">
        <v>1</v>
      </c>
    </row>
    <row r="19" spans="2:22" ht="16" x14ac:dyDescent="0.2">
      <c r="B19" s="5"/>
      <c r="C19" s="2" t="s">
        <v>64</v>
      </c>
      <c r="D19" s="7">
        <v>1</v>
      </c>
      <c r="E19" s="7">
        <v>0.70399999999999996</v>
      </c>
      <c r="F19" s="7">
        <v>6.0000000000000001E-3</v>
      </c>
      <c r="G19" s="7">
        <v>0.28000000000000003</v>
      </c>
      <c r="H19" s="7">
        <v>1.4E-2</v>
      </c>
      <c r="I19" s="7">
        <v>1.9E-2</v>
      </c>
      <c r="J19" s="7">
        <v>2E-3</v>
      </c>
      <c r="K19" s="7">
        <v>0.14199999999999999</v>
      </c>
      <c r="L19" s="7">
        <v>4.3999999999999997E-2</v>
      </c>
      <c r="M19" s="7">
        <v>2.7E-2</v>
      </c>
      <c r="N19" s="7">
        <v>8.0000000000000002E-3</v>
      </c>
      <c r="O19" s="7">
        <v>1E-3</v>
      </c>
      <c r="P19" s="7">
        <v>0.02</v>
      </c>
      <c r="Q19" s="7">
        <v>1.2999999999999999E-2</v>
      </c>
      <c r="R19" s="7">
        <v>6.0000000000000001E-3</v>
      </c>
      <c r="S19" s="7">
        <v>1.2E-2</v>
      </c>
      <c r="T19" s="7">
        <v>1.6E-2</v>
      </c>
      <c r="U19" s="7">
        <v>7.4999999999999997E-2</v>
      </c>
      <c r="V19" s="7">
        <v>1.7999999999999999E-2</v>
      </c>
    </row>
    <row r="20" spans="2:22" ht="16" x14ac:dyDescent="0.2">
      <c r="B20" s="8" t="s">
        <v>18</v>
      </c>
      <c r="C20" s="28" t="s">
        <v>61</v>
      </c>
      <c r="D20" s="4">
        <v>1528885633</v>
      </c>
      <c r="E20" s="11">
        <v>1098357451</v>
      </c>
      <c r="F20" s="11">
        <v>9555022</v>
      </c>
      <c r="G20" s="11">
        <v>422291200</v>
      </c>
      <c r="H20" s="11">
        <v>22251300</v>
      </c>
      <c r="I20" s="11">
        <v>28352083</v>
      </c>
      <c r="J20" s="11">
        <v>3147316</v>
      </c>
      <c r="K20" s="11">
        <v>242207101</v>
      </c>
      <c r="L20" s="11">
        <v>75327417</v>
      </c>
      <c r="M20" s="11">
        <v>23350720</v>
      </c>
      <c r="N20" s="11">
        <v>13942486</v>
      </c>
      <c r="O20" s="11">
        <v>1856093</v>
      </c>
      <c r="P20" s="11">
        <v>35747459</v>
      </c>
      <c r="Q20" s="11">
        <v>15285323</v>
      </c>
      <c r="R20" s="11">
        <v>10665304</v>
      </c>
      <c r="S20" s="11">
        <v>17572453</v>
      </c>
      <c r="T20" s="11">
        <v>25804807</v>
      </c>
      <c r="U20" s="11">
        <v>119245261</v>
      </c>
      <c r="V20" s="11">
        <v>31756106</v>
      </c>
    </row>
    <row r="21" spans="2:22" ht="16" x14ac:dyDescent="0.2">
      <c r="B21" s="8"/>
      <c r="C21" s="29" t="s">
        <v>62</v>
      </c>
      <c r="D21" s="4">
        <v>243281</v>
      </c>
      <c r="E21" s="11">
        <v>141658</v>
      </c>
      <c r="F21" s="11">
        <v>4815</v>
      </c>
      <c r="G21" s="11">
        <v>25381</v>
      </c>
      <c r="H21" s="11">
        <v>10722</v>
      </c>
      <c r="I21" s="11">
        <v>9957</v>
      </c>
      <c r="J21" s="11">
        <v>2214</v>
      </c>
      <c r="K21" s="11">
        <v>15837</v>
      </c>
      <c r="L21" s="11">
        <v>7281</v>
      </c>
      <c r="M21" s="11">
        <v>5850</v>
      </c>
      <c r="N21" s="11">
        <v>4599</v>
      </c>
      <c r="O21" s="11">
        <v>1800</v>
      </c>
      <c r="P21" s="11">
        <v>4665</v>
      </c>
      <c r="Q21" s="11">
        <v>2684</v>
      </c>
      <c r="R21" s="11">
        <v>2705</v>
      </c>
      <c r="S21" s="11">
        <v>3801</v>
      </c>
      <c r="T21" s="11">
        <v>12885</v>
      </c>
      <c r="U21" s="11">
        <v>22927</v>
      </c>
      <c r="V21" s="11">
        <v>3535</v>
      </c>
    </row>
    <row r="22" spans="2:22" ht="16" x14ac:dyDescent="0.2">
      <c r="B22" s="8"/>
      <c r="C22" s="29" t="s">
        <v>63</v>
      </c>
      <c r="D22" s="3">
        <v>0.59399999999999997</v>
      </c>
      <c r="E22" s="10">
        <v>0.57899999999999996</v>
      </c>
      <c r="F22" s="10">
        <v>0.59599999999999997</v>
      </c>
      <c r="G22" s="10">
        <v>0.56000000000000005</v>
      </c>
      <c r="H22" s="10">
        <v>0.57599999999999996</v>
      </c>
      <c r="I22" s="10">
        <v>0.54</v>
      </c>
      <c r="J22" s="10">
        <v>0.60799999999999998</v>
      </c>
      <c r="K22" s="10">
        <v>0.63500000000000001</v>
      </c>
      <c r="L22" s="10">
        <v>0.63100000000000001</v>
      </c>
      <c r="M22" s="10">
        <v>0.32500000000000001</v>
      </c>
      <c r="N22" s="10">
        <v>0.66500000000000004</v>
      </c>
      <c r="O22" s="10">
        <v>0.628</v>
      </c>
      <c r="P22" s="10">
        <v>0.65900000000000003</v>
      </c>
      <c r="Q22" s="10">
        <v>0.42099999999999999</v>
      </c>
      <c r="R22" s="10">
        <v>0.65200000000000002</v>
      </c>
      <c r="S22" s="10">
        <v>0.53</v>
      </c>
      <c r="T22" s="10">
        <v>0.60899999999999999</v>
      </c>
      <c r="U22" s="10">
        <v>0.58599999999999997</v>
      </c>
      <c r="V22" s="10">
        <v>0.64500000000000002</v>
      </c>
    </row>
    <row r="23" spans="2:22" ht="16" x14ac:dyDescent="0.2">
      <c r="B23" s="12"/>
      <c r="C23" s="30" t="s">
        <v>64</v>
      </c>
      <c r="D23" s="7">
        <v>1</v>
      </c>
      <c r="E23" s="14">
        <v>0.71799999999999997</v>
      </c>
      <c r="F23" s="14">
        <v>6.0000000000000001E-3</v>
      </c>
      <c r="G23" s="14">
        <v>0.27600000000000002</v>
      </c>
      <c r="H23" s="14">
        <v>1.4999999999999999E-2</v>
      </c>
      <c r="I23" s="14">
        <v>1.9E-2</v>
      </c>
      <c r="J23" s="14">
        <v>2E-3</v>
      </c>
      <c r="K23" s="14">
        <v>0.158</v>
      </c>
      <c r="L23" s="14">
        <v>4.9000000000000002E-2</v>
      </c>
      <c r="M23" s="14">
        <v>1.4999999999999999E-2</v>
      </c>
      <c r="N23" s="14">
        <v>8.9999999999999993E-3</v>
      </c>
      <c r="O23" s="14">
        <v>1E-3</v>
      </c>
      <c r="P23" s="14">
        <v>2.3E-2</v>
      </c>
      <c r="Q23" s="14">
        <v>0.01</v>
      </c>
      <c r="R23" s="14">
        <v>7.0000000000000001E-3</v>
      </c>
      <c r="S23" s="14">
        <v>1.0999999999999999E-2</v>
      </c>
      <c r="T23" s="14">
        <v>1.7000000000000001E-2</v>
      </c>
      <c r="U23" s="14">
        <v>7.8E-2</v>
      </c>
      <c r="V23" s="14">
        <v>2.1000000000000001E-2</v>
      </c>
    </row>
    <row r="24" spans="2:22" ht="16" x14ac:dyDescent="0.2">
      <c r="B24" s="8" t="s">
        <v>13</v>
      </c>
      <c r="C24" s="9" t="s">
        <v>61</v>
      </c>
      <c r="D24" s="4">
        <v>282730320</v>
      </c>
      <c r="E24" s="11">
        <v>198292911</v>
      </c>
      <c r="F24" s="11">
        <v>2006037</v>
      </c>
      <c r="G24" s="11">
        <v>69805305</v>
      </c>
      <c r="H24" s="11">
        <v>4873343</v>
      </c>
      <c r="I24" s="11">
        <v>6724865</v>
      </c>
      <c r="J24" s="11">
        <v>727836</v>
      </c>
      <c r="K24" s="11">
        <v>39949685</v>
      </c>
      <c r="L24" s="11">
        <v>10053759</v>
      </c>
      <c r="M24" s="11">
        <v>5397462</v>
      </c>
      <c r="N24" s="11">
        <v>2622440</v>
      </c>
      <c r="O24" s="11">
        <v>318131</v>
      </c>
      <c r="P24" s="11">
        <v>5801803</v>
      </c>
      <c r="Q24" s="11">
        <v>3620959</v>
      </c>
      <c r="R24" s="11">
        <v>2481976</v>
      </c>
      <c r="S24" s="11">
        <v>2189490</v>
      </c>
      <c r="T24" s="11">
        <v>7253923</v>
      </c>
      <c r="U24" s="11">
        <v>26086050</v>
      </c>
      <c r="V24" s="11">
        <v>8379846</v>
      </c>
    </row>
    <row r="25" spans="2:22" ht="16" x14ac:dyDescent="0.2">
      <c r="B25" s="8"/>
      <c r="C25" s="9" t="s">
        <v>62</v>
      </c>
      <c r="D25" s="4">
        <v>90331</v>
      </c>
      <c r="E25" s="11">
        <v>52762</v>
      </c>
      <c r="F25" s="11">
        <v>2093</v>
      </c>
      <c r="G25" s="11">
        <v>8284</v>
      </c>
      <c r="H25" s="11">
        <v>3670</v>
      </c>
      <c r="I25" s="11">
        <v>3741</v>
      </c>
      <c r="J25" s="11">
        <v>999</v>
      </c>
      <c r="K25" s="11">
        <v>5390</v>
      </c>
      <c r="L25" s="11">
        <v>1627</v>
      </c>
      <c r="M25" s="11">
        <v>1832</v>
      </c>
      <c r="N25" s="11">
        <v>1677</v>
      </c>
      <c r="O25" s="11">
        <v>617</v>
      </c>
      <c r="P25" s="11">
        <v>1210</v>
      </c>
      <c r="Q25" s="11">
        <v>862</v>
      </c>
      <c r="R25" s="11">
        <v>1218</v>
      </c>
      <c r="S25" s="11">
        <v>827</v>
      </c>
      <c r="T25" s="11">
        <v>6139</v>
      </c>
      <c r="U25" s="11">
        <v>10820</v>
      </c>
      <c r="V25" s="11">
        <v>1756</v>
      </c>
    </row>
    <row r="26" spans="2:22" ht="16" x14ac:dyDescent="0.2">
      <c r="B26" s="8"/>
      <c r="C26" s="9" t="s">
        <v>63</v>
      </c>
      <c r="D26" s="3">
        <v>0.11</v>
      </c>
      <c r="E26" s="10">
        <v>0.104</v>
      </c>
      <c r="F26" s="10">
        <v>0.125</v>
      </c>
      <c r="G26" s="10">
        <v>9.2999999999999999E-2</v>
      </c>
      <c r="H26" s="10">
        <v>0.126</v>
      </c>
      <c r="I26" s="10">
        <v>0.128</v>
      </c>
      <c r="J26" s="10">
        <v>0.14099999999999999</v>
      </c>
      <c r="K26" s="10">
        <v>0.105</v>
      </c>
      <c r="L26" s="10">
        <v>8.4000000000000005E-2</v>
      </c>
      <c r="M26" s="10">
        <v>7.4999999999999997E-2</v>
      </c>
      <c r="N26" s="10">
        <v>0.125</v>
      </c>
      <c r="O26" s="10">
        <v>0.108</v>
      </c>
      <c r="P26" s="10">
        <v>0.107</v>
      </c>
      <c r="Q26" s="10">
        <v>0.1</v>
      </c>
      <c r="R26" s="10">
        <v>0.152</v>
      </c>
      <c r="S26" s="10">
        <v>6.6000000000000003E-2</v>
      </c>
      <c r="T26" s="10">
        <v>0.17100000000000001</v>
      </c>
      <c r="U26" s="10">
        <v>0.128</v>
      </c>
      <c r="V26" s="10">
        <v>0.17</v>
      </c>
    </row>
    <row r="27" spans="2:22" ht="16" x14ac:dyDescent="0.2">
      <c r="B27" s="12"/>
      <c r="C27" s="13" t="s">
        <v>64</v>
      </c>
      <c r="D27" s="7">
        <v>1</v>
      </c>
      <c r="E27" s="14">
        <v>0.70099999999999996</v>
      </c>
      <c r="F27" s="14">
        <v>7.0000000000000001E-3</v>
      </c>
      <c r="G27" s="14">
        <v>0.247</v>
      </c>
      <c r="H27" s="14">
        <v>1.7000000000000001E-2</v>
      </c>
      <c r="I27" s="14">
        <v>2.4E-2</v>
      </c>
      <c r="J27" s="14">
        <v>3.0000000000000001E-3</v>
      </c>
      <c r="K27" s="14">
        <v>0.14099999999999999</v>
      </c>
      <c r="L27" s="14">
        <v>3.5999999999999997E-2</v>
      </c>
      <c r="M27" s="14">
        <v>1.9E-2</v>
      </c>
      <c r="N27" s="14">
        <v>8.9999999999999993E-3</v>
      </c>
      <c r="O27" s="14">
        <v>1E-3</v>
      </c>
      <c r="P27" s="14">
        <v>2.1000000000000001E-2</v>
      </c>
      <c r="Q27" s="14">
        <v>1.2999999999999999E-2</v>
      </c>
      <c r="R27" s="14">
        <v>8.9999999999999993E-3</v>
      </c>
      <c r="S27" s="14">
        <v>8.0000000000000002E-3</v>
      </c>
      <c r="T27" s="14">
        <v>2.5999999999999999E-2</v>
      </c>
      <c r="U27" s="14">
        <v>9.1999999999999998E-2</v>
      </c>
      <c r="V27" s="14">
        <v>0.03</v>
      </c>
    </row>
    <row r="28" spans="2:22" ht="16" x14ac:dyDescent="0.2">
      <c r="B28" s="8" t="s">
        <v>9</v>
      </c>
      <c r="C28" s="9" t="s">
        <v>61</v>
      </c>
      <c r="D28" s="4">
        <v>271457462</v>
      </c>
      <c r="E28" s="11">
        <v>186579693</v>
      </c>
      <c r="F28" s="11">
        <v>2195624</v>
      </c>
      <c r="G28" s="11">
        <v>60935708</v>
      </c>
      <c r="H28" s="11">
        <v>5218353</v>
      </c>
      <c r="I28" s="11">
        <v>7721460</v>
      </c>
      <c r="J28" s="11">
        <v>780671</v>
      </c>
      <c r="K28" s="11">
        <v>36423447</v>
      </c>
      <c r="L28" s="11">
        <v>8987508</v>
      </c>
      <c r="M28" s="11">
        <v>4716666</v>
      </c>
      <c r="N28" s="11">
        <v>2887629</v>
      </c>
      <c r="O28" s="11">
        <v>366529</v>
      </c>
      <c r="P28" s="11">
        <v>5912948</v>
      </c>
      <c r="Q28" s="11">
        <v>3603723</v>
      </c>
      <c r="R28" s="11">
        <v>2542373</v>
      </c>
      <c r="S28" s="11">
        <v>1955668</v>
      </c>
      <c r="T28" s="11">
        <v>7515639</v>
      </c>
      <c r="U28" s="11">
        <v>26304741</v>
      </c>
      <c r="V28" s="11">
        <v>8511006</v>
      </c>
    </row>
    <row r="29" spans="2:22" ht="16" x14ac:dyDescent="0.2">
      <c r="B29" s="8"/>
      <c r="C29" s="9" t="s">
        <v>62</v>
      </c>
      <c r="D29" s="4">
        <v>90904</v>
      </c>
      <c r="E29" s="11">
        <v>52463</v>
      </c>
      <c r="F29" s="11">
        <v>2287</v>
      </c>
      <c r="G29" s="11">
        <v>7282</v>
      </c>
      <c r="H29" s="11">
        <v>3923</v>
      </c>
      <c r="I29" s="11">
        <v>4290</v>
      </c>
      <c r="J29" s="11">
        <v>1083</v>
      </c>
      <c r="K29" s="11">
        <v>4980</v>
      </c>
      <c r="L29" s="11">
        <v>1456</v>
      </c>
      <c r="M29" s="11">
        <v>1599</v>
      </c>
      <c r="N29" s="11">
        <v>1844</v>
      </c>
      <c r="O29" s="11">
        <v>701</v>
      </c>
      <c r="P29" s="11">
        <v>1229</v>
      </c>
      <c r="Q29" s="11">
        <v>853</v>
      </c>
      <c r="R29" s="11">
        <v>1247</v>
      </c>
      <c r="S29" s="11">
        <v>742</v>
      </c>
      <c r="T29" s="11">
        <v>6359</v>
      </c>
      <c r="U29" s="11">
        <v>10811</v>
      </c>
      <c r="V29" s="11">
        <v>1777</v>
      </c>
    </row>
    <row r="30" spans="2:22" ht="16" x14ac:dyDescent="0.2">
      <c r="B30" s="8"/>
      <c r="C30" s="9" t="s">
        <v>63</v>
      </c>
      <c r="D30" s="3">
        <v>0.105</v>
      </c>
      <c r="E30" s="10">
        <v>9.8000000000000004E-2</v>
      </c>
      <c r="F30" s="10">
        <v>0.13700000000000001</v>
      </c>
      <c r="G30" s="10">
        <v>8.1000000000000003E-2</v>
      </c>
      <c r="H30" s="10">
        <v>0.13500000000000001</v>
      </c>
      <c r="I30" s="10">
        <v>0.14699999999999999</v>
      </c>
      <c r="J30" s="10">
        <v>0.151</v>
      </c>
      <c r="K30" s="10">
        <v>9.6000000000000002E-2</v>
      </c>
      <c r="L30" s="10">
        <v>7.4999999999999997E-2</v>
      </c>
      <c r="M30" s="10">
        <v>6.6000000000000003E-2</v>
      </c>
      <c r="N30" s="10">
        <v>0.13800000000000001</v>
      </c>
      <c r="O30" s="10">
        <v>0.124</v>
      </c>
      <c r="P30" s="10">
        <v>0.109</v>
      </c>
      <c r="Q30" s="10">
        <v>9.9000000000000005E-2</v>
      </c>
      <c r="R30" s="10">
        <v>0.155</v>
      </c>
      <c r="S30" s="10">
        <v>5.8999999999999997E-2</v>
      </c>
      <c r="T30" s="10">
        <v>0.17699999999999999</v>
      </c>
      <c r="U30" s="10">
        <v>0.129</v>
      </c>
      <c r="V30" s="10">
        <v>0.17299999999999999</v>
      </c>
    </row>
    <row r="31" spans="2:22" ht="16" x14ac:dyDescent="0.2">
      <c r="B31" s="12"/>
      <c r="C31" s="13" t="s">
        <v>64</v>
      </c>
      <c r="D31" s="7">
        <v>1</v>
      </c>
      <c r="E31" s="14">
        <v>0.68700000000000006</v>
      </c>
      <c r="F31" s="14">
        <v>8.0000000000000002E-3</v>
      </c>
      <c r="G31" s="14">
        <v>0.224</v>
      </c>
      <c r="H31" s="14">
        <v>1.9E-2</v>
      </c>
      <c r="I31" s="14">
        <v>2.8000000000000001E-2</v>
      </c>
      <c r="J31" s="14">
        <v>3.0000000000000001E-3</v>
      </c>
      <c r="K31" s="14">
        <v>0.13400000000000001</v>
      </c>
      <c r="L31" s="14">
        <v>3.3000000000000002E-2</v>
      </c>
      <c r="M31" s="14">
        <v>1.7000000000000001E-2</v>
      </c>
      <c r="N31" s="14">
        <v>1.0999999999999999E-2</v>
      </c>
      <c r="O31" s="14">
        <v>1E-3</v>
      </c>
      <c r="P31" s="14">
        <v>2.1999999999999999E-2</v>
      </c>
      <c r="Q31" s="14">
        <v>1.2999999999999999E-2</v>
      </c>
      <c r="R31" s="14">
        <v>8.9999999999999993E-3</v>
      </c>
      <c r="S31" s="14">
        <v>7.0000000000000001E-3</v>
      </c>
      <c r="T31" s="14">
        <v>2.8000000000000001E-2</v>
      </c>
      <c r="U31" s="14">
        <v>9.7000000000000003E-2</v>
      </c>
      <c r="V31" s="14">
        <v>3.1E-2</v>
      </c>
    </row>
    <row r="32" spans="2:22" ht="16" x14ac:dyDescent="0.2">
      <c r="B32" s="8" t="s">
        <v>14</v>
      </c>
      <c r="C32" s="9" t="s">
        <v>61</v>
      </c>
      <c r="D32" s="4">
        <v>165620483</v>
      </c>
      <c r="E32" s="11">
        <v>114259250</v>
      </c>
      <c r="F32" s="11">
        <v>1094148</v>
      </c>
      <c r="G32" s="11">
        <v>27992708</v>
      </c>
      <c r="H32" s="11">
        <v>3643911</v>
      </c>
      <c r="I32" s="11">
        <v>2721326</v>
      </c>
      <c r="J32" s="11">
        <v>213866</v>
      </c>
      <c r="K32" s="11">
        <v>33170055</v>
      </c>
      <c r="L32" s="11">
        <v>9327660</v>
      </c>
      <c r="M32" s="11">
        <v>1614162</v>
      </c>
      <c r="N32" s="11">
        <v>1574588</v>
      </c>
      <c r="O32" s="11">
        <v>252067</v>
      </c>
      <c r="P32" s="11">
        <v>5234779</v>
      </c>
      <c r="Q32" s="11">
        <v>1072851</v>
      </c>
      <c r="R32" s="11">
        <v>605245</v>
      </c>
      <c r="S32" s="11">
        <v>1386163</v>
      </c>
      <c r="T32" s="11">
        <v>2349943</v>
      </c>
      <c r="U32" s="11">
        <v>18726671</v>
      </c>
      <c r="V32" s="11">
        <v>3279107</v>
      </c>
    </row>
    <row r="33" spans="2:22" ht="16" x14ac:dyDescent="0.2">
      <c r="B33" s="8"/>
      <c r="C33" s="9" t="s">
        <v>62</v>
      </c>
      <c r="D33" s="4">
        <v>50283</v>
      </c>
      <c r="E33" s="11">
        <v>30263</v>
      </c>
      <c r="F33" s="11">
        <v>1156</v>
      </c>
      <c r="G33" s="11">
        <v>3301</v>
      </c>
      <c r="H33" s="11">
        <v>2787</v>
      </c>
      <c r="I33" s="11">
        <v>1509</v>
      </c>
      <c r="J33" s="11">
        <v>283</v>
      </c>
      <c r="K33" s="11">
        <v>4524</v>
      </c>
      <c r="L33" s="11">
        <v>1494</v>
      </c>
      <c r="M33" s="11">
        <v>575</v>
      </c>
      <c r="N33" s="11">
        <v>1030</v>
      </c>
      <c r="O33" s="11">
        <v>475</v>
      </c>
      <c r="P33" s="11">
        <v>1082</v>
      </c>
      <c r="Q33" s="11">
        <v>250</v>
      </c>
      <c r="R33" s="11">
        <v>296</v>
      </c>
      <c r="S33" s="11">
        <v>522</v>
      </c>
      <c r="T33" s="11">
        <v>1984</v>
      </c>
      <c r="U33" s="11">
        <v>8308</v>
      </c>
      <c r="V33" s="11">
        <v>687</v>
      </c>
    </row>
    <row r="34" spans="2:22" ht="16" x14ac:dyDescent="0.2">
      <c r="B34" s="8"/>
      <c r="C34" s="9" t="s">
        <v>63</v>
      </c>
      <c r="D34" s="3">
        <v>6.4000000000000001E-2</v>
      </c>
      <c r="E34" s="10">
        <v>0.06</v>
      </c>
      <c r="F34" s="10">
        <v>6.8000000000000005E-2</v>
      </c>
      <c r="G34" s="10">
        <v>3.6999999999999998E-2</v>
      </c>
      <c r="H34" s="10">
        <v>9.4E-2</v>
      </c>
      <c r="I34" s="10">
        <v>5.1999999999999998E-2</v>
      </c>
      <c r="J34" s="10">
        <v>4.1000000000000002E-2</v>
      </c>
      <c r="K34" s="10">
        <v>8.6999999999999994E-2</v>
      </c>
      <c r="L34" s="10">
        <v>7.8E-2</v>
      </c>
      <c r="M34" s="10">
        <v>2.1999999999999999E-2</v>
      </c>
      <c r="N34" s="10">
        <v>7.4999999999999997E-2</v>
      </c>
      <c r="O34" s="10">
        <v>8.5000000000000006E-2</v>
      </c>
      <c r="P34" s="10">
        <v>9.6000000000000002E-2</v>
      </c>
      <c r="Q34" s="10">
        <v>0.03</v>
      </c>
      <c r="R34" s="10">
        <v>3.6999999999999998E-2</v>
      </c>
      <c r="S34" s="10">
        <v>4.2000000000000003E-2</v>
      </c>
      <c r="T34" s="10">
        <v>5.5E-2</v>
      </c>
      <c r="U34" s="10">
        <v>9.1999999999999998E-2</v>
      </c>
      <c r="V34" s="10">
        <v>6.7000000000000004E-2</v>
      </c>
    </row>
    <row r="35" spans="2:22" ht="16" x14ac:dyDescent="0.2">
      <c r="B35" s="12"/>
      <c r="C35" s="13" t="s">
        <v>64</v>
      </c>
      <c r="D35" s="7">
        <v>1</v>
      </c>
      <c r="E35" s="14">
        <v>0.69</v>
      </c>
      <c r="F35" s="14">
        <v>7.0000000000000001E-3</v>
      </c>
      <c r="G35" s="14">
        <v>0.16900000000000001</v>
      </c>
      <c r="H35" s="14">
        <v>2.1999999999999999E-2</v>
      </c>
      <c r="I35" s="14">
        <v>1.6E-2</v>
      </c>
      <c r="J35" s="14">
        <v>1E-3</v>
      </c>
      <c r="K35" s="14">
        <v>0.2</v>
      </c>
      <c r="L35" s="14">
        <v>5.6000000000000001E-2</v>
      </c>
      <c r="M35" s="14">
        <v>0.01</v>
      </c>
      <c r="N35" s="14">
        <v>0.01</v>
      </c>
      <c r="O35" s="14">
        <v>2E-3</v>
      </c>
      <c r="P35" s="14">
        <v>3.2000000000000001E-2</v>
      </c>
      <c r="Q35" s="14">
        <v>6.0000000000000001E-3</v>
      </c>
      <c r="R35" s="14">
        <v>4.0000000000000001E-3</v>
      </c>
      <c r="S35" s="14">
        <v>8.0000000000000002E-3</v>
      </c>
      <c r="T35" s="14">
        <v>1.4E-2</v>
      </c>
      <c r="U35" s="14">
        <v>0.113</v>
      </c>
      <c r="V35" s="14">
        <v>0.02</v>
      </c>
    </row>
    <row r="36" spans="2:22" ht="16" x14ac:dyDescent="0.2">
      <c r="B36" s="8" t="s">
        <v>8</v>
      </c>
      <c r="C36" s="9" t="s">
        <v>61</v>
      </c>
      <c r="D36" s="4">
        <v>255287484</v>
      </c>
      <c r="E36" s="11">
        <v>171074345</v>
      </c>
      <c r="F36" s="11">
        <v>715176</v>
      </c>
      <c r="G36" s="11">
        <v>53460071</v>
      </c>
      <c r="H36" s="11">
        <v>1094806</v>
      </c>
      <c r="I36" s="11">
        <v>1636006</v>
      </c>
      <c r="J36" s="11">
        <v>405500</v>
      </c>
      <c r="K36" s="11">
        <v>53821995</v>
      </c>
      <c r="L36" s="11">
        <v>15821455</v>
      </c>
      <c r="M36" s="11">
        <v>583832</v>
      </c>
      <c r="N36" s="11">
        <v>2884880</v>
      </c>
      <c r="O36" s="11">
        <v>158458</v>
      </c>
      <c r="P36" s="11">
        <v>10199945</v>
      </c>
      <c r="Q36" s="11">
        <v>554461</v>
      </c>
      <c r="R36" s="11">
        <v>1360026</v>
      </c>
      <c r="S36" s="11">
        <v>4156331</v>
      </c>
      <c r="T36" s="11">
        <v>1595532</v>
      </c>
      <c r="U36" s="11">
        <v>12518204</v>
      </c>
      <c r="V36" s="11">
        <v>10107667</v>
      </c>
    </row>
    <row r="37" spans="2:22" ht="16" x14ac:dyDescent="0.2">
      <c r="B37" s="8"/>
      <c r="C37" s="9" t="s">
        <v>62</v>
      </c>
      <c r="D37" s="4">
        <v>82208</v>
      </c>
      <c r="E37" s="11">
        <v>51095</v>
      </c>
      <c r="F37" s="11">
        <v>1118</v>
      </c>
      <c r="G37" s="11">
        <v>9340</v>
      </c>
      <c r="H37" s="11">
        <v>1216</v>
      </c>
      <c r="I37" s="11">
        <v>1319</v>
      </c>
      <c r="J37" s="11">
        <v>791</v>
      </c>
      <c r="K37" s="11">
        <v>10663</v>
      </c>
      <c r="L37" s="11">
        <v>3654</v>
      </c>
      <c r="M37" s="11">
        <v>296</v>
      </c>
      <c r="N37" s="11">
        <v>2684</v>
      </c>
      <c r="O37" s="11">
        <v>378</v>
      </c>
      <c r="P37" s="11">
        <v>3154</v>
      </c>
      <c r="Q37" s="11">
        <v>164</v>
      </c>
      <c r="R37" s="11">
        <v>1079</v>
      </c>
      <c r="S37" s="11">
        <v>2547</v>
      </c>
      <c r="T37" s="11">
        <v>2010</v>
      </c>
      <c r="U37" s="11">
        <v>7619</v>
      </c>
      <c r="V37" s="11">
        <v>3063</v>
      </c>
    </row>
    <row r="38" spans="2:22" ht="16" x14ac:dyDescent="0.2">
      <c r="B38" s="8"/>
      <c r="C38" s="9" t="s">
        <v>63</v>
      </c>
      <c r="D38" s="3">
        <v>9.5000000000000001E-2</v>
      </c>
      <c r="E38" s="10">
        <v>0.09</v>
      </c>
      <c r="F38" s="10">
        <v>4.4999999999999998E-2</v>
      </c>
      <c r="G38" s="10">
        <v>7.0999999999999994E-2</v>
      </c>
      <c r="H38" s="10">
        <v>2.8000000000000001E-2</v>
      </c>
      <c r="I38" s="10">
        <v>3.1E-2</v>
      </c>
      <c r="J38" s="10">
        <v>7.8E-2</v>
      </c>
      <c r="K38" s="10">
        <v>0.14099999999999999</v>
      </c>
      <c r="L38" s="10">
        <v>0.13200000000000001</v>
      </c>
      <c r="M38" s="10">
        <v>8.0000000000000002E-3</v>
      </c>
      <c r="N38" s="10">
        <v>0.13800000000000001</v>
      </c>
      <c r="O38" s="10">
        <v>5.3999999999999999E-2</v>
      </c>
      <c r="P38" s="10">
        <v>0.188</v>
      </c>
      <c r="Q38" s="10">
        <v>1.4999999999999999E-2</v>
      </c>
      <c r="R38" s="10">
        <v>8.3000000000000004E-2</v>
      </c>
      <c r="S38" s="10">
        <v>0.125</v>
      </c>
      <c r="T38" s="10">
        <v>3.7999999999999999E-2</v>
      </c>
      <c r="U38" s="10">
        <v>6.2E-2</v>
      </c>
      <c r="V38" s="10">
        <v>0.20499999999999999</v>
      </c>
    </row>
    <row r="39" spans="2:22" ht="16" x14ac:dyDescent="0.2">
      <c r="B39" s="12"/>
      <c r="C39" s="13" t="s">
        <v>64</v>
      </c>
      <c r="D39" s="7">
        <v>1</v>
      </c>
      <c r="E39" s="14">
        <v>0.67</v>
      </c>
      <c r="F39" s="14">
        <v>3.0000000000000001E-3</v>
      </c>
      <c r="G39" s="14">
        <v>0.20899999999999999</v>
      </c>
      <c r="H39" s="14">
        <v>4.0000000000000001E-3</v>
      </c>
      <c r="I39" s="14">
        <v>6.0000000000000001E-3</v>
      </c>
      <c r="J39" s="14">
        <v>2E-3</v>
      </c>
      <c r="K39" s="14">
        <v>0.21099999999999999</v>
      </c>
      <c r="L39" s="14">
        <v>6.2E-2</v>
      </c>
      <c r="M39" s="14">
        <v>2E-3</v>
      </c>
      <c r="N39" s="14">
        <v>1.0999999999999999E-2</v>
      </c>
      <c r="O39" s="14">
        <v>1E-3</v>
      </c>
      <c r="P39" s="14">
        <v>0.04</v>
      </c>
      <c r="Q39" s="14">
        <v>2E-3</v>
      </c>
      <c r="R39" s="14">
        <v>5.0000000000000001E-3</v>
      </c>
      <c r="S39" s="14">
        <v>1.6E-2</v>
      </c>
      <c r="T39" s="14">
        <v>6.0000000000000001E-3</v>
      </c>
      <c r="U39" s="14">
        <v>4.9000000000000002E-2</v>
      </c>
      <c r="V39" s="14">
        <v>0.04</v>
      </c>
    </row>
    <row r="40" spans="2:22" ht="16" x14ac:dyDescent="0.2">
      <c r="B40" s="8" t="s">
        <v>10</v>
      </c>
      <c r="C40" s="9" t="s">
        <v>61</v>
      </c>
      <c r="D40" s="4">
        <v>298774338</v>
      </c>
      <c r="E40" s="11">
        <v>198143683</v>
      </c>
      <c r="F40" s="11">
        <v>1852132</v>
      </c>
      <c r="G40" s="11">
        <v>73024838</v>
      </c>
      <c r="H40" s="11">
        <v>4506578</v>
      </c>
      <c r="I40" s="11">
        <v>5222672</v>
      </c>
      <c r="J40" s="11">
        <v>347005</v>
      </c>
      <c r="K40" s="11">
        <v>34881790</v>
      </c>
      <c r="L40" s="11">
        <v>19809047</v>
      </c>
      <c r="M40" s="11">
        <v>4298232</v>
      </c>
      <c r="N40" s="11">
        <v>2266054</v>
      </c>
      <c r="O40" s="11">
        <v>345293</v>
      </c>
      <c r="P40" s="11">
        <v>6212279</v>
      </c>
      <c r="Q40" s="11">
        <v>2640197</v>
      </c>
      <c r="R40" s="11">
        <v>1298377</v>
      </c>
      <c r="S40" s="11">
        <v>3630482</v>
      </c>
      <c r="T40" s="11">
        <v>5486749</v>
      </c>
      <c r="U40" s="11">
        <v>24206618</v>
      </c>
      <c r="V40" s="11">
        <v>8115337</v>
      </c>
    </row>
    <row r="41" spans="2:22" ht="16" x14ac:dyDescent="0.2">
      <c r="B41" s="8"/>
      <c r="C41" s="9" t="s">
        <v>62</v>
      </c>
      <c r="D41" s="4">
        <v>87066</v>
      </c>
      <c r="E41" s="11">
        <v>51384</v>
      </c>
      <c r="F41" s="11">
        <v>2062</v>
      </c>
      <c r="G41" s="11">
        <v>8743</v>
      </c>
      <c r="H41" s="11">
        <v>3506</v>
      </c>
      <c r="I41" s="11">
        <v>2995</v>
      </c>
      <c r="J41" s="11">
        <v>487</v>
      </c>
      <c r="K41" s="11">
        <v>4832</v>
      </c>
      <c r="L41" s="11">
        <v>3119</v>
      </c>
      <c r="M41" s="11">
        <v>1573</v>
      </c>
      <c r="N41" s="11">
        <v>1498</v>
      </c>
      <c r="O41" s="11">
        <v>682</v>
      </c>
      <c r="P41" s="11">
        <v>1250</v>
      </c>
      <c r="Q41" s="11">
        <v>647</v>
      </c>
      <c r="R41" s="11">
        <v>624</v>
      </c>
      <c r="S41" s="11">
        <v>1350</v>
      </c>
      <c r="T41" s="11">
        <v>4697</v>
      </c>
      <c r="U41" s="11">
        <v>11624</v>
      </c>
      <c r="V41" s="11">
        <v>1695</v>
      </c>
    </row>
    <row r="42" spans="2:22" ht="16" x14ac:dyDescent="0.2">
      <c r="B42" s="8"/>
      <c r="C42" s="9" t="s">
        <v>63</v>
      </c>
      <c r="D42" s="3">
        <v>0.11600000000000001</v>
      </c>
      <c r="E42" s="10">
        <v>0.104</v>
      </c>
      <c r="F42" s="10">
        <v>0.115</v>
      </c>
      <c r="G42" s="10">
        <v>9.7000000000000003E-2</v>
      </c>
      <c r="H42" s="10">
        <v>0.11700000000000001</v>
      </c>
      <c r="I42" s="10">
        <v>0.1</v>
      </c>
      <c r="J42" s="10">
        <v>6.7000000000000004E-2</v>
      </c>
      <c r="K42" s="10">
        <v>9.0999999999999998E-2</v>
      </c>
      <c r="L42" s="10">
        <v>0.16600000000000001</v>
      </c>
      <c r="M42" s="10">
        <v>0.06</v>
      </c>
      <c r="N42" s="10">
        <v>0.108</v>
      </c>
      <c r="O42" s="10">
        <v>0.11700000000000001</v>
      </c>
      <c r="P42" s="10">
        <v>0.114</v>
      </c>
      <c r="Q42" s="10">
        <v>7.2999999999999995E-2</v>
      </c>
      <c r="R42" s="10">
        <v>7.9000000000000001E-2</v>
      </c>
      <c r="S42" s="10">
        <v>0.11</v>
      </c>
      <c r="T42" s="10">
        <v>0.13</v>
      </c>
      <c r="U42" s="10">
        <v>0.11899999999999999</v>
      </c>
      <c r="V42" s="10">
        <v>0.16500000000000001</v>
      </c>
    </row>
    <row r="43" spans="2:22" ht="16" x14ac:dyDescent="0.2">
      <c r="B43" s="12"/>
      <c r="C43" s="13" t="s">
        <v>64</v>
      </c>
      <c r="D43" s="7">
        <v>1</v>
      </c>
      <c r="E43" s="14">
        <v>0.66300000000000003</v>
      </c>
      <c r="F43" s="14">
        <v>6.0000000000000001E-3</v>
      </c>
      <c r="G43" s="14">
        <v>0.24399999999999999</v>
      </c>
      <c r="H43" s="14">
        <v>1.4999999999999999E-2</v>
      </c>
      <c r="I43" s="14">
        <v>1.7000000000000001E-2</v>
      </c>
      <c r="J43" s="14">
        <v>1E-3</v>
      </c>
      <c r="K43" s="14">
        <v>0.11700000000000001</v>
      </c>
      <c r="L43" s="14">
        <v>6.6000000000000003E-2</v>
      </c>
      <c r="M43" s="14">
        <v>1.4E-2</v>
      </c>
      <c r="N43" s="14">
        <v>8.0000000000000002E-3</v>
      </c>
      <c r="O43" s="14">
        <v>1E-3</v>
      </c>
      <c r="P43" s="14">
        <v>2.1000000000000001E-2</v>
      </c>
      <c r="Q43" s="14">
        <v>8.9999999999999993E-3</v>
      </c>
      <c r="R43" s="14">
        <v>4.0000000000000001E-3</v>
      </c>
      <c r="S43" s="14">
        <v>1.2E-2</v>
      </c>
      <c r="T43" s="14">
        <v>1.7999999999999999E-2</v>
      </c>
      <c r="U43" s="14">
        <v>8.1000000000000003E-2</v>
      </c>
      <c r="V43" s="14">
        <v>2.7E-2</v>
      </c>
    </row>
    <row r="44" spans="2:22" ht="16" x14ac:dyDescent="0.2">
      <c r="B44" s="8" t="s">
        <v>11</v>
      </c>
      <c r="C44" s="9" t="s">
        <v>61</v>
      </c>
      <c r="D44" s="4">
        <v>308663605</v>
      </c>
      <c r="E44" s="11">
        <v>192417134</v>
      </c>
      <c r="F44" s="11">
        <v>1946295</v>
      </c>
      <c r="G44" s="11">
        <v>60467148</v>
      </c>
      <c r="H44" s="11">
        <v>4362491</v>
      </c>
      <c r="I44" s="11">
        <v>5561913</v>
      </c>
      <c r="J44" s="11">
        <v>509994</v>
      </c>
      <c r="K44" s="11">
        <v>43901743</v>
      </c>
      <c r="L44" s="11">
        <v>12593170</v>
      </c>
      <c r="M44" s="11">
        <v>2763012</v>
      </c>
      <c r="N44" s="11">
        <v>1683144</v>
      </c>
      <c r="O44" s="11">
        <v>429371</v>
      </c>
      <c r="P44" s="11">
        <v>10536565</v>
      </c>
      <c r="Q44" s="11">
        <v>2564894</v>
      </c>
      <c r="R44" s="11">
        <v>1563313</v>
      </c>
      <c r="S44" s="11">
        <v>4439998</v>
      </c>
      <c r="T44" s="11">
        <v>6224518</v>
      </c>
      <c r="U44" s="11">
        <v>26545283</v>
      </c>
      <c r="V44" s="11">
        <v>6324282</v>
      </c>
    </row>
    <row r="45" spans="2:22" ht="16" x14ac:dyDescent="0.2">
      <c r="B45" s="8"/>
      <c r="C45" s="9" t="s">
        <v>62</v>
      </c>
      <c r="D45" s="4">
        <v>55558</v>
      </c>
      <c r="E45" s="11">
        <v>27600</v>
      </c>
      <c r="F45" s="11">
        <v>984</v>
      </c>
      <c r="G45" s="11">
        <v>3782</v>
      </c>
      <c r="H45" s="11">
        <v>2091</v>
      </c>
      <c r="I45" s="11">
        <v>1938</v>
      </c>
      <c r="J45" s="11">
        <v>363</v>
      </c>
      <c r="K45" s="11">
        <v>3062</v>
      </c>
      <c r="L45" s="11">
        <v>1226</v>
      </c>
      <c r="M45" s="11">
        <v>689</v>
      </c>
      <c r="N45" s="11">
        <v>563</v>
      </c>
      <c r="O45" s="11">
        <v>424</v>
      </c>
      <c r="P45" s="11">
        <v>1371</v>
      </c>
      <c r="Q45" s="11">
        <v>449</v>
      </c>
      <c r="R45" s="11">
        <v>436</v>
      </c>
      <c r="S45" s="11">
        <v>962</v>
      </c>
      <c r="T45" s="11">
        <v>3145</v>
      </c>
      <c r="U45" s="11">
        <v>5407</v>
      </c>
      <c r="V45" s="11">
        <v>708</v>
      </c>
    </row>
    <row r="46" spans="2:22" ht="16" x14ac:dyDescent="0.2">
      <c r="B46" s="8"/>
      <c r="C46" s="9" t="s">
        <v>63</v>
      </c>
      <c r="D46" s="3">
        <v>0.12</v>
      </c>
      <c r="E46" s="10">
        <v>0.10100000000000001</v>
      </c>
      <c r="F46" s="10">
        <v>0.121</v>
      </c>
      <c r="G46" s="10">
        <v>0.08</v>
      </c>
      <c r="H46" s="10">
        <v>0.113</v>
      </c>
      <c r="I46" s="10">
        <v>0.106</v>
      </c>
      <c r="J46" s="10">
        <v>9.9000000000000005E-2</v>
      </c>
      <c r="K46" s="10">
        <v>0.115</v>
      </c>
      <c r="L46" s="10">
        <v>0.105</v>
      </c>
      <c r="M46" s="10">
        <v>3.7999999999999999E-2</v>
      </c>
      <c r="N46" s="10">
        <v>0.08</v>
      </c>
      <c r="O46" s="10">
        <v>0.14499999999999999</v>
      </c>
      <c r="P46" s="10">
        <v>0.19400000000000001</v>
      </c>
      <c r="Q46" s="10">
        <v>7.0999999999999994E-2</v>
      </c>
      <c r="R46" s="10">
        <v>9.6000000000000002E-2</v>
      </c>
      <c r="S46" s="10">
        <v>0.13400000000000001</v>
      </c>
      <c r="T46" s="10">
        <v>0.14699999999999999</v>
      </c>
      <c r="U46" s="10">
        <v>0.13100000000000001</v>
      </c>
      <c r="V46" s="10">
        <v>0.128</v>
      </c>
    </row>
    <row r="47" spans="2:22" ht="16" x14ac:dyDescent="0.2">
      <c r="B47" s="12"/>
      <c r="C47" s="13" t="s">
        <v>64</v>
      </c>
      <c r="D47" s="7">
        <v>1</v>
      </c>
      <c r="E47" s="14">
        <v>0.623</v>
      </c>
      <c r="F47" s="14">
        <v>6.0000000000000001E-3</v>
      </c>
      <c r="G47" s="14">
        <v>0.19600000000000001</v>
      </c>
      <c r="H47" s="14">
        <v>1.4E-2</v>
      </c>
      <c r="I47" s="14">
        <v>1.7999999999999999E-2</v>
      </c>
      <c r="J47" s="14">
        <v>2E-3</v>
      </c>
      <c r="K47" s="14">
        <v>0.14199999999999999</v>
      </c>
      <c r="L47" s="14">
        <v>4.1000000000000002E-2</v>
      </c>
      <c r="M47" s="14">
        <v>8.9999999999999993E-3</v>
      </c>
      <c r="N47" s="14">
        <v>5.0000000000000001E-3</v>
      </c>
      <c r="O47" s="14">
        <v>1E-3</v>
      </c>
      <c r="P47" s="14">
        <v>3.4000000000000002E-2</v>
      </c>
      <c r="Q47" s="14">
        <v>8.0000000000000002E-3</v>
      </c>
      <c r="R47" s="14">
        <v>5.0000000000000001E-3</v>
      </c>
      <c r="S47" s="14">
        <v>1.4E-2</v>
      </c>
      <c r="T47" s="14">
        <v>0.02</v>
      </c>
      <c r="U47" s="14">
        <v>8.5999999999999993E-2</v>
      </c>
      <c r="V47" s="14">
        <v>0.02</v>
      </c>
    </row>
    <row r="48" spans="2:22" ht="16" x14ac:dyDescent="0.2">
      <c r="B48" s="8" t="s">
        <v>15</v>
      </c>
      <c r="C48" s="9" t="s">
        <v>61</v>
      </c>
      <c r="D48" s="4">
        <v>131332274</v>
      </c>
      <c r="E48" s="11">
        <v>99763957</v>
      </c>
      <c r="F48" s="11">
        <v>805708</v>
      </c>
      <c r="G48" s="11">
        <v>39048370</v>
      </c>
      <c r="H48" s="11">
        <v>1097363</v>
      </c>
      <c r="I48" s="11">
        <v>2310308</v>
      </c>
      <c r="J48" s="11">
        <v>245173</v>
      </c>
      <c r="K48" s="11">
        <v>22808236</v>
      </c>
      <c r="L48" s="11">
        <v>4865439</v>
      </c>
      <c r="M48" s="11">
        <v>988417</v>
      </c>
      <c r="N48" s="11">
        <v>1113322</v>
      </c>
      <c r="O48" s="11">
        <v>156043</v>
      </c>
      <c r="P48" s="11">
        <v>5088063</v>
      </c>
      <c r="Q48" s="11">
        <v>1663466</v>
      </c>
      <c r="R48" s="11">
        <v>987930</v>
      </c>
      <c r="S48" s="11">
        <v>1723620</v>
      </c>
      <c r="T48" s="11">
        <v>1873259</v>
      </c>
      <c r="U48" s="11">
        <v>10319299</v>
      </c>
      <c r="V48" s="11">
        <v>4669941</v>
      </c>
    </row>
    <row r="49" spans="2:22" ht="16" x14ac:dyDescent="0.2">
      <c r="B49" s="8"/>
      <c r="C49" s="9" t="s">
        <v>62</v>
      </c>
      <c r="D49" s="4">
        <v>36448</v>
      </c>
      <c r="E49" s="11">
        <v>23163</v>
      </c>
      <c r="F49" s="11">
        <v>871</v>
      </c>
      <c r="G49" s="11">
        <v>4598</v>
      </c>
      <c r="H49" s="11">
        <v>934</v>
      </c>
      <c r="I49" s="11">
        <v>1390</v>
      </c>
      <c r="J49" s="11">
        <v>323</v>
      </c>
      <c r="K49" s="11">
        <v>3165</v>
      </c>
      <c r="L49" s="11">
        <v>780</v>
      </c>
      <c r="M49" s="11">
        <v>357</v>
      </c>
      <c r="N49" s="11">
        <v>763</v>
      </c>
      <c r="O49" s="11">
        <v>305</v>
      </c>
      <c r="P49" s="11">
        <v>1040</v>
      </c>
      <c r="Q49" s="11">
        <v>397</v>
      </c>
      <c r="R49" s="11">
        <v>482</v>
      </c>
      <c r="S49" s="11">
        <v>646</v>
      </c>
      <c r="T49" s="11">
        <v>1647</v>
      </c>
      <c r="U49" s="11">
        <v>4496</v>
      </c>
      <c r="V49" s="11">
        <v>969</v>
      </c>
    </row>
    <row r="50" spans="2:22" ht="16" x14ac:dyDescent="0.2">
      <c r="B50" s="8"/>
      <c r="C50" s="9" t="s">
        <v>63</v>
      </c>
      <c r="D50" s="3">
        <v>5.0999999999999997E-2</v>
      </c>
      <c r="E50" s="10">
        <v>5.2999999999999999E-2</v>
      </c>
      <c r="F50" s="10">
        <v>0.05</v>
      </c>
      <c r="G50" s="10">
        <v>5.1999999999999998E-2</v>
      </c>
      <c r="H50" s="10">
        <v>2.8000000000000001E-2</v>
      </c>
      <c r="I50" s="10">
        <v>4.3999999999999997E-2</v>
      </c>
      <c r="J50" s="10">
        <v>4.7E-2</v>
      </c>
      <c r="K50" s="10">
        <v>0.06</v>
      </c>
      <c r="L50" s="10">
        <v>4.1000000000000002E-2</v>
      </c>
      <c r="M50" s="10">
        <v>1.4E-2</v>
      </c>
      <c r="N50" s="10">
        <v>5.2999999999999999E-2</v>
      </c>
      <c r="O50" s="10">
        <v>5.2999999999999999E-2</v>
      </c>
      <c r="P50" s="10">
        <v>9.4E-2</v>
      </c>
      <c r="Q50" s="10">
        <v>4.5999999999999999E-2</v>
      </c>
      <c r="R50" s="10">
        <v>0.06</v>
      </c>
      <c r="S50" s="10">
        <v>5.1999999999999998E-2</v>
      </c>
      <c r="T50" s="10">
        <v>4.3999999999999997E-2</v>
      </c>
      <c r="U50" s="10">
        <v>5.0999999999999997E-2</v>
      </c>
      <c r="V50" s="10">
        <v>9.5000000000000001E-2</v>
      </c>
    </row>
    <row r="51" spans="2:22" ht="16" x14ac:dyDescent="0.2">
      <c r="B51" s="12"/>
      <c r="C51" s="13" t="s">
        <v>64</v>
      </c>
      <c r="D51" s="7">
        <v>1</v>
      </c>
      <c r="E51" s="14">
        <v>0.76</v>
      </c>
      <c r="F51" s="14">
        <v>6.0000000000000001E-3</v>
      </c>
      <c r="G51" s="14">
        <v>0.29699999999999999</v>
      </c>
      <c r="H51" s="14">
        <v>8.0000000000000002E-3</v>
      </c>
      <c r="I51" s="14">
        <v>1.7999999999999999E-2</v>
      </c>
      <c r="J51" s="14">
        <v>2E-3</v>
      </c>
      <c r="K51" s="14">
        <v>0.17399999999999999</v>
      </c>
      <c r="L51" s="14">
        <v>3.6999999999999998E-2</v>
      </c>
      <c r="M51" s="14">
        <v>8.0000000000000002E-3</v>
      </c>
      <c r="N51" s="14">
        <v>8.0000000000000002E-3</v>
      </c>
      <c r="O51" s="14">
        <v>1E-3</v>
      </c>
      <c r="P51" s="14">
        <v>3.9E-2</v>
      </c>
      <c r="Q51" s="14">
        <v>1.2999999999999999E-2</v>
      </c>
      <c r="R51" s="14">
        <v>8.0000000000000002E-3</v>
      </c>
      <c r="S51" s="14">
        <v>1.2999999999999999E-2</v>
      </c>
      <c r="T51" s="14">
        <v>1.4E-2</v>
      </c>
      <c r="U51" s="14">
        <v>7.9000000000000001E-2</v>
      </c>
      <c r="V51" s="14">
        <v>3.5999999999999997E-2</v>
      </c>
    </row>
    <row r="52" spans="2:22" ht="16" x14ac:dyDescent="0.2">
      <c r="B52" s="8" t="s">
        <v>16</v>
      </c>
      <c r="C52" s="9" t="s">
        <v>61</v>
      </c>
      <c r="D52" s="4">
        <v>117916062</v>
      </c>
      <c r="E52" s="11">
        <v>85096181</v>
      </c>
      <c r="F52" s="11">
        <v>763226</v>
      </c>
      <c r="G52" s="11">
        <v>27604190</v>
      </c>
      <c r="H52" s="11">
        <v>1493099</v>
      </c>
      <c r="I52" s="11">
        <v>2090514</v>
      </c>
      <c r="J52" s="11">
        <v>212727</v>
      </c>
      <c r="K52" s="11">
        <v>23132139</v>
      </c>
      <c r="L52" s="11">
        <v>4015251</v>
      </c>
      <c r="M52" s="11">
        <v>1389684</v>
      </c>
      <c r="N52" s="11">
        <v>1001641</v>
      </c>
      <c r="O52" s="11">
        <v>127382</v>
      </c>
      <c r="P52" s="11">
        <v>4125354</v>
      </c>
      <c r="Q52" s="11">
        <v>1479966</v>
      </c>
      <c r="R52" s="11">
        <v>566876</v>
      </c>
      <c r="S52" s="11">
        <v>1268253</v>
      </c>
      <c r="T52" s="11">
        <v>1901940</v>
      </c>
      <c r="U52" s="11">
        <v>11807190</v>
      </c>
      <c r="V52" s="11">
        <v>2116749</v>
      </c>
    </row>
    <row r="53" spans="2:22" ht="16" x14ac:dyDescent="0.2">
      <c r="B53" s="8"/>
      <c r="C53" s="9" t="s">
        <v>62</v>
      </c>
      <c r="D53" s="4">
        <v>33310</v>
      </c>
      <c r="E53" s="11">
        <v>20887</v>
      </c>
      <c r="F53" s="11">
        <v>803</v>
      </c>
      <c r="G53" s="11">
        <v>3219</v>
      </c>
      <c r="H53" s="11">
        <v>1170</v>
      </c>
      <c r="I53" s="11">
        <v>1162</v>
      </c>
      <c r="J53" s="11">
        <v>276</v>
      </c>
      <c r="K53" s="11">
        <v>3171</v>
      </c>
      <c r="L53" s="11">
        <v>654</v>
      </c>
      <c r="M53" s="11">
        <v>481</v>
      </c>
      <c r="N53" s="11">
        <v>664</v>
      </c>
      <c r="O53" s="11">
        <v>244</v>
      </c>
      <c r="P53" s="11">
        <v>856</v>
      </c>
      <c r="Q53" s="11">
        <v>352</v>
      </c>
      <c r="R53" s="11">
        <v>285</v>
      </c>
      <c r="S53" s="11">
        <v>480</v>
      </c>
      <c r="T53" s="11">
        <v>1642</v>
      </c>
      <c r="U53" s="11">
        <v>4991</v>
      </c>
      <c r="V53" s="11">
        <v>437</v>
      </c>
    </row>
    <row r="54" spans="2:22" ht="16" x14ac:dyDescent="0.2">
      <c r="B54" s="8"/>
      <c r="C54" s="9" t="s">
        <v>63</v>
      </c>
      <c r="D54" s="3">
        <v>4.5999999999999999E-2</v>
      </c>
      <c r="E54" s="10">
        <v>4.4999999999999998E-2</v>
      </c>
      <c r="F54" s="10">
        <v>4.8000000000000001E-2</v>
      </c>
      <c r="G54" s="10">
        <v>3.6999999999999998E-2</v>
      </c>
      <c r="H54" s="10">
        <v>3.9E-2</v>
      </c>
      <c r="I54" s="10">
        <v>0.04</v>
      </c>
      <c r="J54" s="10">
        <v>4.1000000000000002E-2</v>
      </c>
      <c r="K54" s="10">
        <v>6.0999999999999999E-2</v>
      </c>
      <c r="L54" s="10">
        <v>3.4000000000000002E-2</v>
      </c>
      <c r="M54" s="10">
        <v>1.9E-2</v>
      </c>
      <c r="N54" s="10">
        <v>4.8000000000000001E-2</v>
      </c>
      <c r="O54" s="10">
        <v>4.2999999999999997E-2</v>
      </c>
      <c r="P54" s="10">
        <v>7.5999999999999998E-2</v>
      </c>
      <c r="Q54" s="10">
        <v>4.1000000000000002E-2</v>
      </c>
      <c r="R54" s="10">
        <v>3.5000000000000003E-2</v>
      </c>
      <c r="S54" s="10">
        <v>3.7999999999999999E-2</v>
      </c>
      <c r="T54" s="10">
        <v>4.4999999999999998E-2</v>
      </c>
      <c r="U54" s="10">
        <v>5.8000000000000003E-2</v>
      </c>
      <c r="V54" s="10">
        <v>4.2999999999999997E-2</v>
      </c>
    </row>
    <row r="55" spans="2:22" ht="16" x14ac:dyDescent="0.2">
      <c r="B55" s="12"/>
      <c r="C55" s="13" t="s">
        <v>64</v>
      </c>
      <c r="D55" s="7">
        <v>1</v>
      </c>
      <c r="E55" s="14">
        <v>0.72199999999999998</v>
      </c>
      <c r="F55" s="14">
        <v>6.0000000000000001E-3</v>
      </c>
      <c r="G55" s="14">
        <v>0.23400000000000001</v>
      </c>
      <c r="H55" s="14">
        <v>1.2999999999999999E-2</v>
      </c>
      <c r="I55" s="14">
        <v>1.7999999999999999E-2</v>
      </c>
      <c r="J55" s="14">
        <v>2E-3</v>
      </c>
      <c r="K55" s="14">
        <v>0.19600000000000001</v>
      </c>
      <c r="L55" s="14">
        <v>3.4000000000000002E-2</v>
      </c>
      <c r="M55" s="14">
        <v>1.2E-2</v>
      </c>
      <c r="N55" s="14">
        <v>8.0000000000000002E-3</v>
      </c>
      <c r="O55" s="14">
        <v>1E-3</v>
      </c>
      <c r="P55" s="14">
        <v>3.5000000000000003E-2</v>
      </c>
      <c r="Q55" s="14">
        <v>1.2999999999999999E-2</v>
      </c>
      <c r="R55" s="14">
        <v>5.0000000000000001E-3</v>
      </c>
      <c r="S55" s="14">
        <v>1.0999999999999999E-2</v>
      </c>
      <c r="T55" s="14">
        <v>1.6E-2</v>
      </c>
      <c r="U55" s="14">
        <v>0.1</v>
      </c>
      <c r="V55" s="14">
        <v>1.7999999999999999E-2</v>
      </c>
    </row>
    <row r="56" spans="2:22" ht="16" x14ac:dyDescent="0.2">
      <c r="B56" s="8" t="s">
        <v>12</v>
      </c>
      <c r="C56" s="9" t="s">
        <v>61</v>
      </c>
      <c r="D56" s="4">
        <v>260073646</v>
      </c>
      <c r="E56" s="11">
        <v>192605444</v>
      </c>
      <c r="F56" s="11">
        <v>1117940</v>
      </c>
      <c r="G56" s="11">
        <v>80126141</v>
      </c>
      <c r="H56" s="11">
        <v>3898050</v>
      </c>
      <c r="I56" s="11">
        <v>4594065</v>
      </c>
      <c r="J56" s="11">
        <v>854689</v>
      </c>
      <c r="K56" s="11">
        <v>51533231</v>
      </c>
      <c r="L56" s="11">
        <v>7030292</v>
      </c>
      <c r="M56" s="11">
        <v>3063582</v>
      </c>
      <c r="N56" s="11">
        <v>2101010</v>
      </c>
      <c r="O56" s="11">
        <v>211451</v>
      </c>
      <c r="P56" s="11">
        <v>5325755</v>
      </c>
      <c r="Q56" s="11">
        <v>4042447</v>
      </c>
      <c r="R56" s="11">
        <v>2846280</v>
      </c>
      <c r="S56" s="11">
        <v>3723824</v>
      </c>
      <c r="T56" s="11">
        <v>2779897</v>
      </c>
      <c r="U56" s="11">
        <v>14845786</v>
      </c>
      <c r="V56" s="11">
        <v>4511006</v>
      </c>
    </row>
    <row r="57" spans="2:22" ht="16" x14ac:dyDescent="0.2">
      <c r="B57" s="8"/>
      <c r="C57" s="9" t="s">
        <v>62</v>
      </c>
      <c r="D57" s="4">
        <v>68341</v>
      </c>
      <c r="E57" s="11">
        <v>42441</v>
      </c>
      <c r="F57" s="11">
        <v>1173</v>
      </c>
      <c r="G57" s="11">
        <v>9234</v>
      </c>
      <c r="H57" s="11">
        <v>3004</v>
      </c>
      <c r="I57" s="11">
        <v>2604</v>
      </c>
      <c r="J57" s="11">
        <v>1180</v>
      </c>
      <c r="K57" s="11">
        <v>6960</v>
      </c>
      <c r="L57" s="11">
        <v>1141</v>
      </c>
      <c r="M57" s="11">
        <v>1097</v>
      </c>
      <c r="N57" s="11">
        <v>1353</v>
      </c>
      <c r="O57" s="11">
        <v>402</v>
      </c>
      <c r="P57" s="11">
        <v>1088</v>
      </c>
      <c r="Q57" s="11">
        <v>957</v>
      </c>
      <c r="R57" s="11">
        <v>1419</v>
      </c>
      <c r="S57" s="11">
        <v>1388</v>
      </c>
      <c r="T57" s="11">
        <v>2398</v>
      </c>
      <c r="U57" s="11">
        <v>6124</v>
      </c>
      <c r="V57" s="11">
        <v>919</v>
      </c>
    </row>
    <row r="58" spans="2:22" ht="16" x14ac:dyDescent="0.2">
      <c r="B58" s="8"/>
      <c r="C58" s="9" t="s">
        <v>63</v>
      </c>
      <c r="D58" s="3">
        <v>0.10100000000000001</v>
      </c>
      <c r="E58" s="10">
        <v>0.10199999999999999</v>
      </c>
      <c r="F58" s="10">
        <v>7.0000000000000007E-2</v>
      </c>
      <c r="G58" s="10">
        <v>0.106</v>
      </c>
      <c r="H58" s="10">
        <v>0.10100000000000001</v>
      </c>
      <c r="I58" s="10">
        <v>8.7999999999999995E-2</v>
      </c>
      <c r="J58" s="10">
        <v>0.16500000000000001</v>
      </c>
      <c r="K58" s="10">
        <v>0.13500000000000001</v>
      </c>
      <c r="L58" s="10">
        <v>5.8999999999999997E-2</v>
      </c>
      <c r="M58" s="10">
        <v>4.2999999999999997E-2</v>
      </c>
      <c r="N58" s="10">
        <v>0.1</v>
      </c>
      <c r="O58" s="10">
        <v>7.1999999999999995E-2</v>
      </c>
      <c r="P58" s="10">
        <v>9.8000000000000004E-2</v>
      </c>
      <c r="Q58" s="10">
        <v>0.111</v>
      </c>
      <c r="R58" s="10">
        <v>0.17399999999999999</v>
      </c>
      <c r="S58" s="10">
        <v>0.112</v>
      </c>
      <c r="T58" s="10">
        <v>6.6000000000000003E-2</v>
      </c>
      <c r="U58" s="10">
        <v>7.2999999999999995E-2</v>
      </c>
      <c r="V58" s="10">
        <v>9.1999999999999998E-2</v>
      </c>
    </row>
    <row r="59" spans="2:22" ht="16" x14ac:dyDescent="0.2">
      <c r="B59" s="12"/>
      <c r="C59" s="13" t="s">
        <v>64</v>
      </c>
      <c r="D59" s="7">
        <v>1</v>
      </c>
      <c r="E59" s="14">
        <v>0.74099999999999999</v>
      </c>
      <c r="F59" s="14">
        <v>4.0000000000000001E-3</v>
      </c>
      <c r="G59" s="14">
        <v>0.308</v>
      </c>
      <c r="H59" s="14">
        <v>1.4999999999999999E-2</v>
      </c>
      <c r="I59" s="14">
        <v>1.7999999999999999E-2</v>
      </c>
      <c r="J59" s="14">
        <v>3.0000000000000001E-3</v>
      </c>
      <c r="K59" s="14">
        <v>0.19800000000000001</v>
      </c>
      <c r="L59" s="14">
        <v>2.7E-2</v>
      </c>
      <c r="M59" s="14">
        <v>1.2E-2</v>
      </c>
      <c r="N59" s="14">
        <v>8.0000000000000002E-3</v>
      </c>
      <c r="O59" s="14">
        <v>1E-3</v>
      </c>
      <c r="P59" s="14">
        <v>0.02</v>
      </c>
      <c r="Q59" s="14">
        <v>1.6E-2</v>
      </c>
      <c r="R59" s="14">
        <v>1.0999999999999999E-2</v>
      </c>
      <c r="S59" s="14">
        <v>1.4E-2</v>
      </c>
      <c r="T59" s="14">
        <v>1.0999999999999999E-2</v>
      </c>
      <c r="U59" s="14">
        <v>5.7000000000000002E-2</v>
      </c>
      <c r="V59" s="14">
        <v>1.7000000000000001E-2</v>
      </c>
    </row>
    <row r="60" spans="2:22" ht="16" x14ac:dyDescent="0.2">
      <c r="B60" s="8" t="s">
        <v>17</v>
      </c>
      <c r="C60" s="9" t="s">
        <v>61</v>
      </c>
      <c r="D60" s="4">
        <v>531010238</v>
      </c>
      <c r="E60" s="11">
        <v>389158284</v>
      </c>
      <c r="F60" s="11">
        <v>3689735</v>
      </c>
      <c r="G60" s="11">
        <v>169077765</v>
      </c>
      <c r="H60" s="11">
        <v>7503030</v>
      </c>
      <c r="I60" s="11">
        <v>8653420</v>
      </c>
      <c r="J60" s="11">
        <v>1154159</v>
      </c>
      <c r="K60" s="11">
        <v>80344070</v>
      </c>
      <c r="L60" s="11">
        <v>26597888</v>
      </c>
      <c r="M60" s="11">
        <v>8483459</v>
      </c>
      <c r="N60" s="11">
        <v>5866907</v>
      </c>
      <c r="O60" s="11">
        <v>732949</v>
      </c>
      <c r="P60" s="11">
        <v>9272838</v>
      </c>
      <c r="Q60" s="11">
        <v>3534107</v>
      </c>
      <c r="R60" s="11">
        <v>3835415</v>
      </c>
      <c r="S60" s="11">
        <v>4919828</v>
      </c>
      <c r="T60" s="11">
        <v>8785794</v>
      </c>
      <c r="U60" s="11">
        <v>40231546</v>
      </c>
      <c r="V60" s="11">
        <v>6475373</v>
      </c>
    </row>
    <row r="61" spans="2:22" ht="16" x14ac:dyDescent="0.2">
      <c r="B61" s="8"/>
      <c r="C61" s="9" t="s">
        <v>62</v>
      </c>
      <c r="D61" s="4">
        <v>149144</v>
      </c>
      <c r="E61" s="11">
        <v>90863</v>
      </c>
      <c r="F61" s="11">
        <v>3988</v>
      </c>
      <c r="G61" s="11">
        <v>19161</v>
      </c>
      <c r="H61" s="11">
        <v>5839</v>
      </c>
      <c r="I61" s="11">
        <v>4958</v>
      </c>
      <c r="J61" s="11">
        <v>1455</v>
      </c>
      <c r="K61" s="11">
        <v>10412</v>
      </c>
      <c r="L61" s="11">
        <v>4250</v>
      </c>
      <c r="M61" s="11">
        <v>3032</v>
      </c>
      <c r="N61" s="11">
        <v>3744</v>
      </c>
      <c r="O61" s="11">
        <v>1395</v>
      </c>
      <c r="P61" s="11">
        <v>1860</v>
      </c>
      <c r="Q61" s="11">
        <v>814</v>
      </c>
      <c r="R61" s="11">
        <v>1773</v>
      </c>
      <c r="S61" s="11">
        <v>1798</v>
      </c>
      <c r="T61" s="11">
        <v>7573</v>
      </c>
      <c r="U61" s="11">
        <v>17506</v>
      </c>
      <c r="V61" s="11">
        <v>1305</v>
      </c>
    </row>
    <row r="62" spans="2:22" ht="16" x14ac:dyDescent="0.2">
      <c r="B62" s="8"/>
      <c r="C62" s="9" t="s">
        <v>63</v>
      </c>
      <c r="D62" s="3">
        <v>0.20599999999999999</v>
      </c>
      <c r="E62" s="10">
        <v>0.20499999999999999</v>
      </c>
      <c r="F62" s="10">
        <v>0.23</v>
      </c>
      <c r="G62" s="10">
        <v>0.224</v>
      </c>
      <c r="H62" s="10">
        <v>0.19400000000000001</v>
      </c>
      <c r="I62" s="10">
        <v>0.16500000000000001</v>
      </c>
      <c r="J62" s="10">
        <v>0.223</v>
      </c>
      <c r="K62" s="10">
        <v>0.21099999999999999</v>
      </c>
      <c r="L62" s="10">
        <v>0.223</v>
      </c>
      <c r="M62" s="10">
        <v>0.11799999999999999</v>
      </c>
      <c r="N62" s="10">
        <v>0.28000000000000003</v>
      </c>
      <c r="O62" s="10">
        <v>0.248</v>
      </c>
      <c r="P62" s="10">
        <v>0.17100000000000001</v>
      </c>
      <c r="Q62" s="10">
        <v>9.7000000000000003E-2</v>
      </c>
      <c r="R62" s="10">
        <v>0.23499999999999999</v>
      </c>
      <c r="S62" s="10">
        <v>0.14899999999999999</v>
      </c>
      <c r="T62" s="10">
        <v>0.20699999999999999</v>
      </c>
      <c r="U62" s="10">
        <v>0.19800000000000001</v>
      </c>
      <c r="V62" s="10">
        <v>0.13200000000000001</v>
      </c>
    </row>
    <row r="63" spans="2:22" ht="16" x14ac:dyDescent="0.2">
      <c r="B63" s="12"/>
      <c r="C63" s="13" t="s">
        <v>64</v>
      </c>
      <c r="D63" s="7">
        <v>1</v>
      </c>
      <c r="E63" s="14">
        <v>0.73299999999999998</v>
      </c>
      <c r="F63" s="14">
        <v>7.0000000000000001E-3</v>
      </c>
      <c r="G63" s="14">
        <v>0.318</v>
      </c>
      <c r="H63" s="14">
        <v>1.4E-2</v>
      </c>
      <c r="I63" s="14">
        <v>1.6E-2</v>
      </c>
      <c r="J63" s="14">
        <v>2E-3</v>
      </c>
      <c r="K63" s="14">
        <v>0.151</v>
      </c>
      <c r="L63" s="14">
        <v>0.05</v>
      </c>
      <c r="M63" s="14">
        <v>1.6E-2</v>
      </c>
      <c r="N63" s="14">
        <v>1.0999999999999999E-2</v>
      </c>
      <c r="O63" s="14">
        <v>1E-3</v>
      </c>
      <c r="P63" s="14">
        <v>1.7000000000000001E-2</v>
      </c>
      <c r="Q63" s="14">
        <v>7.0000000000000001E-3</v>
      </c>
      <c r="R63" s="14">
        <v>7.0000000000000001E-3</v>
      </c>
      <c r="S63" s="14">
        <v>8.9999999999999993E-3</v>
      </c>
      <c r="T63" s="14">
        <v>1.7000000000000001E-2</v>
      </c>
      <c r="U63" s="14">
        <v>7.5999999999999998E-2</v>
      </c>
      <c r="V63" s="14">
        <v>1.2E-2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 (traveller + interest)</vt:lpstr>
      <vt:lpstr>E (interest only) 19-20</vt:lpstr>
      <vt:lpstr>C (plan to travel + interest)</vt:lpstr>
      <vt:lpstr>E (interest only) 21-22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2022-06-02T09:46:59Z</dcterms:modified>
</cp:coreProperties>
</file>