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cion Semanal" state="visible" r:id="rId4"/>
  </sheets>
  <calcPr calcId="171027"/>
</workbook>
</file>

<file path=xl/sharedStrings.xml><?xml version="1.0" encoding="utf-8"?>
<sst xmlns="http://schemas.openxmlformats.org/spreadsheetml/2006/main" count="73" uniqueCount="19">
  <si>
    <t>Maquina 1</t>
  </si>
  <si>
    <t>Fecha</t>
  </si>
  <si>
    <t>Descripcion</t>
  </si>
  <si>
    <t>Golpes</t>
  </si>
  <si>
    <t>Piezas</t>
  </si>
  <si>
    <t>Golpes/h</t>
  </si>
  <si>
    <t>rueda cespedera 200/caucho</t>
  </si>
  <si>
    <t>Tapa Boca de carga</t>
  </si>
  <si>
    <t>Total</t>
  </si>
  <si>
    <t>Maquina 4</t>
  </si>
  <si>
    <t>rueda cespedera 175 x 36mm eje 1/2 (200)</t>
  </si>
  <si>
    <t>Maquina 3</t>
  </si>
  <si>
    <t>Soporte resistencia convector/vitroconvector corto</t>
  </si>
  <si>
    <t>Maquina 5</t>
  </si>
  <si>
    <t>Turbina para convector con turbo</t>
  </si>
  <si>
    <t>Maquina 8</t>
  </si>
  <si>
    <t>esquinero 11,5</t>
  </si>
  <si>
    <t>Maquina 2</t>
  </si>
  <si>
    <t>empuñadura para hormigonera o carretilla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</si>
</sst>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i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aquina 1" displayName="Maquina 1" ref="A2:E10" totalsRowCount="1" headerRowCount="1">
  <autoFilter ref="A2:E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echa" totalsRowLabel="Total"/>
    <tableColumn id="2" name="Descripcion" totalsRowFunction="none"/>
    <tableColumn id="3" name="Golpes" totalsRowFunction="sum"/>
    <tableColumn id="4" name="Piezas" totalsRowFunction="sum"/>
    <tableColumn id="5" name="Golpes/h" totalsRowFunction="sum"/>
  </tableColumns>
  <tableStyleInfo name="TableStyleDark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aquina 4" displayName="Maquina 4" ref="A13:E21" totalsRowCount="1" headerRowCount="1">
  <autoFilter ref="A13:E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echa" totalsRowLabel="Total"/>
    <tableColumn id="2" name="Descripcion" totalsRowFunction="none"/>
    <tableColumn id="3" name="Golpes" totalsRowFunction="sum"/>
    <tableColumn id="4" name="Piezas" totalsRowFunction="sum"/>
    <tableColumn id="5" name="Golpes/h" totalsRowFunction="sum"/>
  </tableColumns>
  <tableStyleInfo name="TableStyleDark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aquina 3" displayName="Maquina 3" ref="A24:E32" totalsRowCount="1" headerRowCount="1">
  <autoFilter ref="A24:E3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echa" totalsRowLabel="Total"/>
    <tableColumn id="2" name="Descripcion" totalsRowFunction="none"/>
    <tableColumn id="3" name="Golpes" totalsRowFunction="sum"/>
    <tableColumn id="4" name="Piezas" totalsRowFunction="sum"/>
    <tableColumn id="5" name="Golpes/h" totalsRowFunction="sum"/>
  </tableColumns>
  <tableStyleInfo name="TableStyleDark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quina 5" displayName="Maquina 5" ref="A35:E43" totalsRowCount="1" headerRowCount="1">
  <autoFilter ref="A35:E4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echa" totalsRowLabel="Total"/>
    <tableColumn id="2" name="Descripcion" totalsRowFunction="none"/>
    <tableColumn id="3" name="Golpes" totalsRowFunction="sum"/>
    <tableColumn id="4" name="Piezas" totalsRowFunction="sum"/>
    <tableColumn id="5" name="Golpes/h" totalsRowFunction="sum"/>
  </tableColumns>
  <tableStyleInfo name="TableStyleDark3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quina 8" displayName="Maquina 8" ref="A46:E49" totalsRowCount="1" headerRowCount="1">
  <autoFilter ref="A46:E4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echa" totalsRowLabel="Total"/>
    <tableColumn id="2" name="Descripcion" totalsRowFunction="none"/>
    <tableColumn id="3" name="Golpes" totalsRowFunction="sum"/>
    <tableColumn id="4" name="Piezas" totalsRowFunction="sum"/>
    <tableColumn id="5" name="Golpes/h" totalsRowFunction="sum"/>
  </tableColumns>
  <tableStyleInfo name="TableStyleDark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Maquina 2" displayName="Maquina 2" ref="A52:E54" totalsRowCount="1" headerRowCount="1">
  <autoFilter ref="A52:E5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echa" totalsRowLabel="Total"/>
    <tableColumn id="2" name="Descripcion" totalsRowFunction="none"/>
    <tableColumn id="3" name="Golpes" totalsRowFunction="sum"/>
    <tableColumn id="4" name="Piezas" totalsRowFunction="sum"/>
    <tableColumn id="5" name="Golpes/h" totalsRowFunction="sum"/>
  </tableColumns>
  <tableStyleInfo name="TableStyleDark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2">
        <v>45359</v>
      </c>
      <c r="B3" t="s">
        <v>6</v>
      </c>
      <c r="C3">
        <v>472</v>
      </c>
      <c r="D3">
        <v>472</v>
      </c>
      <c r="E3">
        <v>52.44444444444444</v>
      </c>
    </row>
    <row r="4" spans="1:5" x14ac:dyDescent="0.25">
      <c r="A4" s="2">
        <v>45359</v>
      </c>
      <c r="B4" t="s">
        <v>6</v>
      </c>
      <c r="C4">
        <v>853</v>
      </c>
      <c r="D4">
        <v>853</v>
      </c>
      <c r="E4">
        <v>94.77777777777776</v>
      </c>
    </row>
    <row r="5" spans="1:5" x14ac:dyDescent="0.25">
      <c r="A5" s="2">
        <v>45358</v>
      </c>
      <c r="B5" t="s">
        <v>6</v>
      </c>
      <c r="C5">
        <v>807</v>
      </c>
      <c r="D5">
        <v>807</v>
      </c>
      <c r="E5">
        <v>89.66666666666667</v>
      </c>
    </row>
    <row r="6" spans="1:5" x14ac:dyDescent="0.25">
      <c r="A6" s="2">
        <v>45358</v>
      </c>
      <c r="B6" t="s">
        <v>6</v>
      </c>
      <c r="C6">
        <v>444</v>
      </c>
      <c r="D6">
        <v>444</v>
      </c>
      <c r="E6">
        <v>49.333333333333336</v>
      </c>
    </row>
    <row r="7" spans="1:5" x14ac:dyDescent="0.25">
      <c r="A7" s="2">
        <v>45357</v>
      </c>
      <c r="B7" t="s">
        <v>6</v>
      </c>
      <c r="C7">
        <v>140</v>
      </c>
      <c r="D7">
        <v>140</v>
      </c>
      <c r="E7">
        <v>15.555555555555555</v>
      </c>
    </row>
    <row r="8" spans="1:5" x14ac:dyDescent="0.25">
      <c r="A8" s="2">
        <v>45357</v>
      </c>
      <c r="B8" t="s">
        <v>6</v>
      </c>
      <c r="C8">
        <v>416</v>
      </c>
      <c r="D8">
        <v>416</v>
      </c>
      <c r="E8">
        <v>46.22222222222222</v>
      </c>
    </row>
    <row r="9" spans="1:5" x14ac:dyDescent="0.25">
      <c r="A9" s="2">
        <v>45356</v>
      </c>
      <c r="B9" t="s">
        <v>7</v>
      </c>
      <c r="C9">
        <v>228</v>
      </c>
      <c r="D9">
        <v>228</v>
      </c>
      <c r="E9">
        <v>25.33333333333333</v>
      </c>
    </row>
    <row r="10" spans="1:5" x14ac:dyDescent="0.25">
      <c r="A10" t="s">
        <v>8</v>
      </c>
      <c r="C10">
        <f>SUBTOTAL(109,Maquina 1[Golpes])</f>
      </c>
      <c r="D10">
        <f>SUBTOTAL(109,Maquina 1[Piezas])</f>
      </c>
      <c r="E10">
        <f>SUBTOTAL(109,Maquina 1[Golpes/h])</f>
      </c>
    </row>
    <row r="12" spans="1:5" x14ac:dyDescent="0.25">
      <c r="A12" s="1" t="s">
        <v>9</v>
      </c>
      <c r="B12" s="1"/>
      <c r="C12" s="1"/>
      <c r="D12" s="1"/>
      <c r="E12" s="1"/>
    </row>
    <row r="13" spans="1:5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</row>
    <row r="14" spans="1:5" x14ac:dyDescent="0.25">
      <c r="A14" s="2">
        <v>45359</v>
      </c>
      <c r="B14" t="s">
        <v>10</v>
      </c>
      <c r="C14">
        <v>340</v>
      </c>
      <c r="D14">
        <v>340</v>
      </c>
      <c r="E14">
        <v>37.77777777777778</v>
      </c>
    </row>
    <row r="15" spans="1:5" x14ac:dyDescent="0.25">
      <c r="A15" s="2">
        <v>45359</v>
      </c>
      <c r="B15" t="s">
        <v>10</v>
      </c>
      <c r="C15">
        <v>430</v>
      </c>
      <c r="D15">
        <v>430</v>
      </c>
      <c r="E15">
        <v>47.77777777777778</v>
      </c>
    </row>
    <row r="16" spans="1:5" x14ac:dyDescent="0.25">
      <c r="A16" s="2">
        <v>45358</v>
      </c>
      <c r="B16" t="s">
        <v>10</v>
      </c>
      <c r="C16">
        <v>337</v>
      </c>
      <c r="D16">
        <v>337</v>
      </c>
      <c r="E16">
        <v>37.44444444444444</v>
      </c>
    </row>
    <row r="17" spans="1:5" x14ac:dyDescent="0.25">
      <c r="A17" s="2">
        <v>45358</v>
      </c>
      <c r="B17" t="s">
        <v>10</v>
      </c>
      <c r="C17">
        <v>541</v>
      </c>
      <c r="D17">
        <v>541</v>
      </c>
      <c r="E17">
        <v>60.11111111111112</v>
      </c>
    </row>
    <row r="18" spans="1:5" x14ac:dyDescent="0.25">
      <c r="A18" s="2">
        <v>45357</v>
      </c>
      <c r="B18" t="s">
        <v>10</v>
      </c>
      <c r="C18">
        <v>956</v>
      </c>
      <c r="D18">
        <v>956</v>
      </c>
      <c r="E18">
        <v>106.22222222222224</v>
      </c>
    </row>
    <row r="19" spans="1:5" x14ac:dyDescent="0.25">
      <c r="A19" s="2">
        <v>45357</v>
      </c>
      <c r="B19" t="s">
        <v>10</v>
      </c>
      <c r="C19">
        <v>271</v>
      </c>
      <c r="D19">
        <v>271</v>
      </c>
      <c r="E19">
        <v>30.11111111111111</v>
      </c>
    </row>
    <row r="20" spans="1:5" x14ac:dyDescent="0.25">
      <c r="A20" s="2">
        <v>45356</v>
      </c>
      <c r="B20" t="s">
        <v>10</v>
      </c>
      <c r="C20">
        <v>876</v>
      </c>
      <c r="D20">
        <v>876</v>
      </c>
      <c r="E20">
        <v>97.33333333333331</v>
      </c>
    </row>
    <row r="21" spans="1:5" x14ac:dyDescent="0.25">
      <c r="A21" t="s">
        <v>8</v>
      </c>
      <c r="C21">
        <f>SUBTOTAL(109,Maquina 4[Golpes])</f>
      </c>
      <c r="D21">
        <f>SUBTOTAL(109,Maquina 4[Piezas])</f>
      </c>
      <c r="E21">
        <f>SUBTOTAL(109,Maquina 4[Golpes/h])</f>
      </c>
    </row>
    <row r="23" spans="1:5" x14ac:dyDescent="0.25">
      <c r="A23" s="1" t="s">
        <v>11</v>
      </c>
      <c r="B23" s="1"/>
      <c r="C23" s="1"/>
      <c r="D23" s="1"/>
      <c r="E23" s="1"/>
    </row>
    <row r="24" spans="1:5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 x14ac:dyDescent="0.25">
      <c r="A25" s="2">
        <v>45359</v>
      </c>
      <c r="B25" t="s">
        <v>12</v>
      </c>
      <c r="C25">
        <v>464</v>
      </c>
      <c r="D25">
        <v>1856</v>
      </c>
      <c r="E25">
        <v>51.55555555555556</v>
      </c>
    </row>
    <row r="26" spans="1:5" x14ac:dyDescent="0.25">
      <c r="A26" s="2">
        <v>45359</v>
      </c>
      <c r="B26" t="s">
        <v>12</v>
      </c>
      <c r="C26">
        <v>476</v>
      </c>
      <c r="D26">
        <v>1904</v>
      </c>
      <c r="E26">
        <v>52.888888888888886</v>
      </c>
    </row>
    <row r="27" spans="1:5" x14ac:dyDescent="0.25">
      <c r="A27" s="2">
        <v>45358</v>
      </c>
      <c r="B27" t="s">
        <v>12</v>
      </c>
      <c r="C27">
        <v>522</v>
      </c>
      <c r="D27">
        <v>2088</v>
      </c>
      <c r="E27">
        <v>58</v>
      </c>
    </row>
    <row r="28" spans="1:5" x14ac:dyDescent="0.25">
      <c r="A28" s="2">
        <v>45358</v>
      </c>
      <c r="B28" t="s">
        <v>12</v>
      </c>
      <c r="C28">
        <v>392</v>
      </c>
      <c r="D28">
        <v>1568</v>
      </c>
      <c r="E28">
        <v>43.55555555555556</v>
      </c>
    </row>
    <row r="29" spans="1:5" x14ac:dyDescent="0.25">
      <c r="A29" s="2">
        <v>45357</v>
      </c>
      <c r="B29" t="s">
        <v>12</v>
      </c>
      <c r="C29">
        <v>1083</v>
      </c>
      <c r="D29">
        <v>4332</v>
      </c>
      <c r="E29">
        <v>120.33333333333331</v>
      </c>
    </row>
    <row r="30" spans="1:5" x14ac:dyDescent="0.25">
      <c r="A30" s="2">
        <v>45357</v>
      </c>
      <c r="B30" t="s">
        <v>12</v>
      </c>
      <c r="C30">
        <v>434</v>
      </c>
      <c r="D30">
        <v>1736</v>
      </c>
      <c r="E30">
        <v>48.22222222222222</v>
      </c>
    </row>
    <row r="31" spans="1:5" x14ac:dyDescent="0.25">
      <c r="A31" s="2">
        <v>45356</v>
      </c>
      <c r="B31" t="s">
        <v>12</v>
      </c>
      <c r="C31">
        <v>2543</v>
      </c>
      <c r="D31">
        <v>10172</v>
      </c>
      <c r="E31">
        <v>282.55555555555554</v>
      </c>
    </row>
    <row r="32" spans="1:5" x14ac:dyDescent="0.25">
      <c r="A32" t="s">
        <v>8</v>
      </c>
      <c r="C32">
        <f>SUBTOTAL(109,Maquina 3[Golpes])</f>
      </c>
      <c r="D32">
        <f>SUBTOTAL(109,Maquina 3[Piezas])</f>
      </c>
      <c r="E32">
        <f>SUBTOTAL(109,Maquina 3[Golpes/h])</f>
      </c>
    </row>
    <row r="34" spans="1:5" x14ac:dyDescent="0.25">
      <c r="A34" s="1" t="s">
        <v>13</v>
      </c>
      <c r="B34" s="1"/>
      <c r="C34" s="1"/>
      <c r="D34" s="1"/>
      <c r="E34" s="1"/>
    </row>
    <row r="35" spans="1:5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</row>
    <row r="36" spans="1:5" x14ac:dyDescent="0.25">
      <c r="A36" s="2">
        <v>45359</v>
      </c>
      <c r="B36" t="s">
        <v>14</v>
      </c>
      <c r="C36">
        <v>524</v>
      </c>
      <c r="D36">
        <v>524</v>
      </c>
      <c r="E36">
        <v>58.22222222222222</v>
      </c>
    </row>
    <row r="37" spans="1:5" x14ac:dyDescent="0.25">
      <c r="A37" s="2">
        <v>45359</v>
      </c>
      <c r="B37" t="s">
        <v>14</v>
      </c>
      <c r="C37">
        <v>1444</v>
      </c>
      <c r="D37">
        <v>1444</v>
      </c>
      <c r="E37">
        <v>160.44444444444446</v>
      </c>
    </row>
    <row r="38" spans="1:5" x14ac:dyDescent="0.25">
      <c r="A38" s="2">
        <v>45358</v>
      </c>
      <c r="B38" t="s">
        <v>14</v>
      </c>
      <c r="C38">
        <v>1367</v>
      </c>
      <c r="D38">
        <v>1367</v>
      </c>
      <c r="E38">
        <v>151.88888888888889</v>
      </c>
    </row>
    <row r="39" spans="1:5" x14ac:dyDescent="0.25">
      <c r="A39" s="2">
        <v>45358</v>
      </c>
      <c r="B39" t="s">
        <v>14</v>
      </c>
      <c r="C39">
        <v>600</v>
      </c>
      <c r="D39">
        <v>600</v>
      </c>
      <c r="E39">
        <v>66.66666666666667</v>
      </c>
    </row>
    <row r="40" spans="1:5" x14ac:dyDescent="0.25">
      <c r="A40" s="2">
        <v>45357</v>
      </c>
      <c r="B40" t="s">
        <v>14</v>
      </c>
      <c r="C40">
        <v>1982</v>
      </c>
      <c r="D40">
        <v>1982</v>
      </c>
      <c r="E40">
        <v>220.22222222222223</v>
      </c>
    </row>
    <row r="41" spans="1:5" x14ac:dyDescent="0.25">
      <c r="A41" s="2">
        <v>45357</v>
      </c>
      <c r="B41" t="s">
        <v>14</v>
      </c>
      <c r="C41">
        <v>555</v>
      </c>
      <c r="D41">
        <v>555</v>
      </c>
      <c r="E41">
        <v>61.66666666666666</v>
      </c>
    </row>
    <row r="42" spans="1:5" x14ac:dyDescent="0.25">
      <c r="A42" s="2">
        <v>45356</v>
      </c>
      <c r="B42" t="s">
        <v>14</v>
      </c>
      <c r="C42">
        <v>195</v>
      </c>
      <c r="D42">
        <v>195</v>
      </c>
      <c r="E42">
        <v>21.666666666666668</v>
      </c>
    </row>
    <row r="43" spans="1:5" x14ac:dyDescent="0.25">
      <c r="A43" t="s">
        <v>8</v>
      </c>
      <c r="C43">
        <f>SUBTOTAL(109,Maquina 5[Golpes])</f>
      </c>
      <c r="D43">
        <f>SUBTOTAL(109,Maquina 5[Piezas])</f>
      </c>
      <c r="E43">
        <f>SUBTOTAL(109,Maquina 5[Golpes/h])</f>
      </c>
    </row>
    <row r="45" spans="1:5" x14ac:dyDescent="0.25">
      <c r="A45" s="1" t="s">
        <v>15</v>
      </c>
      <c r="B45" s="1"/>
      <c r="C45" s="1"/>
      <c r="D45" s="1"/>
      <c r="E45" s="1"/>
    </row>
    <row r="46" spans="1:5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</row>
    <row r="47" spans="1:5" x14ac:dyDescent="0.25">
      <c r="A47" s="2">
        <v>45358</v>
      </c>
      <c r="B47" t="s">
        <v>16</v>
      </c>
      <c r="C47">
        <v>188</v>
      </c>
      <c r="D47">
        <v>1504</v>
      </c>
      <c r="E47">
        <v>20.88888888888889</v>
      </c>
    </row>
    <row r="48" spans="1:5" x14ac:dyDescent="0.25">
      <c r="A48" s="2">
        <v>45358</v>
      </c>
      <c r="B48" t="s">
        <v>16</v>
      </c>
      <c r="C48">
        <v>671</v>
      </c>
      <c r="D48">
        <v>5368</v>
      </c>
      <c r="E48">
        <v>74.55555555555556</v>
      </c>
    </row>
    <row r="49" spans="1:5" x14ac:dyDescent="0.25">
      <c r="A49" t="s">
        <v>8</v>
      </c>
      <c r="C49">
        <f>SUBTOTAL(109,Maquina 8[Golpes])</f>
      </c>
      <c r="D49">
        <f>SUBTOTAL(109,Maquina 8[Piezas])</f>
      </c>
      <c r="E49">
        <f>SUBTOTAL(109,Maquina 8[Golpes/h])</f>
      </c>
    </row>
    <row r="51" spans="1:5" x14ac:dyDescent="0.25">
      <c r="A51" s="1" t="s">
        <v>17</v>
      </c>
      <c r="B51" s="1"/>
      <c r="C51" s="1"/>
      <c r="D51" s="1"/>
      <c r="E51" s="1"/>
    </row>
    <row r="52" spans="1:5" x14ac:dyDescent="0.25">
      <c r="A52" t="s">
        <v>1</v>
      </c>
      <c r="B52" t="s">
        <v>2</v>
      </c>
      <c r="C52" t="s">
        <v>3</v>
      </c>
      <c r="D52" t="s">
        <v>4</v>
      </c>
      <c r="E52" t="s">
        <v>5</v>
      </c>
    </row>
    <row r="53" spans="1:5" x14ac:dyDescent="0.25">
      <c r="A53" s="2">
        <v>45356</v>
      </c>
      <c r="B53" t="s">
        <v>18</v>
      </c>
      <c r="C53">
        <v>2577</v>
      </c>
      <c r="D53">
        <v>10308</v>
      </c>
      <c r="E53">
        <v>286.3333333333333</v>
      </c>
    </row>
    <row r="54" spans="1:5" x14ac:dyDescent="0.25">
      <c r="A54" t="s">
        <v>8</v>
      </c>
      <c r="C54">
        <f>SUBTOTAL(109,Maquina 2[Golpes])</f>
      </c>
      <c r="D54">
        <f>SUBTOTAL(109,Maquina 2[Piezas])</f>
      </c>
      <c r="E54">
        <f>SUBTOTAL(109,Maquina 2[Golpes/h])</f>
      </c>
    </row>
  </sheetData>
  <mergeCells count="6">
    <mergeCell ref="A1:E1"/>
    <mergeCell ref="A12:E12"/>
    <mergeCell ref="A23:E23"/>
    <mergeCell ref="A34:E34"/>
    <mergeCell ref="A45:E45"/>
    <mergeCell ref="A51:E51"/>
  </mergeCells>
  <pageMargins left="0.7" right="0.7" top="0.75" bottom="0.75" header="0.3" footer="0.3"/>
  <pageSetup orientation="portrait" horizontalDpi="4294967295" verticalDpi="4294967295" scale="100" fitToWidth="1" fitToHeight="1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Produccion Semanal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2024-04-11T14:02:34Z</dcterms:created>
  <dcterms:modified xsi:type="dcterms:W3CDTF">2024-04-11T14:02:34Z</dcterms:modified>
</cp:coreProperties>
</file>