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filterPrivacy="1"/>
  <xr:revisionPtr revIDLastSave="0" documentId="13_ncr:1_{10557B71-29B5-4991-8DB3-0ADE5BA031CF}" xr6:coauthVersionLast="45" xr6:coauthVersionMax="45" xr10:uidLastSave="{00000000-0000-0000-0000-000000000000}"/>
  <bookViews>
    <workbookView xWindow="-120" yWindow="330" windowWidth="29040" windowHeight="15990" xr2:uid="{83E43DC8-C7A0-4A4D-AAF4-DA46DABAE971}"/>
  </bookViews>
  <sheets>
    <sheet name="Planificacion" sheetId="6" r:id="rId1"/>
    <sheet name="Seguimiento de proyecto" sheetId="4" r:id="rId2"/>
    <sheet name="Datos de gráf. dinám. (ocultos)" sheetId="2" state="hidden" r:id="rId3"/>
  </sheets>
  <definedNames>
    <definedName name="Duración">Hitos[Duración de la tarea]</definedName>
    <definedName name="Fecha_de_finalización">'Seguimiento de proyecto'!$D$3</definedName>
    <definedName name="Fecha_de_inicio">'Seguimiento de proyecto'!$D$2</definedName>
    <definedName name="Hito">Hitos[Hito o actividad]</definedName>
    <definedName name="IncrementoDeDesplazamiento">Hitos[Posición]</definedName>
    <definedName name="InicioElDía">Hitos[Inicio el día]</definedName>
    <definedName name="TablaFechaDeInicio">Hitos[Fecha de inicio]</definedName>
    <definedName name="_xlnm.Print_Titles" localSheetId="1">'Seguimiento de proyecto'!$4:$5</definedName>
  </definedName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5" i="4" l="1"/>
  <c r="F14" i="4"/>
  <c r="G14" i="4" s="1"/>
  <c r="C10" i="4"/>
  <c r="D10" i="4" s="1"/>
  <c r="F8" i="4"/>
  <c r="G8" i="4" s="1"/>
  <c r="F9" i="4"/>
  <c r="G9" i="4" s="1"/>
  <c r="F15" i="4" l="1"/>
  <c r="G15" i="4" s="1"/>
  <c r="D15" i="4"/>
  <c r="C7" i="4"/>
  <c r="D7" i="4" s="1"/>
  <c r="F10" i="4" l="1"/>
  <c r="G10" i="4" s="1"/>
  <c r="C11" i="4"/>
  <c r="D11" i="4" s="1"/>
  <c r="C13" i="4" s="1"/>
  <c r="D13" i="4" s="1"/>
  <c r="C16" i="4" s="1"/>
  <c r="D16" i="4" s="1"/>
  <c r="B6" i="2"/>
  <c r="C6" i="2" l="1"/>
  <c r="B10" i="2"/>
  <c r="B9" i="2"/>
  <c r="B8" i="2"/>
  <c r="F6" i="4" l="1"/>
  <c r="F11" i="4"/>
  <c r="B7" i="2"/>
  <c r="G11" i="4" l="1"/>
  <c r="F12" i="4"/>
  <c r="G12" i="4" l="1"/>
  <c r="F13" i="4"/>
  <c r="G13" i="4" s="1"/>
  <c r="G6" i="4"/>
  <c r="F16" i="4" l="1"/>
  <c r="G16" i="4" s="1"/>
  <c r="F7" i="4"/>
  <c r="G7" i="4" l="1"/>
  <c r="D2" i="4" l="1"/>
  <c r="D3" i="4"/>
  <c r="C10" i="2" l="1"/>
  <c r="C7" i="2"/>
  <c r="C9" i="2"/>
  <c r="C8" i="2"/>
  <c r="D10" i="2"/>
  <c r="D6" i="2" l="1"/>
  <c r="D9" i="2"/>
  <c r="D8" i="2"/>
  <c r="D7" i="2"/>
  <c r="E10" i="2" l="1"/>
  <c r="E6" i="2"/>
  <c r="E9" i="2"/>
  <c r="E8" i="2"/>
  <c r="E7" i="2"/>
</calcChain>
</file>

<file path=xl/sharedStrings.xml><?xml version="1.0" encoding="utf-8"?>
<sst xmlns="http://schemas.openxmlformats.org/spreadsheetml/2006/main" count="75" uniqueCount="49">
  <si>
    <t>Cree un seguimiento de proyecto en esta hoja de cálculo.
El título de esta hoja de cálculo se encuentra en la celda B1. 
Para obtener información sobre cómo usar esta hoja de cálculo, incluidas las instrucciones para lectores de pantalla, vea la hoja de cálculo Información.</t>
  </si>
  <si>
    <t>La fecha de inicio se puede especificar de forma manual en la celda D2, o bien puede usar la fórmula de ejemplo de la plantilla para encontrar la fecha anterior en la columna Hito de la tabla Hito siguiente.</t>
  </si>
  <si>
    <t>La fecha de finalización se puede especificar de forma manual en la celda D3, o bien puede usar la fórmula de ejemplo de la plantilla para encontrar la fecha posterior en la columna Hito de la tabla Hito siguiente.</t>
  </si>
  <si>
    <t>La información sobre las columnas de la tabla Hito se encuentra en las celdas B4 a G4.</t>
  </si>
  <si>
    <t>Los encabezados de la tabla se encuentran en las celdas de B5 a G5. 
Hay dos columnas ocultas: Las columnas “Inicio el día” y “Duración de la tarea” en las celdas F5 y G5 se calculan automáticamente y se usan para crear el diagrama de Gantt en la hoja de cálculo Diagrama de Gantt. 
Los datos de ejemplo se encuentran en las celdas B6 a E21. 
La siguiente instrucción se encuentra en la celda A22.</t>
  </si>
  <si>
    <t>Escriba un conjunto secuencial de números en la columna siguiente.</t>
  </si>
  <si>
    <t>Posición</t>
  </si>
  <si>
    <t>Fecha de inicio:</t>
  </si>
  <si>
    <t>Fecha de finalización:</t>
  </si>
  <si>
    <t>Escriba la fecha de inicio del hito o la actividad en la columna siguiente.</t>
  </si>
  <si>
    <t>Fecha de inicio</t>
  </si>
  <si>
    <t>Escriba la fecha de finalización del hito o actividad en la columna siguiente.</t>
  </si>
  <si>
    <t>Fecha de finalización</t>
  </si>
  <si>
    <t>Escriba la descripción del hito o actividad en la columna siguiente. Esta descripción aparecerá en el gráfico del proyecto.</t>
  </si>
  <si>
    <t>Hito o actividad</t>
  </si>
  <si>
    <t>Calculado automáticamente. Los datos siguientes, debajo de esta columna, se usan para representar en los gráficos los hitos y las actividades.</t>
  </si>
  <si>
    <t>Inicio el día</t>
  </si>
  <si>
    <t xml:space="preserve">Calculado automáticamente. Duración de cada tarea </t>
  </si>
  <si>
    <t>Duración de la tarea</t>
  </si>
  <si>
    <t>El título de esta hoja de cálculo se encuentra en la celda B1.</t>
  </si>
  <si>
    <t>El encabezado del incremento de desplazamiento horizontal se encuentra en la celda B2.
Para incrementar los datos de forma manual, escriba un nuevo valor en la celda B3.
La página de desplazamiento se actualiza automáticamente cuando la barra de desplazamiento avanza o retrocede una página en la hoja de cálculo Diagrama de Gantt.</t>
  </si>
  <si>
    <t>El valor de desplazamiento del diagrama de Gantt que se actualiza automáticamente se encuentra en la celda B3.</t>
  </si>
  <si>
    <t>El título de la tabla se encuentra en la celda B4.</t>
  </si>
  <si>
    <t>Los encabezados de la tabla se encuentran en las celdas de B5 a E5. 
Hay una nota en la celda F5.
En esta tabla, se representarán hasta 5 hitos a la vez. 
No modifique ni elimine esta hoja de cálculo ni sus contenidos.</t>
  </si>
  <si>
    <t>Datos de gráfico dinámicos</t>
  </si>
  <si>
    <t>incremento de desplazamiento horizontal</t>
  </si>
  <si>
    <t>Tabla de datos dinámicos</t>
  </si>
  <si>
    <t>hito</t>
  </si>
  <si>
    <t>fecha</t>
  </si>
  <si>
    <t>duración</t>
  </si>
  <si>
    <t>&lt;-- Se representarán hasta 5 hitos a la vez.</t>
  </si>
  <si>
    <t>Control de nomina Consulting S.A</t>
  </si>
  <si>
    <t>Revision de los requetimientos</t>
  </si>
  <si>
    <t>Fase</t>
  </si>
  <si>
    <t>Analisis de requerimientos</t>
  </si>
  <si>
    <t>Alcance de los requerimientos</t>
  </si>
  <si>
    <t xml:space="preserve">Creacion de diagramas de casos de uso y documentacion </t>
  </si>
  <si>
    <t>Creacion de prototipos y UX</t>
  </si>
  <si>
    <t>Programacion de funcionalidad a los prototipos aprobados</t>
  </si>
  <si>
    <t>Pruebas y retroalimentacion</t>
  </si>
  <si>
    <t>Creacion de reportes</t>
  </si>
  <si>
    <t>Pruebas de QA</t>
  </si>
  <si>
    <t>Implementacion de cambios y pruebas de QA</t>
  </si>
  <si>
    <t xml:space="preserve">Implementacion </t>
  </si>
  <si>
    <t>Mín. de Fecha de inicio</t>
  </si>
  <si>
    <t>01 Inicio</t>
  </si>
  <si>
    <t xml:space="preserve">02 Elaboracion </t>
  </si>
  <si>
    <t>03 Construccion</t>
  </si>
  <si>
    <t>04 Transicion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</si>
</sst>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0_);_(* \(#,##0\);_(* &quot;-&quot;_);_(@_)"/>
    <numFmt numFmtId="165" formatCode="_-* #,##0\ &quot;€&quot;_-;\-* #,##0\ &quot;€&quot;_-;_-* &quot;-&quot;\ &quot;€&quot;_-;_-@_-"/>
    <numFmt numFmtId="166" formatCode="_-* #,##0.00\ &quot;€&quot;_-;\-* #,##0.00\ &quot;€&quot;_-;_-* &quot;-&quot;??\ &quot;€&quot;_-;_-@_-"/>
    <numFmt numFmtId="167" formatCode="#,##0_ ;\-#,##0\ "/>
  </numFmts>
  <fonts count="18"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6"/>
      <color theme="4" tint="-0.24994659260841701"/>
      <name val="Calibri"/>
      <family val="2"/>
      <scheme val="minor"/>
    </font>
    <font>
      <b/>
      <sz val="12"/>
      <color theme="4" tint="-0.24994659260841701"/>
      <name val="Calibri"/>
      <family val="2"/>
      <scheme val="minor"/>
    </font>
    <font>
      <b/>
      <sz val="11"/>
      <color theme="4" tint="-0.499984740745262"/>
      <name val="Calibri"/>
      <family val="2"/>
      <scheme val="minor"/>
    </font>
    <font>
      <i/>
      <sz val="11"/>
      <color theme="4" tint="-0.24994659260841701"/>
      <name val="Calibri"/>
      <family val="2"/>
      <scheme val="minor"/>
    </font>
    <font>
      <sz val="18"/>
      <color theme="3"/>
      <name val="Calibri"/>
      <family val="2"/>
      <scheme val="maj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b/>
      <sz val="11"/>
      <color theme="1"/>
      <name val="Calibri"/>
      <family val="2"/>
      <scheme val="minor"/>
    </font>
  </fonts>
  <fills count="36">
    <fill>
      <patternFill patternType="none"/>
    </fill>
    <fill>
      <patternFill patternType="gray125"/>
    </fill>
    <fill>
      <patternFill patternType="solid">
        <fgColor theme="8" tint="0.79998168889431442"/>
        <bgColor indexed="65"/>
      </patternFill>
    </fill>
    <fill>
      <patternFill patternType="solid">
        <fgColor theme="4" tint="-0.499984740745262"/>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5">
    <border>
      <left/>
      <right/>
      <top/>
      <bottom/>
      <diagonal/>
    </border>
    <border>
      <left/>
      <right/>
      <top/>
      <bottom style="thick">
        <color theme="5" tint="-0.24994659260841701"/>
      </bottom>
      <diagonal/>
    </border>
    <border>
      <left style="double">
        <color theme="0"/>
      </left>
      <right/>
      <top/>
      <bottom/>
      <diagonal/>
    </border>
    <border>
      <left style="medium">
        <color theme="5" tint="-0.249977111117893"/>
      </left>
      <right/>
      <top style="medium">
        <color theme="5" tint="-0.249977111117893"/>
      </top>
      <bottom/>
      <diagonal/>
    </border>
    <border>
      <left/>
      <right/>
      <top style="medium">
        <color theme="5" tint="-0.249977111117893"/>
      </top>
      <bottom/>
      <diagonal/>
    </border>
    <border>
      <left/>
      <right style="medium">
        <color theme="5" tint="-0.249977111117893"/>
      </right>
      <top style="medium">
        <color theme="5" tint="-0.249977111117893"/>
      </top>
      <bottom/>
      <diagonal/>
    </border>
    <border>
      <left style="medium">
        <color theme="5" tint="-0.249977111117893"/>
      </left>
      <right/>
      <top/>
      <bottom/>
      <diagonal/>
    </border>
    <border>
      <left/>
      <right style="medium">
        <color theme="5" tint="-0.249977111117893"/>
      </right>
      <top/>
      <bottom/>
      <diagonal/>
    </border>
    <border>
      <left/>
      <right/>
      <top/>
      <bottom style="medium">
        <color theme="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8">
    <xf numFmtId="0" fontId="0" fillId="0" borderId="0"/>
    <xf numFmtId="0" fontId="4" fillId="0" borderId="0" applyNumberFormat="0" applyFill="0" applyProtection="0">
      <alignment vertical="center"/>
    </xf>
    <xf numFmtId="0" fontId="5" fillId="0" borderId="0" applyNumberFormat="0" applyFill="0" applyProtection="0">
      <alignment horizontal="right" vertical="center" indent="1"/>
    </xf>
    <xf numFmtId="0" fontId="2" fillId="3" borderId="0" applyNumberFormat="0" applyProtection="0">
      <alignment horizontal="center" vertical="center"/>
    </xf>
    <xf numFmtId="14" fontId="1" fillId="0" borderId="0">
      <alignment horizontal="center" vertical="center"/>
    </xf>
    <xf numFmtId="0" fontId="6" fillId="0" borderId="0" applyNumberFormat="0" applyFill="0" applyProtection="0">
      <alignment horizontal="left" vertical="center"/>
    </xf>
    <xf numFmtId="167" fontId="1" fillId="0" borderId="0" applyFont="0" applyFill="0" applyBorder="0" applyProtection="0">
      <alignment horizontal="center"/>
    </xf>
    <xf numFmtId="0" fontId="1" fillId="2" borderId="1" applyNumberFormat="0" applyAlignment="0" applyProtection="0"/>
    <xf numFmtId="0" fontId="7" fillId="0" borderId="0" applyNumberFormat="0" applyFill="0" applyProtection="0">
      <alignment wrapText="1"/>
    </xf>
    <xf numFmtId="164" fontId="1" fillId="0" borderId="0" applyFont="0" applyFill="0" applyBorder="0" applyAlignment="0" applyProtection="0"/>
    <xf numFmtId="166"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6" borderId="0" applyNumberFormat="0" applyBorder="0" applyAlignment="0" applyProtection="0"/>
    <xf numFmtId="0" fontId="10" fillId="7" borderId="0" applyNumberFormat="0" applyBorder="0" applyAlignment="0" applyProtection="0"/>
    <xf numFmtId="0" fontId="11" fillId="8" borderId="0" applyNumberFormat="0" applyBorder="0" applyAlignment="0" applyProtection="0"/>
    <xf numFmtId="0" fontId="12" fillId="9" borderId="9" applyNumberFormat="0" applyAlignment="0" applyProtection="0"/>
    <xf numFmtId="0" fontId="13" fillId="10" borderId="10" applyNumberFormat="0" applyAlignment="0" applyProtection="0"/>
    <xf numFmtId="0" fontId="14" fillId="10" borderId="9" applyNumberFormat="0" applyAlignment="0" applyProtection="0"/>
    <xf numFmtId="0" fontId="15" fillId="0" borderId="11" applyNumberFormat="0" applyFill="0" applyAlignment="0" applyProtection="0"/>
    <xf numFmtId="0" fontId="2" fillId="11" borderId="12" applyNumberFormat="0" applyAlignment="0" applyProtection="0"/>
    <xf numFmtId="0" fontId="16" fillId="0" borderId="0" applyNumberFormat="0" applyFill="0" applyBorder="0" applyAlignment="0" applyProtection="0"/>
    <xf numFmtId="0" fontId="1" fillId="12" borderId="13" applyNumberFormat="0" applyFont="0" applyAlignment="0" applyProtection="0"/>
    <xf numFmtId="0" fontId="17" fillId="0" borderId="14" applyNumberFormat="0" applyFill="0" applyAlignment="0" applyProtection="0"/>
    <xf numFmtId="0" fontId="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cellStyleXfs>
  <cellXfs count="30">
    <xf numFmtId="0" fontId="0" fillId="0" borderId="0" xfId="0"/>
    <xf numFmtId="0" fontId="4" fillId="0" borderId="0" xfId="1">
      <alignment vertical="center"/>
    </xf>
    <xf numFmtId="0" fontId="5" fillId="0" borderId="0" xfId="2">
      <alignment horizontal="right" vertical="center" indent="1"/>
    </xf>
    <xf numFmtId="0" fontId="2" fillId="3" borderId="0" xfId="3">
      <alignment horizontal="center" vertical="center"/>
    </xf>
    <xf numFmtId="0" fontId="0" fillId="0" borderId="0" xfId="0" applyFont="1" applyFill="1" applyBorder="1"/>
    <xf numFmtId="0" fontId="0" fillId="0" borderId="0" xfId="0" applyNumberFormat="1"/>
    <xf numFmtId="0" fontId="0" fillId="0" borderId="0" xfId="0"/>
    <xf numFmtId="14" fontId="0" fillId="0" borderId="0" xfId="0" applyNumberFormat="1" applyBorder="1"/>
    <xf numFmtId="0" fontId="0" fillId="0" borderId="0" xfId="0" applyNumberFormat="1" applyBorder="1"/>
    <xf numFmtId="0" fontId="0" fillId="0" borderId="3" xfId="0" applyBorder="1"/>
    <xf numFmtId="14" fontId="0" fillId="0" borderId="4" xfId="0" applyNumberFormat="1" applyBorder="1"/>
    <xf numFmtId="0" fontId="0" fillId="0" borderId="4" xfId="0" applyNumberFormat="1" applyBorder="1"/>
    <xf numFmtId="0" fontId="0" fillId="0" borderId="5" xfId="0" applyNumberFormat="1" applyBorder="1"/>
    <xf numFmtId="0" fontId="0" fillId="0" borderId="6" xfId="0" applyBorder="1"/>
    <xf numFmtId="0" fontId="0" fillId="0" borderId="7" xfId="0" applyNumberFormat="1" applyBorder="1"/>
    <xf numFmtId="14" fontId="1" fillId="2" borderId="8" xfId="7" applyNumberFormat="1" applyBorder="1" applyAlignment="1">
      <alignment horizontal="center" vertical="center"/>
    </xf>
    <xf numFmtId="0" fontId="5" fillId="0" borderId="8" xfId="2" applyBorder="1">
      <alignment horizontal="right" vertical="center" indent="1"/>
    </xf>
    <xf numFmtId="0" fontId="0" fillId="0" borderId="8" xfId="0" applyBorder="1"/>
    <xf numFmtId="0" fontId="3" fillId="0" borderId="0" xfId="0" applyFont="1" applyAlignment="1"/>
    <xf numFmtId="0" fontId="3" fillId="0" borderId="0" xfId="0" applyFont="1" applyAlignment="1">
      <alignment wrapText="1"/>
    </xf>
    <xf numFmtId="0" fontId="7" fillId="0" borderId="0" xfId="8">
      <alignment wrapText="1"/>
    </xf>
    <xf numFmtId="0" fontId="3" fillId="0" borderId="2" xfId="0" applyFont="1" applyBorder="1" applyAlignment="1">
      <alignment wrapText="1"/>
    </xf>
    <xf numFmtId="0" fontId="0" fillId="0" borderId="0" xfId="0" applyFont="1" applyFill="1" applyBorder="1" applyAlignment="1">
      <alignment horizontal="center"/>
    </xf>
    <xf numFmtId="167" fontId="0" fillId="4" borderId="0" xfId="6" applyFont="1" applyFill="1" applyBorder="1">
      <alignment horizontal="center"/>
    </xf>
    <xf numFmtId="0" fontId="7" fillId="5" borderId="0" xfId="8" applyFill="1">
      <alignment wrapText="1"/>
    </xf>
    <xf numFmtId="14" fontId="1" fillId="0" borderId="0" xfId="4">
      <alignment horizontal="center" vertical="center"/>
    </xf>
    <xf numFmtId="14" fontId="1" fillId="0" borderId="0" xfId="4" applyFill="1">
      <alignment horizontal="center" vertical="center"/>
    </xf>
    <xf numFmtId="0" fontId="0" fillId="0" borderId="0" xfId="0" pivotButton="1"/>
    <xf numFmtId="14" fontId="0" fillId="0" borderId="0" xfId="0" pivotButton="1" applyNumberFormat="1"/>
    <xf numFmtId="14" fontId="0" fillId="0" borderId="0" xfId="0" applyNumberFormat="1"/>
  </cellXfs>
  <cellStyles count="48">
    <cellStyle name="20% - Énfasis1" xfId="26" builtinId="30" customBuiltin="1"/>
    <cellStyle name="20% - Énfasis2" xfId="30" builtinId="34" customBuiltin="1"/>
    <cellStyle name="20% - Énfasis3" xfId="34" builtinId="38" customBuiltin="1"/>
    <cellStyle name="20% - Énfasis4" xfId="38" builtinId="42" customBuiltin="1"/>
    <cellStyle name="20% - Énfasis5" xfId="7" builtinId="46" customBuiltin="1"/>
    <cellStyle name="20% - Énfasis6" xfId="45" builtinId="50" customBuiltin="1"/>
    <cellStyle name="40% - Énfasis1" xfId="27" builtinId="31" customBuiltin="1"/>
    <cellStyle name="40% - Énfasis2" xfId="31" builtinId="35" customBuiltin="1"/>
    <cellStyle name="40% - Énfasis3" xfId="35" builtinId="39" customBuiltin="1"/>
    <cellStyle name="40% - Énfasis4" xfId="39" builtinId="43" customBuiltin="1"/>
    <cellStyle name="40% - Énfasis5" xfId="42" builtinId="47" customBuiltin="1"/>
    <cellStyle name="40% - Énfasis6" xfId="46" builtinId="51" customBuiltin="1"/>
    <cellStyle name="60% - Énfasis1" xfId="28" builtinId="32" customBuiltin="1"/>
    <cellStyle name="60% - Énfasis2" xfId="32" builtinId="36" customBuiltin="1"/>
    <cellStyle name="60% - Énfasis3" xfId="36" builtinId="40" customBuiltin="1"/>
    <cellStyle name="60% - Énfasis4" xfId="40" builtinId="44" customBuiltin="1"/>
    <cellStyle name="60% - Énfasis5" xfId="43" builtinId="48" customBuiltin="1"/>
    <cellStyle name="60% - Énfasis6" xfId="47" builtinId="52" customBuiltin="1"/>
    <cellStyle name="Bueno" xfId="14" builtinId="26" customBuiltin="1"/>
    <cellStyle name="Cálculo" xfId="19" builtinId="22" customBuiltin="1"/>
    <cellStyle name="Celda de comprobación" xfId="21" builtinId="23" customBuiltin="1"/>
    <cellStyle name="Celda vinculada" xfId="20" builtinId="24" customBuiltin="1"/>
    <cellStyle name="Date" xfId="4" xr:uid="{A5654282-6065-4D12-BA7A-82AAEC707206}"/>
    <cellStyle name="Encabezado 1" xfId="1" builtinId="16" customBuiltin="1"/>
    <cellStyle name="Encabezado 4" xfId="5" builtinId="19" customBuiltin="1"/>
    <cellStyle name="Énfasis1" xfId="25" builtinId="29" customBuiltin="1"/>
    <cellStyle name="Énfasis2" xfId="29" builtinId="33" customBuiltin="1"/>
    <cellStyle name="Énfasis3" xfId="33" builtinId="37" customBuiltin="1"/>
    <cellStyle name="Énfasis4" xfId="37" builtinId="41" customBuiltin="1"/>
    <cellStyle name="Énfasis5" xfId="41" builtinId="45" customBuiltin="1"/>
    <cellStyle name="Énfasis6" xfId="44" builtinId="49" customBuiltin="1"/>
    <cellStyle name="Entrada" xfId="17" builtinId="20" customBuiltin="1"/>
    <cellStyle name="Incorrecto" xfId="15" builtinId="27" customBuiltin="1"/>
    <cellStyle name="Millares" xfId="6" builtinId="3" customBuiltin="1"/>
    <cellStyle name="Millares [0]" xfId="9" builtinId="6" customBuiltin="1"/>
    <cellStyle name="Moneda" xfId="10" builtinId="4" customBuiltin="1"/>
    <cellStyle name="Moneda [0]" xfId="11" builtinId="7" customBuiltin="1"/>
    <cellStyle name="Neutral" xfId="16" builtinId="28" customBuiltin="1"/>
    <cellStyle name="Normal" xfId="0" builtinId="0" customBuiltin="1"/>
    <cellStyle name="Notas" xfId="23" builtinId="10" customBuiltin="1"/>
    <cellStyle name="Porcentaje" xfId="12" builtinId="5" customBuiltin="1"/>
    <cellStyle name="Salida" xfId="18" builtinId="21" customBuiltin="1"/>
    <cellStyle name="Texto de advertencia" xfId="22" builtinId="11" customBuiltin="1"/>
    <cellStyle name="Texto explicativo" xfId="8" builtinId="53" customBuiltin="1"/>
    <cellStyle name="Título" xfId="13" builtinId="15" customBuiltin="1"/>
    <cellStyle name="Título 2" xfId="2" builtinId="17" customBuiltin="1"/>
    <cellStyle name="Título 3" xfId="3" builtinId="18" customBuiltin="1"/>
    <cellStyle name="Total" xfId="24" builtinId="25" customBuiltin="1"/>
  </cellStyles>
  <dxfs count="22">
    <dxf>
      <numFmt numFmtId="0" formatCode="General"/>
      <border diagonalUp="0" diagonalDown="0">
        <left/>
        <right style="medium">
          <color theme="5" tint="-0.249977111117893"/>
        </right>
        <top/>
        <bottom/>
      </border>
    </dxf>
    <dxf>
      <numFmt numFmtId="0" formatCode="General"/>
    </dxf>
    <dxf>
      <numFmt numFmtId="168" formatCode="m/d/yyyy"/>
    </dxf>
    <dxf>
      <numFmt numFmtId="0" formatCode="General"/>
      <border diagonalUp="0" diagonalDown="0">
        <left style="medium">
          <color theme="5" tint="-0.249977111117893"/>
        </left>
        <right/>
        <top/>
        <bottom/>
        <vertical/>
        <horizontal/>
      </border>
    </dxf>
    <dxf>
      <border outline="0">
        <bottom style="medium">
          <color theme="5" tint="-0.249977111117893"/>
        </bottom>
      </border>
    </dxf>
    <dxf>
      <numFmt numFmtId="0" formatCode="General"/>
      <fill>
        <patternFill patternType="solid">
          <fgColor indexed="64"/>
          <bgColor theme="4"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indexed="64"/>
          <bgColor theme="4" tint="0.79998168889431442"/>
        </patternFill>
      </fill>
    </dxf>
    <dxf>
      <numFmt numFmtId="0" formatCode="General"/>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dxf>
    <dxf>
      <numFmt numFmtId="0" formatCode="General"/>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numFmt numFmtId="19" formatCode="d/mm/yyyy"/>
    </dxf>
    <dxf>
      <numFmt numFmtId="19" formatCode="d/mm/yyyy"/>
    </dxf>
    <dxf>
      <numFmt numFmtId="19" formatCode="d/mm/yyyy"/>
    </dxf>
    <dxf>
      <numFmt numFmtId="19" formatCode="d/mm/yyyy"/>
    </dxf>
    <dxf>
      <fill>
        <patternFill patternType="solid">
          <fgColor theme="4" tint="0.79995117038483843"/>
          <bgColor theme="4" tint="0.79998168889431442"/>
        </patternFill>
      </fill>
    </dxf>
    <dxf>
      <font>
        <b/>
        <color theme="0"/>
      </font>
      <fill>
        <patternFill patternType="solid">
          <fgColor theme="4"/>
          <bgColor theme="4" tint="-0.499984740745262"/>
        </patternFill>
      </fill>
    </dxf>
    <dxf>
      <font>
        <color theme="1"/>
      </font>
      <border>
        <left style="thin">
          <color theme="4" tint="0.39994506668294322"/>
        </left>
        <right style="thin">
          <color theme="4" tint="0.39994506668294322"/>
        </right>
        <bottom style="thin">
          <color theme="4" tint="0.39994506668294322"/>
        </bottom>
        <horizontal/>
      </border>
    </dxf>
  </dxfs>
  <tableStyles count="1" defaultTableStyle="Gantt Chart table style" defaultPivotStyle="PivotStyleLight16">
    <tableStyle name="Gantt Chart table style" pivot="0" count="3" xr9:uid="{D7A9D309-76D4-47FD-AAFA-79E72526BC00}">
      <tableStyleElement type="wholeTable" dxfId="21"/>
      <tableStyleElement type="headerRow" dxfId="20"/>
      <tableStyleElement type="firstRowStripe" dxfId="1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[Analisis proyecto final , planificaicon.xlsx]Planificacion!TablaDinámica2</c:name>
    <c:fmtId val="14"/>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s-GT"/>
              <a:t>Planificacion</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s-G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GT"/>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GT"/>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GT"/>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GT"/>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Planificacion!$E$3:$E$4</c:f>
              <c:strCache>
                <c:ptCount val="1"/>
                <c:pt idx="0">
                  <c:v>04 Transicion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G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Planificacion!$C$5:$D$15</c:f>
              <c:multiLvlStrCache>
                <c:ptCount val="11"/>
                <c:lvl>
                  <c:pt idx="0">
                    <c:v>Implementacion </c:v>
                  </c:pt>
                  <c:pt idx="1">
                    <c:v>Pruebas de QA</c:v>
                  </c:pt>
                  <c:pt idx="2">
                    <c:v>Creacion de reportes</c:v>
                  </c:pt>
                  <c:pt idx="3">
                    <c:v>Implementacion de cambios y pruebas de QA</c:v>
                  </c:pt>
                  <c:pt idx="4">
                    <c:v>Pruebas y retroalimentacion</c:v>
                  </c:pt>
                  <c:pt idx="5">
                    <c:v>Programacion de funcionalidad a los prototipos aprobados</c:v>
                  </c:pt>
                  <c:pt idx="6">
                    <c:v>Creacion de prototipos y UX</c:v>
                  </c:pt>
                  <c:pt idx="7">
                    <c:v>Creacion de diagramas de casos de uso y documentacion </c:v>
                  </c:pt>
                  <c:pt idx="8">
                    <c:v>Alcance de los requerimientos</c:v>
                  </c:pt>
                  <c:pt idx="9">
                    <c:v>Analisis de requerimientos</c:v>
                  </c:pt>
                  <c:pt idx="10">
                    <c:v>Revision de los requetimientos</c:v>
                  </c:pt>
                </c:lvl>
                <c:lvl>
                  <c:pt idx="0">
                    <c:v>11</c:v>
                  </c:pt>
                  <c:pt idx="1">
                    <c:v>10</c:v>
                  </c:pt>
                  <c:pt idx="2">
                    <c:v>9</c:v>
                  </c:pt>
                  <c:pt idx="3">
                    <c:v>8</c:v>
                  </c:pt>
                  <c:pt idx="4">
                    <c:v>7</c:v>
                  </c:pt>
                  <c:pt idx="5">
                    <c:v>6</c:v>
                  </c:pt>
                  <c:pt idx="6">
                    <c:v>5</c:v>
                  </c:pt>
                  <c:pt idx="7">
                    <c:v>4</c:v>
                  </c:pt>
                  <c:pt idx="8">
                    <c:v>3</c:v>
                  </c:pt>
                  <c:pt idx="9">
                    <c:v>2</c:v>
                  </c:pt>
                  <c:pt idx="10">
                    <c:v>1</c:v>
                  </c:pt>
                </c:lvl>
              </c:multiLvlStrCache>
            </c:multiLvlStrRef>
          </c:cat>
          <c:val>
            <c:numRef>
              <c:f>Planificacion!$E$5:$E$15</c:f>
              <c:numCache>
                <c:formatCode>m/d/yyyy</c:formatCode>
                <c:ptCount val="11"/>
                <c:pt idx="0">
                  <c:v>44108</c:v>
                </c:pt>
              </c:numCache>
            </c:numRef>
          </c:val>
          <c:extLst>
            <c:ext xmlns:c16="http://schemas.microsoft.com/office/drawing/2014/chart" uri="{C3380CC4-5D6E-409C-BE32-E72D297353CC}">
              <c16:uniqueId val="{00000000-A5DC-40EF-9FC8-2C586D37BE7C}"/>
            </c:ext>
          </c:extLst>
        </c:ser>
        <c:ser>
          <c:idx val="1"/>
          <c:order val="1"/>
          <c:tx>
            <c:strRef>
              <c:f>Planificacion!$F$3:$F$4</c:f>
              <c:strCache>
                <c:ptCount val="1"/>
                <c:pt idx="0">
                  <c:v>03 Construccion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G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Planificacion!$C$5:$D$15</c:f>
              <c:multiLvlStrCache>
                <c:ptCount val="11"/>
                <c:lvl>
                  <c:pt idx="0">
                    <c:v>Implementacion </c:v>
                  </c:pt>
                  <c:pt idx="1">
                    <c:v>Pruebas de QA</c:v>
                  </c:pt>
                  <c:pt idx="2">
                    <c:v>Creacion de reportes</c:v>
                  </c:pt>
                  <c:pt idx="3">
                    <c:v>Implementacion de cambios y pruebas de QA</c:v>
                  </c:pt>
                  <c:pt idx="4">
                    <c:v>Pruebas y retroalimentacion</c:v>
                  </c:pt>
                  <c:pt idx="5">
                    <c:v>Programacion de funcionalidad a los prototipos aprobados</c:v>
                  </c:pt>
                  <c:pt idx="6">
                    <c:v>Creacion de prototipos y UX</c:v>
                  </c:pt>
                  <c:pt idx="7">
                    <c:v>Creacion de diagramas de casos de uso y documentacion </c:v>
                  </c:pt>
                  <c:pt idx="8">
                    <c:v>Alcance de los requerimientos</c:v>
                  </c:pt>
                  <c:pt idx="9">
                    <c:v>Analisis de requerimientos</c:v>
                  </c:pt>
                  <c:pt idx="10">
                    <c:v>Revision de los requetimientos</c:v>
                  </c:pt>
                </c:lvl>
                <c:lvl>
                  <c:pt idx="0">
                    <c:v>11</c:v>
                  </c:pt>
                  <c:pt idx="1">
                    <c:v>10</c:v>
                  </c:pt>
                  <c:pt idx="2">
                    <c:v>9</c:v>
                  </c:pt>
                  <c:pt idx="3">
                    <c:v>8</c:v>
                  </c:pt>
                  <c:pt idx="4">
                    <c:v>7</c:v>
                  </c:pt>
                  <c:pt idx="5">
                    <c:v>6</c:v>
                  </c:pt>
                  <c:pt idx="6">
                    <c:v>5</c:v>
                  </c:pt>
                  <c:pt idx="7">
                    <c:v>4</c:v>
                  </c:pt>
                  <c:pt idx="8">
                    <c:v>3</c:v>
                  </c:pt>
                  <c:pt idx="9">
                    <c:v>2</c:v>
                  </c:pt>
                  <c:pt idx="10">
                    <c:v>1</c:v>
                  </c:pt>
                </c:lvl>
              </c:multiLvlStrCache>
            </c:multiLvlStrRef>
          </c:cat>
          <c:val>
            <c:numRef>
              <c:f>Planificacion!$F$5:$F$15</c:f>
              <c:numCache>
                <c:formatCode>m/d/yyyy</c:formatCode>
                <c:ptCount val="11"/>
                <c:pt idx="1">
                  <c:v>44101</c:v>
                </c:pt>
                <c:pt idx="2">
                  <c:v>44101</c:v>
                </c:pt>
                <c:pt idx="3">
                  <c:v>44101</c:v>
                </c:pt>
                <c:pt idx="4">
                  <c:v>44094</c:v>
                </c:pt>
                <c:pt idx="5">
                  <c:v>44094</c:v>
                </c:pt>
                <c:pt idx="6">
                  <c:v>44087</c:v>
                </c:pt>
              </c:numCache>
            </c:numRef>
          </c:val>
          <c:extLst>
            <c:ext xmlns:c16="http://schemas.microsoft.com/office/drawing/2014/chart" uri="{C3380CC4-5D6E-409C-BE32-E72D297353CC}">
              <c16:uniqueId val="{00000001-A5DC-40EF-9FC8-2C586D37BE7C}"/>
            </c:ext>
          </c:extLst>
        </c:ser>
        <c:ser>
          <c:idx val="2"/>
          <c:order val="2"/>
          <c:tx>
            <c:strRef>
              <c:f>Planificacion!$G$3:$G$4</c:f>
              <c:strCache>
                <c:ptCount val="1"/>
                <c:pt idx="0">
                  <c:v>02 Elaboracion </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G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Planificacion!$C$5:$D$15</c:f>
              <c:multiLvlStrCache>
                <c:ptCount val="11"/>
                <c:lvl>
                  <c:pt idx="0">
                    <c:v>Implementacion </c:v>
                  </c:pt>
                  <c:pt idx="1">
                    <c:v>Pruebas de QA</c:v>
                  </c:pt>
                  <c:pt idx="2">
                    <c:v>Creacion de reportes</c:v>
                  </c:pt>
                  <c:pt idx="3">
                    <c:v>Implementacion de cambios y pruebas de QA</c:v>
                  </c:pt>
                  <c:pt idx="4">
                    <c:v>Pruebas y retroalimentacion</c:v>
                  </c:pt>
                  <c:pt idx="5">
                    <c:v>Programacion de funcionalidad a los prototipos aprobados</c:v>
                  </c:pt>
                  <c:pt idx="6">
                    <c:v>Creacion de prototipos y UX</c:v>
                  </c:pt>
                  <c:pt idx="7">
                    <c:v>Creacion de diagramas de casos de uso y documentacion </c:v>
                  </c:pt>
                  <c:pt idx="8">
                    <c:v>Alcance de los requerimientos</c:v>
                  </c:pt>
                  <c:pt idx="9">
                    <c:v>Analisis de requerimientos</c:v>
                  </c:pt>
                  <c:pt idx="10">
                    <c:v>Revision de los requetimientos</c:v>
                  </c:pt>
                </c:lvl>
                <c:lvl>
                  <c:pt idx="0">
                    <c:v>11</c:v>
                  </c:pt>
                  <c:pt idx="1">
                    <c:v>10</c:v>
                  </c:pt>
                  <c:pt idx="2">
                    <c:v>9</c:v>
                  </c:pt>
                  <c:pt idx="3">
                    <c:v>8</c:v>
                  </c:pt>
                  <c:pt idx="4">
                    <c:v>7</c:v>
                  </c:pt>
                  <c:pt idx="5">
                    <c:v>6</c:v>
                  </c:pt>
                  <c:pt idx="6">
                    <c:v>5</c:v>
                  </c:pt>
                  <c:pt idx="7">
                    <c:v>4</c:v>
                  </c:pt>
                  <c:pt idx="8">
                    <c:v>3</c:v>
                  </c:pt>
                  <c:pt idx="9">
                    <c:v>2</c:v>
                  </c:pt>
                  <c:pt idx="10">
                    <c:v>1</c:v>
                  </c:pt>
                </c:lvl>
              </c:multiLvlStrCache>
            </c:multiLvlStrRef>
          </c:cat>
          <c:val>
            <c:numRef>
              <c:f>Planificacion!$G$5:$G$15</c:f>
              <c:numCache>
                <c:formatCode>m/d/yyyy</c:formatCode>
                <c:ptCount val="11"/>
                <c:pt idx="7">
                  <c:v>44081</c:v>
                </c:pt>
                <c:pt idx="8">
                  <c:v>44081</c:v>
                </c:pt>
                <c:pt idx="9">
                  <c:v>44066</c:v>
                </c:pt>
              </c:numCache>
            </c:numRef>
          </c:val>
          <c:extLst>
            <c:ext xmlns:c16="http://schemas.microsoft.com/office/drawing/2014/chart" uri="{C3380CC4-5D6E-409C-BE32-E72D297353CC}">
              <c16:uniqueId val="{00000002-A5DC-40EF-9FC8-2C586D37BE7C}"/>
            </c:ext>
          </c:extLst>
        </c:ser>
        <c:ser>
          <c:idx val="3"/>
          <c:order val="3"/>
          <c:tx>
            <c:strRef>
              <c:f>Planificacion!$H$3:$H$4</c:f>
              <c:strCache>
                <c:ptCount val="1"/>
                <c:pt idx="0">
                  <c:v>01 Inicio</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G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Planificacion!$C$5:$D$15</c:f>
              <c:multiLvlStrCache>
                <c:ptCount val="11"/>
                <c:lvl>
                  <c:pt idx="0">
                    <c:v>Implementacion </c:v>
                  </c:pt>
                  <c:pt idx="1">
                    <c:v>Pruebas de QA</c:v>
                  </c:pt>
                  <c:pt idx="2">
                    <c:v>Creacion de reportes</c:v>
                  </c:pt>
                  <c:pt idx="3">
                    <c:v>Implementacion de cambios y pruebas de QA</c:v>
                  </c:pt>
                  <c:pt idx="4">
                    <c:v>Pruebas y retroalimentacion</c:v>
                  </c:pt>
                  <c:pt idx="5">
                    <c:v>Programacion de funcionalidad a los prototipos aprobados</c:v>
                  </c:pt>
                  <c:pt idx="6">
                    <c:v>Creacion de prototipos y UX</c:v>
                  </c:pt>
                  <c:pt idx="7">
                    <c:v>Creacion de diagramas de casos de uso y documentacion </c:v>
                  </c:pt>
                  <c:pt idx="8">
                    <c:v>Alcance de los requerimientos</c:v>
                  </c:pt>
                  <c:pt idx="9">
                    <c:v>Analisis de requerimientos</c:v>
                  </c:pt>
                  <c:pt idx="10">
                    <c:v>Revision de los requetimientos</c:v>
                  </c:pt>
                </c:lvl>
                <c:lvl>
                  <c:pt idx="0">
                    <c:v>11</c:v>
                  </c:pt>
                  <c:pt idx="1">
                    <c:v>10</c:v>
                  </c:pt>
                  <c:pt idx="2">
                    <c:v>9</c:v>
                  </c:pt>
                  <c:pt idx="3">
                    <c:v>8</c:v>
                  </c:pt>
                  <c:pt idx="4">
                    <c:v>7</c:v>
                  </c:pt>
                  <c:pt idx="5">
                    <c:v>6</c:v>
                  </c:pt>
                  <c:pt idx="6">
                    <c:v>5</c:v>
                  </c:pt>
                  <c:pt idx="7">
                    <c:v>4</c:v>
                  </c:pt>
                  <c:pt idx="8">
                    <c:v>3</c:v>
                  </c:pt>
                  <c:pt idx="9">
                    <c:v>2</c:v>
                  </c:pt>
                  <c:pt idx="10">
                    <c:v>1</c:v>
                  </c:pt>
                </c:lvl>
              </c:multiLvlStrCache>
            </c:multiLvlStrRef>
          </c:cat>
          <c:val>
            <c:numRef>
              <c:f>Planificacion!$H$5:$H$15</c:f>
              <c:numCache>
                <c:formatCode>m/d/yyyy</c:formatCode>
                <c:ptCount val="11"/>
                <c:pt idx="10">
                  <c:v>44058</c:v>
                </c:pt>
              </c:numCache>
            </c:numRef>
          </c:val>
          <c:extLst>
            <c:ext xmlns:c16="http://schemas.microsoft.com/office/drawing/2014/chart" uri="{C3380CC4-5D6E-409C-BE32-E72D297353CC}">
              <c16:uniqueId val="{00000003-A5DC-40EF-9FC8-2C586D37BE7C}"/>
            </c:ext>
          </c:extLst>
        </c:ser>
        <c:dLbls>
          <c:showLegendKey val="0"/>
          <c:showVal val="1"/>
          <c:showCatName val="0"/>
          <c:showSerName val="0"/>
          <c:showPercent val="0"/>
          <c:showBubbleSize val="0"/>
        </c:dLbls>
        <c:gapWidth val="150"/>
        <c:overlap val="-25"/>
        <c:axId val="2126707343"/>
        <c:axId val="1907918255"/>
      </c:barChart>
      <c:catAx>
        <c:axId val="2126707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s-GT"/>
          </a:p>
        </c:txPr>
        <c:crossAx val="1907918255"/>
        <c:crosses val="autoZero"/>
        <c:auto val="1"/>
        <c:lblAlgn val="ctr"/>
        <c:lblOffset val="100"/>
        <c:noMultiLvlLbl val="0"/>
      </c:catAx>
      <c:valAx>
        <c:axId val="1907918255"/>
        <c:scaling>
          <c:orientation val="minMax"/>
        </c:scaling>
        <c:delete val="1"/>
        <c:axPos val="b"/>
        <c:numFmt formatCode="m/d/yyyy" sourceLinked="1"/>
        <c:majorTickMark val="none"/>
        <c:minorTickMark val="none"/>
        <c:tickLblPos val="nextTo"/>
        <c:crossAx val="212670734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G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1733550</xdr:colOff>
      <xdr:row>16</xdr:row>
      <xdr:rowOff>47625</xdr:rowOff>
    </xdr:from>
    <xdr:to>
      <xdr:col>11</xdr:col>
      <xdr:colOff>104774</xdr:colOff>
      <xdr:row>37</xdr:row>
      <xdr:rowOff>85725</xdr:rowOff>
    </xdr:to>
    <xdr:graphicFrame macro="">
      <xdr:nvGraphicFramePr>
        <xdr:cNvPr id="2" name="Gráfico 1">
          <a:extLst>
            <a:ext uri="{FF2B5EF4-FFF2-40B4-BE49-F238E27FC236}">
              <a16:creationId xmlns:a16="http://schemas.microsoft.com/office/drawing/2014/main" id="{30F1295C-1EA9-4E21-8559-95EAB82A17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or" refreshedDate="44100.464370949077" createdVersion="6" refreshedVersion="6" minRefreshableVersion="3" recordCount="11" xr:uid="{FDC3F2E2-1CD9-482D-8877-A36611394C05}">
  <cacheSource type="worksheet">
    <worksheetSource name="Hitos"/>
  </cacheSource>
  <cacheFields count="7">
    <cacheField name="Posición" numFmtId="0">
      <sharedItems containsSemiMixedTypes="0" containsString="0" containsNumber="1" containsInteger="1" minValue="1" maxValue="11" count="11">
        <n v="1"/>
        <n v="2"/>
        <n v="3"/>
        <n v="4"/>
        <n v="5"/>
        <n v="6"/>
        <n v="7"/>
        <n v="8"/>
        <n v="9"/>
        <n v="10"/>
        <n v="11"/>
      </sharedItems>
    </cacheField>
    <cacheField name="Fecha de inicio" numFmtId="14">
      <sharedItems containsSemiMixedTypes="0" containsNonDate="0" containsDate="1" containsString="0" minDate="2020-08-15T00:00:00" maxDate="2020-10-05T00:00:00"/>
    </cacheField>
    <cacheField name="Fecha de finalización" numFmtId="14">
      <sharedItems containsSemiMixedTypes="0" containsNonDate="0" containsDate="1" containsString="0" minDate="2020-08-22T00:00:00" maxDate="2020-10-11T00:00:00"/>
    </cacheField>
    <cacheField name="Hito o actividad" numFmtId="0">
      <sharedItems count="11">
        <s v="Revision de los requetimientos"/>
        <s v="Analisis de requerimientos"/>
        <s v="Alcance de los requerimientos"/>
        <s v="Creacion de diagramas de casos de uso y documentacion "/>
        <s v="Creacion de prototipos y UX"/>
        <s v="Programacion de funcionalidad a los prototipos aprobados"/>
        <s v="Pruebas y retroalimentacion"/>
        <s v="Implementacion de cambios y pruebas de QA"/>
        <s v="Creacion de reportes"/>
        <s v="Pruebas de QA"/>
        <s v="Implementacion "/>
      </sharedItems>
    </cacheField>
    <cacheField name="Inicio el día" numFmtId="167">
      <sharedItems containsSemiMixedTypes="0" containsString="0" containsNumber="1" containsInteger="1" minValue="0" maxValue="50"/>
    </cacheField>
    <cacheField name="Duración de la tarea" numFmtId="167">
      <sharedItems containsSemiMixedTypes="0" containsString="0" containsNumber="1" containsInteger="1" minValue="6" maxValue="15"/>
    </cacheField>
    <cacheField name="Fase" numFmtId="167">
      <sharedItems count="8">
        <s v="01 Inicio"/>
        <s v="02 Elaboracion "/>
        <s v="03 Construccion"/>
        <s v="04 Transicion"/>
        <s v="Inicio" u="1"/>
        <s v="Elaboracion " u="1"/>
        <s v="Transicion" u="1"/>
        <s v="Construccion"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d v="2020-08-15T00:00:00"/>
    <d v="2020-08-22T00:00:00"/>
    <x v="0"/>
    <n v="0"/>
    <n v="8"/>
    <x v="0"/>
  </r>
  <r>
    <x v="1"/>
    <d v="2020-08-23T00:00:00"/>
    <d v="2020-09-06T00:00:00"/>
    <x v="1"/>
    <n v="8"/>
    <n v="15"/>
    <x v="1"/>
  </r>
  <r>
    <x v="2"/>
    <d v="2020-09-07T00:00:00"/>
    <d v="2020-09-12T00:00:00"/>
    <x v="2"/>
    <n v="23"/>
    <n v="6"/>
    <x v="1"/>
  </r>
  <r>
    <x v="3"/>
    <d v="2020-09-07T00:00:00"/>
    <d v="2020-09-12T00:00:00"/>
    <x v="3"/>
    <n v="23"/>
    <n v="6"/>
    <x v="1"/>
  </r>
  <r>
    <x v="4"/>
    <d v="2020-09-13T00:00:00"/>
    <d v="2020-09-19T00:00:00"/>
    <x v="4"/>
    <n v="29"/>
    <n v="7"/>
    <x v="2"/>
  </r>
  <r>
    <x v="5"/>
    <d v="2020-09-20T00:00:00"/>
    <d v="2020-09-26T00:00:00"/>
    <x v="5"/>
    <n v="36"/>
    <n v="7"/>
    <x v="2"/>
  </r>
  <r>
    <x v="6"/>
    <d v="2020-09-20T00:00:00"/>
    <d v="2020-09-26T00:00:00"/>
    <x v="6"/>
    <n v="36"/>
    <n v="7"/>
    <x v="2"/>
  </r>
  <r>
    <x v="7"/>
    <d v="2020-09-27T00:00:00"/>
    <d v="2020-10-03T00:00:00"/>
    <x v="7"/>
    <n v="43"/>
    <n v="7"/>
    <x v="2"/>
  </r>
  <r>
    <x v="8"/>
    <d v="2020-09-27T00:00:00"/>
    <d v="2020-10-03T00:00:00"/>
    <x v="8"/>
    <n v="43"/>
    <n v="7"/>
    <x v="2"/>
  </r>
  <r>
    <x v="9"/>
    <d v="2020-09-27T00:00:00"/>
    <d v="2020-10-03T00:00:00"/>
    <x v="9"/>
    <n v="43"/>
    <n v="7"/>
    <x v="2"/>
  </r>
  <r>
    <x v="10"/>
    <d v="2020-10-04T00:00:00"/>
    <d v="2020-10-10T00:00:00"/>
    <x v="10"/>
    <n v="50"/>
    <n v="7"/>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9B631F-6D57-4B4F-A075-89CE24454399}" name="TablaDinámica2" cacheId="0"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chartFormat="23">
  <location ref="C3:H15" firstHeaderRow="1" firstDataRow="2" firstDataCol="2"/>
  <pivotFields count="7">
    <pivotField axis="axisRow" compact="0" outline="0" showAll="0" sortType="descending" defaultSubtotal="0">
      <items count="11">
        <item x="10"/>
        <item x="9"/>
        <item x="8"/>
        <item x="7"/>
        <item x="6"/>
        <item x="5"/>
        <item x="4"/>
        <item x="3"/>
        <item x="2"/>
        <item x="1"/>
        <item x="0"/>
      </items>
    </pivotField>
    <pivotField dataField="1" compact="0" numFmtId="14" outline="0" showAll="0"/>
    <pivotField compact="0" numFmtId="14" outline="0" showAll="0"/>
    <pivotField axis="axisRow" compact="0" outline="0" showAll="0">
      <items count="12">
        <item x="2"/>
        <item x="1"/>
        <item x="3"/>
        <item x="4"/>
        <item x="8"/>
        <item x="10"/>
        <item x="7"/>
        <item x="5"/>
        <item x="9"/>
        <item x="6"/>
        <item x="0"/>
        <item t="default"/>
      </items>
    </pivotField>
    <pivotField compact="0" numFmtId="167" outline="0" showAll="0"/>
    <pivotField compact="0" numFmtId="167" outline="0" showAll="0"/>
    <pivotField axis="axisCol" compact="0" outline="0" showAll="0" sortType="descending">
      <items count="9">
        <item m="1" x="6"/>
        <item m="1" x="4"/>
        <item m="1" x="5"/>
        <item m="1" x="7"/>
        <item x="3"/>
        <item x="2"/>
        <item x="1"/>
        <item x="0"/>
        <item t="default"/>
      </items>
    </pivotField>
  </pivotFields>
  <rowFields count="2">
    <field x="0"/>
    <field x="3"/>
  </rowFields>
  <rowItems count="11">
    <i>
      <x/>
      <x v="5"/>
    </i>
    <i>
      <x v="1"/>
      <x v="8"/>
    </i>
    <i>
      <x v="2"/>
      <x v="4"/>
    </i>
    <i>
      <x v="3"/>
      <x v="6"/>
    </i>
    <i>
      <x v="4"/>
      <x v="9"/>
    </i>
    <i>
      <x v="5"/>
      <x v="7"/>
    </i>
    <i>
      <x v="6"/>
      <x v="3"/>
    </i>
    <i>
      <x v="7"/>
      <x v="2"/>
    </i>
    <i>
      <x v="8"/>
      <x/>
    </i>
    <i>
      <x v="9"/>
      <x v="1"/>
    </i>
    <i>
      <x v="10"/>
      <x v="10"/>
    </i>
  </rowItems>
  <colFields count="1">
    <field x="6"/>
  </colFields>
  <colItems count="4">
    <i>
      <x v="4"/>
    </i>
    <i>
      <x v="5"/>
    </i>
    <i>
      <x v="6"/>
    </i>
    <i>
      <x v="7"/>
    </i>
  </colItems>
  <dataFields count="1">
    <dataField name="Mín. de Fecha de inicio" fld="1" subtotal="min" baseField="3" baseItem="0" numFmtId="14"/>
  </dataFields>
  <formats count="4">
    <format dxfId="18">
      <pivotArea outline="0" collapsedLevelsAreSubtotals="1" fieldPosition="0"/>
    </format>
    <format dxfId="17">
      <pivotArea field="6" type="button" dataOnly="0" labelOnly="1" outline="0" axis="axisCol" fieldPosition="0"/>
    </format>
    <format dxfId="16">
      <pivotArea type="topRight" dataOnly="0" labelOnly="1" outline="0" fieldPosition="0"/>
    </format>
    <format dxfId="15">
      <pivotArea dataOnly="0" labelOnly="1" fieldPosition="0">
        <references count="1">
          <reference field="6" count="0"/>
        </references>
      </pivotArea>
    </format>
  </formats>
  <chartFormats count="12">
    <chartFormat chart="14" format="0" series="1">
      <pivotArea type="data" outline="0" fieldPosition="0">
        <references count="2">
          <reference field="4294967294" count="1" selected="0">
            <x v="0"/>
          </reference>
          <reference field="6" count="1" selected="0">
            <x v="7"/>
          </reference>
        </references>
      </pivotArea>
    </chartFormat>
    <chartFormat chart="14" format="1" series="1">
      <pivotArea type="data" outline="0" fieldPosition="0">
        <references count="2">
          <reference field="4294967294" count="1" selected="0">
            <x v="0"/>
          </reference>
          <reference field="6" count="1" selected="0">
            <x v="6"/>
          </reference>
        </references>
      </pivotArea>
    </chartFormat>
    <chartFormat chart="14" format="2" series="1">
      <pivotArea type="data" outline="0" fieldPosition="0">
        <references count="2">
          <reference field="4294967294" count="1" selected="0">
            <x v="0"/>
          </reference>
          <reference field="6" count="1" selected="0">
            <x v="5"/>
          </reference>
        </references>
      </pivotArea>
    </chartFormat>
    <chartFormat chart="14" format="3" series="1">
      <pivotArea type="data" outline="0" fieldPosition="0">
        <references count="2">
          <reference field="4294967294" count="1" selected="0">
            <x v="0"/>
          </reference>
          <reference field="6" count="1" selected="0">
            <x v="4"/>
          </reference>
        </references>
      </pivotArea>
    </chartFormat>
    <chartFormat chart="19" format="4" series="1">
      <pivotArea type="data" outline="0" fieldPosition="0">
        <references count="2">
          <reference field="4294967294" count="1" selected="0">
            <x v="0"/>
          </reference>
          <reference field="6" count="1" selected="0">
            <x v="4"/>
          </reference>
        </references>
      </pivotArea>
    </chartFormat>
    <chartFormat chart="19" format="5" series="1">
      <pivotArea type="data" outline="0" fieldPosition="0">
        <references count="2">
          <reference field="4294967294" count="1" selected="0">
            <x v="0"/>
          </reference>
          <reference field="6" count="1" selected="0">
            <x v="5"/>
          </reference>
        </references>
      </pivotArea>
    </chartFormat>
    <chartFormat chart="19" format="6" series="1">
      <pivotArea type="data" outline="0" fieldPosition="0">
        <references count="2">
          <reference field="4294967294" count="1" selected="0">
            <x v="0"/>
          </reference>
          <reference field="6" count="1" selected="0">
            <x v="6"/>
          </reference>
        </references>
      </pivotArea>
    </chartFormat>
    <chartFormat chart="19" format="7" series="1">
      <pivotArea type="data" outline="0" fieldPosition="0">
        <references count="2">
          <reference field="4294967294" count="1" selected="0">
            <x v="0"/>
          </reference>
          <reference field="6" count="1" selected="0">
            <x v="7"/>
          </reference>
        </references>
      </pivotArea>
    </chartFormat>
    <chartFormat chart="20" format="8" series="1">
      <pivotArea type="data" outline="0" fieldPosition="0">
        <references count="2">
          <reference field="4294967294" count="1" selected="0">
            <x v="0"/>
          </reference>
          <reference field="6" count="1" selected="0">
            <x v="4"/>
          </reference>
        </references>
      </pivotArea>
    </chartFormat>
    <chartFormat chart="20" format="9" series="1">
      <pivotArea type="data" outline="0" fieldPosition="0">
        <references count="2">
          <reference field="4294967294" count="1" selected="0">
            <x v="0"/>
          </reference>
          <reference field="6" count="1" selected="0">
            <x v="5"/>
          </reference>
        </references>
      </pivotArea>
    </chartFormat>
    <chartFormat chart="20" format="10" series="1">
      <pivotArea type="data" outline="0" fieldPosition="0">
        <references count="2">
          <reference field="4294967294" count="1" selected="0">
            <x v="0"/>
          </reference>
          <reference field="6" count="1" selected="0">
            <x v="6"/>
          </reference>
        </references>
      </pivotArea>
    </chartFormat>
    <chartFormat chart="20" format="11" series="1">
      <pivotArea type="data" outline="0" fieldPosition="0">
        <references count="2">
          <reference field="4294967294" count="1" selected="0">
            <x v="0"/>
          </reference>
          <reference field="6"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91F6C39-7593-48A4-A1D2-A0D26E951BF8}" name="Hitos" displayName="Hitos" ref="B5:H16">
  <autoFilter ref="B5:H16" xr:uid="{951635E4-FCFF-47B1-A6C6-5C24ECDE9A5A}"/>
  <sortState xmlns:xlrd2="http://schemas.microsoft.com/office/spreadsheetml/2017/richdata2" ref="B6:G16">
    <sortCondition ref="C6:C16"/>
    <sortCondition ref="D6:D16"/>
  </sortState>
  <tableColumns count="7">
    <tableColumn id="12" xr3:uid="{417148D6-7A28-40C6-80F2-B6C648F24A03}" name="Posición" totalsRowLabel="Total" dataDxfId="14" totalsRowDxfId="13"/>
    <tableColumn id="2" xr3:uid="{0B09DBBE-2FBF-46E2-8C69-E2CFCC08C5F9}" name="Fecha de inicio" totalsRowDxfId="12" dataCellStyle="Date"/>
    <tableColumn id="3" xr3:uid="{5169FF04-1487-4814-B98C-C577FE120139}" name="Fecha de finalización" totalsRowDxfId="11" dataCellStyle="Date"/>
    <tableColumn id="10" xr3:uid="{DBA6C66F-3413-4788-966C-44D320586126}" name="Hito o actividad">
      <calculatedColumnFormula>"Actividad"&amp;" "&amp;ROW($A1)</calculatedColumnFormula>
    </tableColumn>
    <tableColumn id="11" xr3:uid="{31798575-BD57-466D-AC99-9EF7707B63C7}" name="Inicio el día" dataDxfId="10" totalsRowDxfId="9">
      <calculatedColumnFormula>IFERROR(IF(OR(LEN(Hitos[[#This Row],[Fecha de inicio]])=0,LEN(Hitos[[#This Row],[Fecha de finalización]])=0),"",INT(C6)-INT($C$6)),"")</calculatedColumnFormula>
    </tableColumn>
    <tableColumn id="8" xr3:uid="{A36515AD-389B-4321-BB8D-89BAC7740995}" name="Duración de la tarea" totalsRowFunction="count" dataDxfId="8" totalsRowDxfId="7">
      <calculatedColumnFormula>IFERROR(IF(Hitos[[#This Row],[Inicio el día]]=0,DATEDIF(Hitos[[#This Row],[Fecha de inicio]],Hitos[[#This Row],[Fecha de finalización]],"d")+1,IF(LEN(Hitos[[#This Row],[Inicio el día]])=0,"",DATEDIF(Hitos[[#This Row],[Fecha de inicio]],Hitos[[#This Row],[Fecha de finalización]],"d")+1)),0)</calculatedColumnFormula>
    </tableColumn>
    <tableColumn id="4" xr3:uid="{C4501271-9B7D-4647-86C4-A40535B56B34}" name="Fase" dataDxfId="6" totalsRowDxfId="5" dataCellStyle="Millares"/>
  </tableColumns>
  <tableStyleInfo name="Gantt Chart table style" showFirstColumn="1" showLastColumn="0" showRowStripes="1" showColumnStripes="0"/>
  <extLst>
    <ext xmlns:x14="http://schemas.microsoft.com/office/spreadsheetml/2009/9/main" uri="{504A1905-F514-4f6f-8877-14C23A59335A}">
      <x14:table altTextSummary="Enter milestone task and activities in this table. Enter the start date, end date and milestone/activity. Position , Start on Day and Task Duration are used for charting. Do not delete or modify these columns or the charting will no longer work.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9238B8-7B36-4150-AB60-309683693954}" name="DatosDinámicos" displayName="DatosDinámicos" ref="B5:E10" totalsRowShown="0" tableBorderDxfId="4">
  <autoFilter ref="B5:E10" xr:uid="{1E53AE3B-B95A-4BA4-940B-6E408D35B4AD}">
    <filterColumn colId="0" hiddenButton="1"/>
    <filterColumn colId="1" hiddenButton="1"/>
    <filterColumn colId="2" hiddenButton="1"/>
    <filterColumn colId="3" hiddenButton="1"/>
  </autoFilter>
  <tableColumns count="4">
    <tableColumn id="1" xr3:uid="{D75F8E51-B33E-49A6-911D-57AEC59F5557}" name="hito" dataDxfId="3">
      <calculatedColumnFormula>IFERROR(IF(LEN(OFFSET('Seguimiento de proyecto'!$E6,$B$3,0,1,1))=0,"",INDEX(Hitos[],'Seguimiento de proyecto'!$B6+$B$3,4)),"")</calculatedColumnFormula>
    </tableColumn>
    <tableColumn id="2" xr3:uid="{24BD43CB-1C65-4F2C-BE9D-D5C601681B07}" name="fecha" dataDxfId="2">
      <calculatedColumnFormula>IFERROR(IF(LEN(OFFSET('Seguimiento de proyecto'!$C6,$B$3,0,1,1))=0,End_Date,INDEX(Hitos[],'Seguimiento de proyecto'!$B6+$B$3,2)),"")</calculatedColumnFormula>
    </tableColumn>
    <tableColumn id="3" xr3:uid="{1391FB0D-B504-4322-B211-D2B787F64A2D}" name="Inicio el día" dataDxfId="1">
      <calculatedColumnFormula>IFERROR(IF(LEN(OFFSET('Seguimiento de proyecto'!$F6,$B$3,0,1,1))=0,"",INDEX(Hitos[],'Seguimiento de proyecto'!$B6+$B$3,5)),"")</calculatedColumnFormula>
    </tableColumn>
    <tableColumn id="4" xr3:uid="{21D31F93-1DE3-4841-8614-466E50A648E8}" name="duración" dataDxfId="0">
      <calculatedColumnFormula>IFERROR(IF(LEN(OFFSET('Seguimiento de proyecto'!$G6,$B$3,0,1,1))=0,"",INDEX(Hitos[],'Seguimiento de proyecto'!$B6+$B$3,6)),"")</calculatedColumnFormula>
    </tableColumn>
  </tableColumns>
  <tableStyleInfo name="TableStyleLight1" showFirstColumn="1" showLastColumn="0" showRowStripes="1" showColumnStripes="0"/>
  <extLst>
    <ext xmlns:x14="http://schemas.microsoft.com/office/spreadsheetml/2009/9/main" uri="{504A1905-F514-4f6f-8877-14C23A59335A}">
      <x14:table altTextSummary="Chart up to 5 milestones at a time from this table._x000d__x000a_Do NOT delete or modify cells in this table or the charting mechanism will break. "/>
    </ext>
  </extLst>
</table>
</file>

<file path=xl/theme/theme1.xml><?xml version="1.0" encoding="utf-8"?>
<a:theme xmlns:a="http://schemas.openxmlformats.org/drawingml/2006/main" name="Attitude">
  <a:themeElements>
    <a:clrScheme name="Custom 1">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469802"/>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FF138-ED38-4563-B7C0-821DC9F18D46}">
  <dimension ref="A3:I26"/>
  <sheetViews>
    <sheetView showGridLines="0" tabSelected="1" workbookViewId="0">
      <selection activeCell="M22" sqref="M22"/>
    </sheetView>
  </sheetViews>
  <sheetFormatPr baseColWidth="10" defaultRowHeight="15" x14ac:dyDescent="0.25"/>
  <cols>
    <col min="1" max="1" width="25.42578125" style="6" customWidth="1"/>
    <col min="2" max="2" width="11.42578125" style="6"/>
    <col min="3" max="3" width="21.7109375" customWidth="1"/>
    <col min="4" max="4" width="53.42578125" style="29" bestFit="1" customWidth="1"/>
    <col min="5" max="5" width="12.42578125" style="29" bestFit="1" customWidth="1"/>
    <col min="6" max="6" width="14.85546875" style="29" bestFit="1" customWidth="1"/>
    <col min="7" max="7" width="14.140625" style="29" bestFit="1" customWidth="1"/>
    <col min="8" max="8" width="10.7109375" style="29" bestFit="1" customWidth="1"/>
    <col min="9" max="9" width="11.42578125" style="29"/>
  </cols>
  <sheetData>
    <row r="3" spans="3:8" x14ac:dyDescent="0.25">
      <c r="C3" s="27" t="s">
        <v>44</v>
      </c>
      <c r="D3"/>
      <c r="E3" s="28" t="s">
        <v>33</v>
      </c>
    </row>
    <row r="4" spans="3:8" x14ac:dyDescent="0.25">
      <c r="C4" s="27" t="s">
        <v>6</v>
      </c>
      <c r="D4" s="27" t="s">
        <v>14</v>
      </c>
      <c r="E4" s="29" t="s">
        <v>48</v>
      </c>
      <c r="F4" s="29" t="s">
        <v>47</v>
      </c>
      <c r="G4" s="29" t="s">
        <v>46</v>
      </c>
      <c r="H4" s="29" t="s">
        <v>45</v>
      </c>
    </row>
    <row r="5" spans="3:8" x14ac:dyDescent="0.25">
      <c r="C5" s="6">
        <v>11</v>
      </c>
      <c r="D5" s="6" t="s">
        <v>43</v>
      </c>
      <c r="E5" s="29">
        <v>44108</v>
      </c>
    </row>
    <row r="6" spans="3:8" x14ac:dyDescent="0.25">
      <c r="C6" s="6">
        <v>10</v>
      </c>
      <c r="D6" s="6" t="s">
        <v>41</v>
      </c>
      <c r="F6" s="29">
        <v>44101</v>
      </c>
    </row>
    <row r="7" spans="3:8" x14ac:dyDescent="0.25">
      <c r="C7" s="6">
        <v>9</v>
      </c>
      <c r="D7" s="6" t="s">
        <v>40</v>
      </c>
      <c r="F7" s="29">
        <v>44101</v>
      </c>
    </row>
    <row r="8" spans="3:8" x14ac:dyDescent="0.25">
      <c r="C8" s="6">
        <v>8</v>
      </c>
      <c r="D8" s="6" t="s">
        <v>42</v>
      </c>
      <c r="F8" s="29">
        <v>44101</v>
      </c>
    </row>
    <row r="9" spans="3:8" x14ac:dyDescent="0.25">
      <c r="C9" s="6">
        <v>7</v>
      </c>
      <c r="D9" s="6" t="s">
        <v>39</v>
      </c>
      <c r="F9" s="29">
        <v>44094</v>
      </c>
    </row>
    <row r="10" spans="3:8" x14ac:dyDescent="0.25">
      <c r="C10" s="6">
        <v>6</v>
      </c>
      <c r="D10" s="6" t="s">
        <v>38</v>
      </c>
      <c r="F10" s="29">
        <v>44094</v>
      </c>
    </row>
    <row r="11" spans="3:8" x14ac:dyDescent="0.25">
      <c r="C11" s="6">
        <v>5</v>
      </c>
      <c r="D11" s="6" t="s">
        <v>37</v>
      </c>
      <c r="F11" s="29">
        <v>44087</v>
      </c>
    </row>
    <row r="12" spans="3:8" x14ac:dyDescent="0.25">
      <c r="C12" s="6">
        <v>4</v>
      </c>
      <c r="D12" s="6" t="s">
        <v>36</v>
      </c>
      <c r="G12" s="29">
        <v>44081</v>
      </c>
    </row>
    <row r="13" spans="3:8" x14ac:dyDescent="0.25">
      <c r="C13" s="6">
        <v>3</v>
      </c>
      <c r="D13" s="6" t="s">
        <v>35</v>
      </c>
      <c r="G13" s="29">
        <v>44081</v>
      </c>
    </row>
    <row r="14" spans="3:8" x14ac:dyDescent="0.25">
      <c r="C14" s="6">
        <v>2</v>
      </c>
      <c r="D14" s="6" t="s">
        <v>34</v>
      </c>
      <c r="G14" s="29">
        <v>44066</v>
      </c>
    </row>
    <row r="15" spans="3:8" x14ac:dyDescent="0.25">
      <c r="C15" s="6">
        <v>1</v>
      </c>
      <c r="D15" s="6" t="s">
        <v>32</v>
      </c>
      <c r="H15" s="29">
        <v>44058</v>
      </c>
    </row>
    <row r="16" spans="3:8" x14ac:dyDescent="0.25">
      <c r="D16"/>
      <c r="E16"/>
      <c r="F16"/>
      <c r="G16"/>
    </row>
    <row r="17" spans="4:7" x14ac:dyDescent="0.25">
      <c r="D17"/>
      <c r="E17"/>
      <c r="F17"/>
      <c r="G17"/>
    </row>
    <row r="18" spans="4:7" x14ac:dyDescent="0.25">
      <c r="D18"/>
      <c r="E18"/>
      <c r="F18"/>
      <c r="G18"/>
    </row>
    <row r="19" spans="4:7" x14ac:dyDescent="0.25">
      <c r="D19"/>
      <c r="E19"/>
      <c r="F19"/>
      <c r="G19"/>
    </row>
    <row r="20" spans="4:7" x14ac:dyDescent="0.25">
      <c r="D20"/>
      <c r="E20"/>
      <c r="F20"/>
      <c r="G20"/>
    </row>
    <row r="21" spans="4:7" x14ac:dyDescent="0.25">
      <c r="D21"/>
      <c r="E21"/>
      <c r="F21"/>
      <c r="G21"/>
    </row>
    <row r="22" spans="4:7" x14ac:dyDescent="0.25">
      <c r="D22"/>
      <c r="E22"/>
      <c r="F22"/>
      <c r="G22"/>
    </row>
    <row r="23" spans="4:7" x14ac:dyDescent="0.25">
      <c r="D23"/>
      <c r="E23"/>
      <c r="F23"/>
      <c r="G23"/>
    </row>
    <row r="24" spans="4:7" x14ac:dyDescent="0.25">
      <c r="D24"/>
      <c r="E24"/>
      <c r="F24"/>
      <c r="G24"/>
    </row>
    <row r="25" spans="4:7" x14ac:dyDescent="0.25">
      <c r="D25"/>
      <c r="E25"/>
      <c r="F25"/>
      <c r="G25"/>
    </row>
    <row r="26" spans="4:7" x14ac:dyDescent="0.25">
      <c r="D26"/>
      <c r="E26"/>
      <c r="F26"/>
      <c r="G26"/>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7183C-14AC-4614-B363-EEC9DB69300C}">
  <sheetPr>
    <pageSetUpPr fitToPage="1"/>
  </sheetPr>
  <dimension ref="A1:H16"/>
  <sheetViews>
    <sheetView showGridLines="0" topLeftCell="A2" zoomScaleNormal="100" workbookViewId="0">
      <selection activeCell="H10" sqref="H10"/>
    </sheetView>
  </sheetViews>
  <sheetFormatPr baseColWidth="10" defaultColWidth="9.140625" defaultRowHeight="15" x14ac:dyDescent="0.25"/>
  <cols>
    <col min="1" max="1" width="2.7109375" style="18" customWidth="1"/>
    <col min="2" max="2" width="14.5703125" customWidth="1"/>
    <col min="3" max="3" width="24.140625" customWidth="1"/>
    <col min="4" max="4" width="23.42578125" customWidth="1"/>
    <col min="5" max="5" width="52.140625" bestFit="1" customWidth="1"/>
    <col min="6" max="6" width="20.28515625" hidden="1" customWidth="1"/>
    <col min="7" max="7" width="22.140625" bestFit="1" customWidth="1"/>
    <col min="8" max="8" width="22.28515625" style="6" customWidth="1"/>
  </cols>
  <sheetData>
    <row r="1" spans="1:8" ht="50.1" customHeight="1" x14ac:dyDescent="0.25">
      <c r="A1" s="21" t="s">
        <v>0</v>
      </c>
      <c r="B1" s="1" t="s">
        <v>31</v>
      </c>
    </row>
    <row r="2" spans="1:8" ht="30" customHeight="1" thickBot="1" x14ac:dyDescent="0.3">
      <c r="A2" s="18" t="s">
        <v>1</v>
      </c>
      <c r="C2" s="2" t="s">
        <v>7</v>
      </c>
      <c r="D2" s="15">
        <f ca="1">IFERROR(IF(MIN(Hitos[Fecha de inicio])=0,TODAY(),MIN(Hitos[Fecha de inicio])),TODAY())</f>
        <v>44058</v>
      </c>
    </row>
    <row r="3" spans="1:8" ht="30" customHeight="1" thickBot="1" x14ac:dyDescent="0.3">
      <c r="A3" s="18" t="s">
        <v>2</v>
      </c>
      <c r="C3" s="16" t="s">
        <v>8</v>
      </c>
      <c r="D3" s="15">
        <f ca="1">IFERROR(IF(MAX(Hitos[Fecha de finalización])=0,TODAY(),MAX(Hitos[Fecha de finalización])),TODAY())</f>
        <v>44114</v>
      </c>
      <c r="E3" s="17"/>
    </row>
    <row r="4" spans="1:8" s="6" customFormat="1" ht="120" hidden="1" x14ac:dyDescent="0.25">
      <c r="A4" s="18" t="s">
        <v>3</v>
      </c>
      <c r="B4" s="20" t="s">
        <v>5</v>
      </c>
      <c r="C4" s="20" t="s">
        <v>9</v>
      </c>
      <c r="D4" s="20" t="s">
        <v>11</v>
      </c>
      <c r="E4" s="20" t="s">
        <v>13</v>
      </c>
      <c r="F4" s="24" t="s">
        <v>15</v>
      </c>
      <c r="G4" s="24" t="s">
        <v>17</v>
      </c>
      <c r="H4" s="24"/>
    </row>
    <row r="5" spans="1:8" ht="15" customHeight="1" x14ac:dyDescent="0.25">
      <c r="A5" s="19" t="s">
        <v>4</v>
      </c>
      <c r="B5" s="4" t="s">
        <v>6</v>
      </c>
      <c r="C5" s="4" t="s">
        <v>10</v>
      </c>
      <c r="D5" s="4" t="s">
        <v>12</v>
      </c>
      <c r="E5" s="4" t="s">
        <v>14</v>
      </c>
      <c r="F5" s="4" t="s">
        <v>16</v>
      </c>
      <c r="G5" s="4" t="s">
        <v>18</v>
      </c>
      <c r="H5" s="4" t="s">
        <v>33</v>
      </c>
    </row>
    <row r="6" spans="1:8" ht="42.75" customHeight="1" x14ac:dyDescent="0.25">
      <c r="B6" s="22">
        <v>1</v>
      </c>
      <c r="C6" s="25">
        <v>44058</v>
      </c>
      <c r="D6" s="25">
        <v>44065</v>
      </c>
      <c r="E6" s="4" t="s">
        <v>32</v>
      </c>
      <c r="F6" s="23">
        <f>IFERROR(IF(OR(LEN(Hitos[[#This Row],[Fecha de inicio]])=0,LEN(Hitos[[#This Row],[Fecha de finalización]])=0),"",INT(C6)-INT($C$6)),"")</f>
        <v>0</v>
      </c>
      <c r="G6" s="23">
        <f>IFERROR(IF(Hitos[[#This Row],[Inicio el día]]=0,DATEDIF(Hitos[[#This Row],[Fecha de inicio]],Hitos[[#This Row],[Fecha de finalización]],"d")+1,IF(LEN(Hitos[[#This Row],[Inicio el día]])=0,"",DATEDIF(Hitos[[#This Row],[Fecha de inicio]],Hitos[[#This Row],[Fecha de finalización]],"d")+1)),0)</f>
        <v>8</v>
      </c>
      <c r="H6" s="23" t="s">
        <v>45</v>
      </c>
    </row>
    <row r="7" spans="1:8" ht="42.75" customHeight="1" x14ac:dyDescent="0.25">
      <c r="B7" s="22">
        <v>2</v>
      </c>
      <c r="C7" s="25">
        <f>D6+1</f>
        <v>44066</v>
      </c>
      <c r="D7" s="25">
        <f>Hitos[[#This Row],[Fecha de inicio]]+14</f>
        <v>44080</v>
      </c>
      <c r="E7" s="4" t="s">
        <v>34</v>
      </c>
      <c r="F7" s="23">
        <f>IFERROR(IF(OR(LEN(Hitos[[#This Row],[Fecha de inicio]])=0,LEN(Hitos[[#This Row],[Fecha de finalización]])=0),"",INT(C7)-INT($C$6)),"")</f>
        <v>8</v>
      </c>
      <c r="G7" s="23">
        <f>IFERROR(IF(Hitos[[#This Row],[Inicio el día]]=0,DATEDIF(Hitos[[#This Row],[Fecha de inicio]],Hitos[[#This Row],[Fecha de finalización]],"d")+1,IF(LEN(Hitos[[#This Row],[Inicio el día]])=0,"",DATEDIF(Hitos[[#This Row],[Fecha de inicio]],Hitos[[#This Row],[Fecha de finalización]],"d")+1)),0)</f>
        <v>15</v>
      </c>
      <c r="H7" s="23" t="s">
        <v>46</v>
      </c>
    </row>
    <row r="8" spans="1:8" s="6" customFormat="1" ht="42.75" customHeight="1" x14ac:dyDescent="0.25">
      <c r="A8" s="18"/>
      <c r="B8" s="22">
        <v>3</v>
      </c>
      <c r="C8" s="26">
        <v>44081</v>
      </c>
      <c r="D8" s="26">
        <v>44086</v>
      </c>
      <c r="E8" s="4" t="s">
        <v>35</v>
      </c>
      <c r="F8" s="23">
        <f>IFERROR(IF(OR(LEN(Hitos[[#This Row],[Fecha de inicio]])=0,LEN(Hitos[[#This Row],[Fecha de finalización]])=0),"",INT(C8)-INT($C$6)),"")</f>
        <v>23</v>
      </c>
      <c r="G8" s="23">
        <f>IFERROR(IF(Hitos[[#This Row],[Inicio el día]]=0,DATEDIF(Hitos[[#This Row],[Fecha de inicio]],Hitos[[#This Row],[Fecha de finalización]],"d")+1,IF(LEN(Hitos[[#This Row],[Inicio el día]])=0,"",DATEDIF(Hitos[[#This Row],[Fecha de inicio]],Hitos[[#This Row],[Fecha de finalización]],"d")+1)),0)</f>
        <v>6</v>
      </c>
      <c r="H8" s="23" t="s">
        <v>46</v>
      </c>
    </row>
    <row r="9" spans="1:8" s="6" customFormat="1" ht="42.75" customHeight="1" x14ac:dyDescent="0.25">
      <c r="A9" s="18"/>
      <c r="B9" s="22">
        <v>4</v>
      </c>
      <c r="C9" s="26">
        <v>44081</v>
      </c>
      <c r="D9" s="26">
        <v>44086</v>
      </c>
      <c r="E9" s="4" t="s">
        <v>36</v>
      </c>
      <c r="F9" s="23">
        <f>IFERROR(IF(OR(LEN(Hitos[[#This Row],[Fecha de inicio]])=0,LEN(Hitos[[#This Row],[Fecha de finalización]])=0),"",INT(C9)-INT($C$6)),"")</f>
        <v>23</v>
      </c>
      <c r="G9" s="23">
        <f>IFERROR(IF(Hitos[[#This Row],[Inicio el día]]=0,DATEDIF(Hitos[[#This Row],[Fecha de inicio]],Hitos[[#This Row],[Fecha de finalización]],"d")+1,IF(LEN(Hitos[[#This Row],[Inicio el día]])=0,"",DATEDIF(Hitos[[#This Row],[Fecha de inicio]],Hitos[[#This Row],[Fecha de finalización]],"d")+1)),0)</f>
        <v>6</v>
      </c>
      <c r="H9" s="23" t="s">
        <v>46</v>
      </c>
    </row>
    <row r="10" spans="1:8" ht="42.75" customHeight="1" x14ac:dyDescent="0.25">
      <c r="B10" s="22">
        <v>5</v>
      </c>
      <c r="C10" s="25">
        <f>D9+1</f>
        <v>44087</v>
      </c>
      <c r="D10" s="25">
        <f>Hitos[[#This Row],[Fecha de inicio]]+6</f>
        <v>44093</v>
      </c>
      <c r="E10" s="4" t="s">
        <v>37</v>
      </c>
      <c r="F10" s="23">
        <f>IFERROR(IF(OR(LEN(Hitos[[#This Row],[Fecha de inicio]])=0,LEN(Hitos[[#This Row],[Fecha de finalización]])=0),"",INT(C10)-INT($C$6)),"")</f>
        <v>29</v>
      </c>
      <c r="G10" s="23">
        <f>IFERROR(IF(Hitos[[#This Row],[Inicio el día]]=0,DATEDIF(Hitos[[#This Row],[Fecha de inicio]],Hitos[[#This Row],[Fecha de finalización]],"d")+1,IF(LEN(Hitos[[#This Row],[Inicio el día]])=0,"",DATEDIF(Hitos[[#This Row],[Fecha de inicio]],Hitos[[#This Row],[Fecha de finalización]],"d")+1)),0)</f>
        <v>7</v>
      </c>
      <c r="H10" s="23" t="s">
        <v>47</v>
      </c>
    </row>
    <row r="11" spans="1:8" ht="42.75" customHeight="1" x14ac:dyDescent="0.25">
      <c r="B11" s="22">
        <v>6</v>
      </c>
      <c r="C11" s="25">
        <f>D10+1</f>
        <v>44094</v>
      </c>
      <c r="D11" s="25">
        <f>Hitos[[#This Row],[Fecha de inicio]]+6</f>
        <v>44100</v>
      </c>
      <c r="E11" s="4" t="s">
        <v>38</v>
      </c>
      <c r="F11" s="23">
        <f>IFERROR(IF(OR(LEN(Hitos[[#This Row],[Fecha de inicio]])=0,LEN(Hitos[[#This Row],[Fecha de finalización]])=0),"",INT(C11)-INT($C$6)),"")</f>
        <v>36</v>
      </c>
      <c r="G11" s="23">
        <f>IFERROR(IF(Hitos[[#This Row],[Inicio el día]]=0,DATEDIF(Hitos[[#This Row],[Fecha de inicio]],Hitos[[#This Row],[Fecha de finalización]],"d")+1,IF(LEN(Hitos[[#This Row],[Inicio el día]])=0,"",DATEDIF(Hitos[[#This Row],[Fecha de inicio]],Hitos[[#This Row],[Fecha de finalización]],"d")+1)),0)</f>
        <v>7</v>
      </c>
      <c r="H11" s="23" t="s">
        <v>47</v>
      </c>
    </row>
    <row r="12" spans="1:8" ht="42.75" customHeight="1" x14ac:dyDescent="0.25">
      <c r="B12" s="22">
        <v>7</v>
      </c>
      <c r="C12" s="25">
        <v>44094</v>
      </c>
      <c r="D12" s="25">
        <v>44100</v>
      </c>
      <c r="E12" s="4" t="s">
        <v>39</v>
      </c>
      <c r="F12" s="23">
        <f>IFERROR(IF(OR(LEN(Hitos[[#This Row],[Fecha de inicio]])=0,LEN(Hitos[[#This Row],[Fecha de finalización]])=0),"",INT(C12)-INT($C$6)),"")</f>
        <v>36</v>
      </c>
      <c r="G12" s="23">
        <f>IFERROR(IF(Hitos[[#This Row],[Inicio el día]]=0,DATEDIF(Hitos[[#This Row],[Fecha de inicio]],Hitos[[#This Row],[Fecha de finalización]],"d")+1,IF(LEN(Hitos[[#This Row],[Inicio el día]])=0,"",DATEDIF(Hitos[[#This Row],[Fecha de inicio]],Hitos[[#This Row],[Fecha de finalización]],"d")+1)),0)</f>
        <v>7</v>
      </c>
      <c r="H12" s="23" t="s">
        <v>47</v>
      </c>
    </row>
    <row r="13" spans="1:8" ht="42.75" customHeight="1" x14ac:dyDescent="0.25">
      <c r="B13" s="22">
        <v>8</v>
      </c>
      <c r="C13" s="25">
        <f t="shared" ref="C13" si="0">D12+1</f>
        <v>44101</v>
      </c>
      <c r="D13" s="25">
        <f>Hitos[[#This Row],[Fecha de inicio]]+6</f>
        <v>44107</v>
      </c>
      <c r="E13" s="4" t="s">
        <v>42</v>
      </c>
      <c r="F13" s="23">
        <f>IFERROR(IF(OR(LEN(Hitos[[#This Row],[Fecha de inicio]])=0,LEN(Hitos[[#This Row],[Fecha de finalización]])=0),"",INT(C13)-INT($C$6)),"")</f>
        <v>43</v>
      </c>
      <c r="G13" s="23">
        <f>IFERROR(IF(Hitos[[#This Row],[Inicio el día]]=0,DATEDIF(Hitos[[#This Row],[Fecha de inicio]],Hitos[[#This Row],[Fecha de finalización]],"d")+1,IF(LEN(Hitos[[#This Row],[Inicio el día]])=0,"",DATEDIF(Hitos[[#This Row],[Fecha de inicio]],Hitos[[#This Row],[Fecha de finalización]],"d")+1)),0)</f>
        <v>7</v>
      </c>
      <c r="H13" s="23" t="s">
        <v>47</v>
      </c>
    </row>
    <row r="14" spans="1:8" s="6" customFormat="1" ht="42.75" customHeight="1" x14ac:dyDescent="0.25">
      <c r="A14" s="18"/>
      <c r="B14" s="22">
        <v>9</v>
      </c>
      <c r="C14" s="26">
        <v>44101</v>
      </c>
      <c r="D14" s="26">
        <v>44107</v>
      </c>
      <c r="E14" s="4" t="s">
        <v>40</v>
      </c>
      <c r="F14" s="23">
        <f>IFERROR(IF(OR(LEN(Hitos[[#This Row],[Fecha de inicio]])=0,LEN(Hitos[[#This Row],[Fecha de finalización]])=0),"",INT(C14)-INT($C$6)),"")</f>
        <v>43</v>
      </c>
      <c r="G14" s="23">
        <f>IFERROR(IF(Hitos[[#This Row],[Inicio el día]]=0,DATEDIF(Hitos[[#This Row],[Fecha de inicio]],Hitos[[#This Row],[Fecha de finalización]],"d")+1,IF(LEN(Hitos[[#This Row],[Inicio el día]])=0,"",DATEDIF(Hitos[[#This Row],[Fecha de inicio]],Hitos[[#This Row],[Fecha de finalización]],"d")+1)),0)</f>
        <v>7</v>
      </c>
      <c r="H14" s="23" t="s">
        <v>47</v>
      </c>
    </row>
    <row r="15" spans="1:8" s="6" customFormat="1" ht="42.75" customHeight="1" x14ac:dyDescent="0.25">
      <c r="A15" s="18"/>
      <c r="B15" s="22">
        <v>10</v>
      </c>
      <c r="C15" s="25">
        <f>D12+1</f>
        <v>44101</v>
      </c>
      <c r="D15" s="25">
        <f>Hitos[[#This Row],[Fecha de inicio]]+6</f>
        <v>44107</v>
      </c>
      <c r="E15" s="4" t="s">
        <v>41</v>
      </c>
      <c r="F15" s="23">
        <f>IFERROR(IF(OR(LEN(Hitos[[#This Row],[Fecha de inicio]])=0,LEN(Hitos[[#This Row],[Fecha de finalización]])=0),"",INT(C15)-INT($C$6)),"")</f>
        <v>43</v>
      </c>
      <c r="G15" s="23">
        <f>IFERROR(IF(Hitos[[#This Row],[Inicio el día]]=0,DATEDIF(Hitos[[#This Row],[Fecha de inicio]],Hitos[[#This Row],[Fecha de finalización]],"d")+1,IF(LEN(Hitos[[#This Row],[Inicio el día]])=0,"",DATEDIF(Hitos[[#This Row],[Fecha de inicio]],Hitos[[#This Row],[Fecha de finalización]],"d")+1)),0)</f>
        <v>7</v>
      </c>
      <c r="H15" s="23" t="s">
        <v>47</v>
      </c>
    </row>
    <row r="16" spans="1:8" ht="42.75" customHeight="1" x14ac:dyDescent="0.25">
      <c r="B16" s="22">
        <v>11</v>
      </c>
      <c r="C16" s="25">
        <f>D13+1</f>
        <v>44108</v>
      </c>
      <c r="D16" s="25">
        <f>Hitos[[#This Row],[Fecha de inicio]]+6</f>
        <v>44114</v>
      </c>
      <c r="E16" s="4" t="s">
        <v>43</v>
      </c>
      <c r="F16" s="23">
        <f>IFERROR(IF(OR(LEN(Hitos[[#This Row],[Fecha de inicio]])=0,LEN(Hitos[[#This Row],[Fecha de finalización]])=0),"",INT(C16)-INT($C$6)),"")</f>
        <v>50</v>
      </c>
      <c r="G16" s="23">
        <f>IFERROR(IF(Hitos[[#This Row],[Inicio el día]]=0,DATEDIF(Hitos[[#This Row],[Fecha de inicio]],Hitos[[#This Row],[Fecha de finalización]],"d")+1,IF(LEN(Hitos[[#This Row],[Inicio el día]])=0,"",DATEDIF(Hitos[[#This Row],[Fecha de inicio]],Hitos[[#This Row],[Fecha de finalización]],"d")+1)),0)</f>
        <v>7</v>
      </c>
      <c r="H16" s="23" t="s">
        <v>48</v>
      </c>
    </row>
  </sheetData>
  <printOptions horizontalCentered="1"/>
  <pageMargins left="0.7" right="0.7" top="0.75" bottom="0.75" header="0.3" footer="0.3"/>
  <pageSetup paperSize="9" scale="97" fitToHeight="0" orientation="portrait" horizontalDpi="1200" verticalDpi="1200" r:id="rId1"/>
  <headerFooter differentFirst="1">
    <oddFooter>Page &amp;P of &amp;N</oddFooter>
  </headerFooter>
  <ignoredErrors>
    <ignoredError sqref="E6:E12 E17" calculatedColumn="1"/>
  </ignoredErrors>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285FE-4B35-4282-8D21-8466FF120F07}">
  <sheetPr>
    <pageSetUpPr fitToPage="1"/>
  </sheetPr>
  <dimension ref="A1:F10"/>
  <sheetViews>
    <sheetView showGridLines="0" workbookViewId="0"/>
  </sheetViews>
  <sheetFormatPr baseColWidth="10" defaultColWidth="9.140625" defaultRowHeight="15" x14ac:dyDescent="0.25"/>
  <cols>
    <col min="1" max="1" width="2.5703125" style="18" customWidth="1"/>
    <col min="2" max="2" width="20.5703125" customWidth="1"/>
    <col min="3" max="3" width="15.7109375" customWidth="1"/>
    <col min="4" max="4" width="23.140625" style="5" customWidth="1"/>
    <col min="5" max="5" width="15.7109375" style="5" customWidth="1"/>
  </cols>
  <sheetData>
    <row r="1" spans="1:6" ht="50.1" customHeight="1" x14ac:dyDescent="0.25">
      <c r="A1" s="18" t="s">
        <v>19</v>
      </c>
      <c r="B1" s="1" t="s">
        <v>24</v>
      </c>
    </row>
    <row r="2" spans="1:6" x14ac:dyDescent="0.25">
      <c r="A2" s="18" t="s">
        <v>20</v>
      </c>
      <c r="B2" t="s">
        <v>25</v>
      </c>
    </row>
    <row r="3" spans="1:6" x14ac:dyDescent="0.25">
      <c r="A3" s="18" t="s">
        <v>21</v>
      </c>
      <c r="B3">
        <v>2</v>
      </c>
    </row>
    <row r="4" spans="1:6" x14ac:dyDescent="0.25">
      <c r="A4" s="18" t="s">
        <v>22</v>
      </c>
      <c r="B4" t="s">
        <v>26</v>
      </c>
    </row>
    <row r="5" spans="1:6" ht="15.75" thickBot="1" x14ac:dyDescent="0.3">
      <c r="A5" s="18" t="s">
        <v>23</v>
      </c>
      <c r="B5" s="3" t="s">
        <v>27</v>
      </c>
      <c r="C5" s="3" t="s">
        <v>28</v>
      </c>
      <c r="D5" s="3" t="s">
        <v>16</v>
      </c>
      <c r="E5" s="3" t="s">
        <v>29</v>
      </c>
      <c r="F5" t="s">
        <v>30</v>
      </c>
    </row>
    <row r="6" spans="1:6" x14ac:dyDescent="0.25">
      <c r="B6" s="9" t="str">
        <f ca="1">IFERROR(IF(LEN(OFFSET('Seguimiento de proyecto'!$E6,$B$3,0,1,1))=0,"",INDEX(Hitos[],'Seguimiento de proyecto'!$B6+$B$3,4)),"")</f>
        <v>Alcance de los requerimientos</v>
      </c>
      <c r="C6" s="10">
        <f ca="1">IFERROR(IF(LEN(OFFSET('Seguimiento de proyecto'!$C6,$B$3,0,1,1))=0,End_Date,INDEX(Hitos[],'Seguimiento de proyecto'!$B6+$B$3,2)),"")</f>
        <v>44081</v>
      </c>
      <c r="D6" s="11">
        <f ca="1">IFERROR(IF(LEN(OFFSET('Seguimiento de proyecto'!$F6,$B$3,0,1,1))=0,"",INDEX(Hitos[],'Seguimiento de proyecto'!$B6+$B$3,5)),"")</f>
        <v>23</v>
      </c>
      <c r="E6" s="12">
        <f ca="1">IFERROR(IF(LEN(OFFSET('Seguimiento de proyecto'!$G6,$B$3,0,1,1))=0,"",INDEX(Hitos[],'Seguimiento de proyecto'!$B6+$B$3,6)),"")</f>
        <v>6</v>
      </c>
    </row>
    <row r="7" spans="1:6" x14ac:dyDescent="0.25">
      <c r="B7" s="13" t="str">
        <f ca="1">IFERROR(IF(LEN(OFFSET('Seguimiento de proyecto'!$E7,$B$3,0,1,1))=0,"",INDEX(Hitos[],'Seguimiento de proyecto'!$B7+$B$3,4)),"")</f>
        <v xml:space="preserve">Creacion de diagramas de casos de uso y documentacion </v>
      </c>
      <c r="C7" s="7">
        <f ca="1">IFERROR(IF(LEN(OFFSET('Seguimiento de proyecto'!$C7,$B$3,0,1,1))=0,End_Date,INDEX(Hitos[],'Seguimiento de proyecto'!$B7+$B$3,2)),"")</f>
        <v>44081</v>
      </c>
      <c r="D7" s="8">
        <f ca="1">IFERROR(IF(LEN(OFFSET('Seguimiento de proyecto'!$F7,$B$3,0,1,1))=0,"",INDEX(Hitos[],'Seguimiento de proyecto'!$B7+$B$3,5)),"")</f>
        <v>23</v>
      </c>
      <c r="E7" s="14">
        <f ca="1">IFERROR(IF(LEN(OFFSET('Seguimiento de proyecto'!$G7,$B$3,0,1,1))=0,"",INDEX(Hitos[],'Seguimiento de proyecto'!$B7+$B$3,6)),"")</f>
        <v>6</v>
      </c>
    </row>
    <row r="8" spans="1:6" x14ac:dyDescent="0.25">
      <c r="B8" s="13" t="str">
        <f ca="1">IFERROR(IF(LEN(OFFSET('Seguimiento de proyecto'!$E10,$B$3,0,1,1))=0,"",INDEX(Hitos[],'Seguimiento de proyecto'!$B10+$B$3,4)),"")</f>
        <v>Pruebas y retroalimentacion</v>
      </c>
      <c r="C8" s="7">
        <f ca="1">IFERROR(IF(LEN(OFFSET('Seguimiento de proyecto'!$C10,$B$3,0,1,1))=0,End_Date,INDEX(Hitos[],'Seguimiento de proyecto'!$B10+$B$3,2)),"")</f>
        <v>44094</v>
      </c>
      <c r="D8" s="8">
        <f ca="1">IFERROR(IF(LEN(OFFSET('Seguimiento de proyecto'!$F10,$B$3,0,1,1))=0,"",INDEX(Hitos[],'Seguimiento de proyecto'!$B10+$B$3,5)),"")</f>
        <v>36</v>
      </c>
      <c r="E8" s="14">
        <f ca="1">IFERROR(IF(LEN(OFFSET('Seguimiento de proyecto'!$G10,$B$3,0,1,1))=0,"",INDEX(Hitos[],'Seguimiento de proyecto'!$B10+$B$3,6)),"")</f>
        <v>7</v>
      </c>
    </row>
    <row r="9" spans="1:6" s="6" customFormat="1" x14ac:dyDescent="0.25">
      <c r="A9" s="18"/>
      <c r="B9" s="13" t="str">
        <f ca="1">IFERROR(IF(LEN(OFFSET('Seguimiento de proyecto'!$E11,$B$3,0,1,1))=0,"",INDEX(Hitos[],'Seguimiento de proyecto'!$B11+$B$3,4)),"")</f>
        <v>Implementacion de cambios y pruebas de QA</v>
      </c>
      <c r="C9" s="7">
        <f ca="1">IFERROR(IF(LEN(OFFSET('Seguimiento de proyecto'!$C11,$B$3,0,1,1))=0,End_Date,INDEX(Hitos[],'Seguimiento de proyecto'!$B11+$B$3,2)),"")</f>
        <v>44101</v>
      </c>
      <c r="D9" s="8">
        <f ca="1">IFERROR(IF(LEN(OFFSET('Seguimiento de proyecto'!$F11,$B$3,0,1,1))=0,"",INDEX(Hitos[],'Seguimiento de proyecto'!$B11+$B$3,5)),"")</f>
        <v>43</v>
      </c>
      <c r="E9" s="14">
        <f ca="1">IFERROR(IF(LEN(OFFSET('Seguimiento de proyecto'!$G11,$B$3,0,1,1))=0,"",INDEX(Hitos[],'Seguimiento de proyecto'!$B11+$B$3,6)),"")</f>
        <v>7</v>
      </c>
    </row>
    <row r="10" spans="1:6" s="6" customFormat="1" x14ac:dyDescent="0.25">
      <c r="A10" s="18"/>
      <c r="B10" s="13" t="str">
        <f ca="1">IFERROR(IF(LEN(OFFSET('Seguimiento de proyecto'!$E12,$B$3,0,1,1))=0,"",INDEX(Hitos[],'Seguimiento de proyecto'!$B12+$B$3,4)),"")</f>
        <v>Creacion de reportes</v>
      </c>
      <c r="C10" s="7">
        <f ca="1">IFERROR(IF(LEN(OFFSET('Seguimiento de proyecto'!$C12,$B$3,0,1,1))=0,End_Date,INDEX(Hitos[],'Seguimiento de proyecto'!$B12+$B$3,2)),"")</f>
        <v>44101</v>
      </c>
      <c r="D10" s="8">
        <f ca="1">IFERROR(IF(LEN(OFFSET('Seguimiento de proyecto'!$F12,$B$3,0,1,1))=0,"",INDEX(Hitos[],'Seguimiento de proyecto'!$B12+$B$3,5)),"")</f>
        <v>43</v>
      </c>
      <c r="E10" s="14">
        <f ca="1">IFERROR(IF(LEN(OFFSET('Seguimiento de proyecto'!$G12,$B$3,0,1,1))=0,"",INDEX(Hitos[],'Seguimiento de proyecto'!$B12+$B$3,6)),"")</f>
        <v>7</v>
      </c>
    </row>
  </sheetData>
  <printOptions horizontalCentered="1"/>
  <pageMargins left="0.7" right="0.7" top="0.75" bottom="0.75" header="0.3" footer="0.3"/>
  <pageSetup paperSize="9" scale="77" fitToHeight="0" orientation="portrait" horizontalDpi="1200" verticalDpi="1200"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8</vt:i4>
      </vt:variant>
    </vt:vector>
  </HeadingPairs>
  <TitlesOfParts>
    <vt:vector size="11" baseType="lpstr">
      <vt:lpstr>Planificacion</vt:lpstr>
      <vt:lpstr>Seguimiento de proyecto</vt:lpstr>
      <vt:lpstr>Datos de gráf. dinám. (ocultos)</vt:lpstr>
      <vt:lpstr>Duración</vt:lpstr>
      <vt:lpstr>Fecha_de_finalización</vt:lpstr>
      <vt:lpstr>Fecha_de_inicio</vt:lpstr>
      <vt:lpstr>Hito</vt:lpstr>
      <vt:lpstr>IncrementoDeDesplazamiento</vt:lpstr>
      <vt:lpstr>InicioElDía</vt:lpstr>
      <vt:lpstr>TablaFechaDeInicio</vt:lpstr>
      <vt:lpstr>'Seguimiento de proyecto'!Títulos_a_imprimir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2018-08-16T07:55:21Z</dcterms:created>
  <dcterms:modified xsi:type="dcterms:W3CDTF">2020-10-21T02:15:43Z</dcterms:modified>
</cp:coreProperties>
</file>