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 defaultThemeVersion="124226"/>
  <xr:revisionPtr revIDLastSave="0" documentId="13_ncr:1_{3A3C0FEC-40FD-4873-9083-3C3D942CABE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" i="1" l="1"/>
  <c r="D108" i="1"/>
  <c r="D109" i="1"/>
  <c r="D106" i="1"/>
  <c r="C107" i="1"/>
  <c r="C108" i="1"/>
  <c r="C109" i="1"/>
  <c r="C106" i="1"/>
  <c r="D102" i="1"/>
  <c r="D103" i="1"/>
  <c r="D104" i="1"/>
  <c r="D101" i="1"/>
  <c r="C102" i="1"/>
  <c r="C103" i="1"/>
  <c r="C104" i="1"/>
  <c r="C101" i="1"/>
  <c r="D96" i="1"/>
  <c r="D97" i="1"/>
  <c r="D98" i="1"/>
  <c r="D99" i="1"/>
  <c r="D95" i="1"/>
  <c r="C96" i="1"/>
  <c r="C97" i="1"/>
  <c r="C98" i="1"/>
  <c r="C99" i="1"/>
  <c r="C95" i="1"/>
  <c r="D91" i="1"/>
  <c r="D92" i="1"/>
  <c r="D93" i="1"/>
  <c r="D90" i="1"/>
  <c r="C91" i="1"/>
  <c r="C92" i="1"/>
  <c r="C93" i="1"/>
  <c r="C90" i="1"/>
  <c r="D87" i="1"/>
  <c r="D88" i="1"/>
  <c r="D86" i="1"/>
  <c r="C87" i="1"/>
  <c r="C88" i="1"/>
  <c r="C86" i="1"/>
  <c r="D83" i="1"/>
  <c r="D84" i="1"/>
  <c r="D82" i="1"/>
  <c r="C83" i="1"/>
  <c r="C84" i="1"/>
  <c r="C82" i="1"/>
  <c r="D79" i="1"/>
  <c r="D80" i="1"/>
  <c r="D78" i="1"/>
  <c r="C79" i="1"/>
  <c r="C80" i="1"/>
  <c r="C78" i="1"/>
  <c r="D73" i="1"/>
  <c r="D74" i="1"/>
  <c r="D75" i="1"/>
  <c r="D76" i="1"/>
  <c r="D72" i="1"/>
  <c r="C73" i="1"/>
  <c r="C74" i="1"/>
  <c r="C75" i="1"/>
  <c r="C76" i="1"/>
  <c r="C72" i="1"/>
  <c r="D69" i="1"/>
  <c r="D70" i="1"/>
  <c r="D68" i="1"/>
  <c r="C69" i="1"/>
  <c r="C70" i="1"/>
  <c r="C68" i="1"/>
  <c r="D64" i="1"/>
  <c r="D65" i="1"/>
  <c r="D66" i="1"/>
  <c r="D63" i="1"/>
  <c r="C64" i="1"/>
  <c r="C65" i="1"/>
  <c r="C66" i="1"/>
  <c r="C63" i="1"/>
  <c r="D61" i="1"/>
  <c r="D60" i="1"/>
  <c r="C61" i="1"/>
  <c r="C60" i="1"/>
  <c r="D56" i="1"/>
  <c r="D57" i="1"/>
  <c r="D58" i="1"/>
  <c r="D55" i="1"/>
  <c r="C56" i="1"/>
  <c r="C57" i="1"/>
  <c r="C58" i="1"/>
  <c r="C55" i="1"/>
  <c r="D50" i="1"/>
  <c r="D51" i="1"/>
  <c r="D52" i="1"/>
  <c r="D53" i="1"/>
  <c r="D49" i="1"/>
  <c r="C50" i="1"/>
  <c r="C51" i="1"/>
  <c r="C52" i="1"/>
  <c r="C53" i="1"/>
  <c r="C49" i="1"/>
  <c r="D47" i="1"/>
  <c r="D46" i="1"/>
  <c r="C47" i="1"/>
  <c r="C46" i="1"/>
  <c r="D41" i="1"/>
  <c r="D42" i="1"/>
  <c r="D43" i="1"/>
  <c r="D44" i="1"/>
  <c r="D40" i="1"/>
  <c r="C41" i="1"/>
  <c r="C42" i="1"/>
  <c r="C43" i="1"/>
  <c r="C44" i="1"/>
  <c r="C40" i="1"/>
  <c r="D35" i="1"/>
  <c r="D36" i="1"/>
  <c r="D37" i="1"/>
  <c r="D38" i="1"/>
  <c r="D34" i="1"/>
  <c r="C35" i="1"/>
  <c r="C36" i="1"/>
  <c r="C37" i="1"/>
  <c r="C38" i="1"/>
  <c r="C34" i="1"/>
  <c r="D30" i="1"/>
  <c r="D31" i="1"/>
  <c r="D32" i="1"/>
  <c r="D29" i="1"/>
  <c r="C30" i="1"/>
  <c r="C31" i="1"/>
  <c r="C32" i="1"/>
  <c r="C29" i="1"/>
</calcChain>
</file>

<file path=xl/sharedStrings.xml><?xml version="1.0" encoding="utf-8"?>
<sst xmlns="http://schemas.openxmlformats.org/spreadsheetml/2006/main" count="33" uniqueCount="33">
  <si>
    <t>Air mmWC</t>
  </si>
  <si>
    <t>DIESEL</t>
  </si>
  <si>
    <t>BP KW</t>
  </si>
  <si>
    <t>BTE  %</t>
  </si>
  <si>
    <t>Peak Pressure Bar</t>
  </si>
  <si>
    <t>CNSL</t>
  </si>
  <si>
    <t>BUTANOL10</t>
  </si>
  <si>
    <t>BUTANOL20</t>
  </si>
  <si>
    <t>BUTANOL30</t>
  </si>
  <si>
    <t>FUEL</t>
  </si>
  <si>
    <t>BUTANOL40</t>
  </si>
  <si>
    <t>METHANOL30</t>
  </si>
  <si>
    <t>ETHANOL20</t>
  </si>
  <si>
    <t>METHANAL 10</t>
  </si>
  <si>
    <t>CARDANOL</t>
  </si>
  <si>
    <t>COCO20</t>
  </si>
  <si>
    <t>COCO30</t>
  </si>
  <si>
    <t>COT20</t>
  </si>
  <si>
    <t>COT30</t>
  </si>
  <si>
    <t>OP20</t>
  </si>
  <si>
    <t>OP30</t>
  </si>
  <si>
    <t>DMC10</t>
  </si>
  <si>
    <t>CM20</t>
  </si>
  <si>
    <t>CM30</t>
  </si>
  <si>
    <t>DEE20</t>
  </si>
  <si>
    <t>DEE30</t>
  </si>
  <si>
    <t>NO ppm</t>
  </si>
  <si>
    <t>CO2 %</t>
  </si>
  <si>
    <t>DIESEL20</t>
  </si>
  <si>
    <t>DIESEL30</t>
  </si>
  <si>
    <t>Total Fuel in CC/min</t>
  </si>
  <si>
    <t>Fuel 1  CC/min</t>
  </si>
  <si>
    <t>Fuel 2  CC/min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</si>
</sst>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sz val="11"/>
      <color rgb="FF00B0F0"/>
      <name val="Calibri"/>
      <family val="2"/>
      <scheme val="minor"/>
    </font>
    <font>
      <sz val="10"/>
      <color rgb="FF00B0F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1" quotePrefix="1"/>
    <xf numFmtId="0" fontId="1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0" xfId="0" applyFont="1"/>
    <xf numFmtId="0" fontId="2" fillId="0" borderId="0" xfId="0" quotePrefix="1" applyFont="1"/>
    <xf numFmtId="0" fontId="3" fillId="0" borderId="0" xfId="1" quotePrefix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09"/>
  <sheetViews>
    <sheetView tabSelected="1" topLeftCell="A17" zoomScaleNormal="100" workbookViewId="0">
      <selection activeCell="G5" sqref="G5"/>
    </sheetView>
  </sheetViews>
  <sheetFormatPr defaultRowHeight="14.5" x14ac:dyDescent="0.35"/>
  <cols>
    <col min="2" max="2" width="12.08984375" customWidth="1"/>
    <col min="3" max="3" width="9.81640625" customWidth="1"/>
    <col min="4" max="4" width="9.54296875" customWidth="1"/>
    <col min="5" max="5" width="10.36328125" customWidth="1"/>
    <col min="6" max="6" width="10.1796875" customWidth="1"/>
    <col min="9" max="9" width="9.7265625" customWidth="1"/>
  </cols>
  <sheetData>
    <row r="1" spans="2:11" x14ac:dyDescent="0.35">
      <c r="B1" t="s">
        <v>9</v>
      </c>
      <c r="C1" t="s">
        <v>31</v>
      </c>
      <c r="D1" t="s">
        <v>32</v>
      </c>
      <c r="E1" s="9" t="s">
        <v>30</v>
      </c>
      <c r="F1" t="s">
        <v>0</v>
      </c>
      <c r="G1" t="s">
        <v>2</v>
      </c>
      <c r="H1" t="s">
        <v>3</v>
      </c>
      <c r="I1" t="s">
        <v>4</v>
      </c>
      <c r="J1" t="s">
        <v>27</v>
      </c>
      <c r="K1" t="s">
        <v>26</v>
      </c>
    </row>
    <row r="2" spans="2:11" x14ac:dyDescent="0.35">
      <c r="E2" s="9"/>
    </row>
    <row r="3" spans="2:11" x14ac:dyDescent="0.35">
      <c r="B3" t="s">
        <v>1</v>
      </c>
      <c r="C3" s="1">
        <v>16.46</v>
      </c>
      <c r="D3">
        <v>0</v>
      </c>
      <c r="E3" s="10">
        <v>16.46</v>
      </c>
      <c r="F3" s="1">
        <v>45.02</v>
      </c>
      <c r="G3" s="1">
        <v>1.85</v>
      </c>
      <c r="H3" s="1">
        <v>18.86</v>
      </c>
      <c r="I3">
        <v>75.64</v>
      </c>
      <c r="J3">
        <v>5.4</v>
      </c>
      <c r="K3">
        <v>546</v>
      </c>
    </row>
    <row r="4" spans="2:11" x14ac:dyDescent="0.35">
      <c r="C4" s="1">
        <v>20.11</v>
      </c>
      <c r="D4">
        <v>0</v>
      </c>
      <c r="E4" s="10">
        <v>20.11</v>
      </c>
      <c r="F4" s="1">
        <v>31.93</v>
      </c>
      <c r="G4" s="1">
        <v>3.28</v>
      </c>
      <c r="H4" s="1">
        <v>27.39</v>
      </c>
      <c r="I4">
        <v>75.64</v>
      </c>
      <c r="J4">
        <v>9.6999999999999993</v>
      </c>
      <c r="K4">
        <v>784</v>
      </c>
    </row>
    <row r="5" spans="2:11" x14ac:dyDescent="0.35">
      <c r="C5" s="1">
        <v>28.18</v>
      </c>
      <c r="D5">
        <v>0</v>
      </c>
      <c r="E5" s="10">
        <v>28.18</v>
      </c>
      <c r="F5" s="1">
        <v>13.51</v>
      </c>
      <c r="G5" s="1">
        <v>5.07</v>
      </c>
      <c r="H5" s="1">
        <v>30.24</v>
      </c>
      <c r="I5">
        <v>75.64</v>
      </c>
      <c r="J5">
        <v>10.6</v>
      </c>
      <c r="K5">
        <v>1118</v>
      </c>
    </row>
    <row r="6" spans="2:11" x14ac:dyDescent="0.35">
      <c r="E6" s="9"/>
    </row>
    <row r="7" spans="2:11" x14ac:dyDescent="0.35">
      <c r="B7" t="s">
        <v>5</v>
      </c>
      <c r="C7" s="1">
        <v>12.81</v>
      </c>
      <c r="D7">
        <v>0</v>
      </c>
      <c r="E7" s="10">
        <v>12.81</v>
      </c>
      <c r="F7" s="1">
        <v>67.430000000000007</v>
      </c>
      <c r="G7" s="1">
        <v>1.0900000000000001</v>
      </c>
      <c r="H7" s="1">
        <v>15.92</v>
      </c>
      <c r="I7">
        <v>68.02</v>
      </c>
      <c r="J7">
        <v>1.21</v>
      </c>
      <c r="K7">
        <v>409</v>
      </c>
    </row>
    <row r="8" spans="2:11" x14ac:dyDescent="0.35">
      <c r="C8" s="1">
        <v>19.13</v>
      </c>
      <c r="D8">
        <v>0</v>
      </c>
      <c r="E8" s="10">
        <v>19.13</v>
      </c>
      <c r="F8" s="1">
        <v>67.14</v>
      </c>
      <c r="G8" s="1">
        <v>2.4900000000000002</v>
      </c>
      <c r="H8" s="1">
        <v>24.37</v>
      </c>
      <c r="I8">
        <v>74.930000000000007</v>
      </c>
      <c r="J8">
        <v>2.17</v>
      </c>
      <c r="K8">
        <v>512</v>
      </c>
    </row>
    <row r="9" spans="2:11" x14ac:dyDescent="0.35">
      <c r="C9" s="1">
        <v>8.91</v>
      </c>
      <c r="D9">
        <v>0</v>
      </c>
      <c r="E9" s="10">
        <v>8.91</v>
      </c>
      <c r="F9" s="1">
        <v>67.260000000000005</v>
      </c>
      <c r="G9" s="1">
        <v>4.63</v>
      </c>
      <c r="H9" s="1">
        <v>27.37</v>
      </c>
      <c r="I9">
        <v>75.64</v>
      </c>
      <c r="J9">
        <v>4.38</v>
      </c>
      <c r="K9">
        <v>663</v>
      </c>
    </row>
    <row r="10" spans="2:11" x14ac:dyDescent="0.35">
      <c r="C10" s="1">
        <v>8.3699999999999992</v>
      </c>
      <c r="D10">
        <v>0</v>
      </c>
      <c r="E10" s="10">
        <v>8.3699999999999992</v>
      </c>
      <c r="F10" s="1">
        <v>67.040000000000006</v>
      </c>
      <c r="G10" s="1">
        <v>5.53</v>
      </c>
      <c r="H10" s="1">
        <v>23.14</v>
      </c>
      <c r="I10">
        <v>75.64</v>
      </c>
      <c r="J10">
        <v>6.92</v>
      </c>
      <c r="K10">
        <v>963</v>
      </c>
    </row>
    <row r="11" spans="2:11" x14ac:dyDescent="0.35">
      <c r="C11" s="1"/>
      <c r="E11" s="10"/>
      <c r="F11" s="1"/>
      <c r="G11" s="1"/>
      <c r="H11" s="1"/>
    </row>
    <row r="12" spans="2:11" x14ac:dyDescent="0.35">
      <c r="B12" t="s">
        <v>14</v>
      </c>
      <c r="C12" s="1">
        <v>26.28</v>
      </c>
      <c r="D12">
        <v>0</v>
      </c>
      <c r="E12" s="10">
        <v>26.28</v>
      </c>
      <c r="F12" s="1">
        <v>68.47</v>
      </c>
      <c r="G12">
        <v>1.1000000000000001</v>
      </c>
      <c r="H12">
        <v>9.6</v>
      </c>
      <c r="I12">
        <v>87.7</v>
      </c>
      <c r="J12">
        <v>1.7</v>
      </c>
      <c r="K12">
        <v>202</v>
      </c>
    </row>
    <row r="13" spans="2:11" x14ac:dyDescent="0.35">
      <c r="C13" s="1">
        <v>33.83</v>
      </c>
      <c r="D13">
        <v>0</v>
      </c>
      <c r="E13" s="10">
        <v>33.83</v>
      </c>
      <c r="F13" s="1">
        <v>68.94</v>
      </c>
      <c r="G13">
        <v>2.1</v>
      </c>
      <c r="H13">
        <v>10.52</v>
      </c>
      <c r="I13">
        <v>75.3</v>
      </c>
      <c r="J13">
        <v>1.4</v>
      </c>
      <c r="K13">
        <v>324</v>
      </c>
    </row>
    <row r="14" spans="2:11" x14ac:dyDescent="0.35">
      <c r="E14" s="9"/>
    </row>
    <row r="15" spans="2:11" x14ac:dyDescent="0.35">
      <c r="B15" s="4" t="s">
        <v>6</v>
      </c>
      <c r="C15" s="4">
        <v>17.658000000000001</v>
      </c>
      <c r="D15" s="4">
        <v>1.962</v>
      </c>
      <c r="E15" s="11">
        <v>19.62</v>
      </c>
      <c r="F15" s="2">
        <v>70.709999999999994</v>
      </c>
      <c r="G15" s="2">
        <v>1.22</v>
      </c>
      <c r="H15" s="2">
        <v>10.47</v>
      </c>
      <c r="I15" s="3">
        <v>87.7</v>
      </c>
      <c r="J15">
        <v>6.8</v>
      </c>
      <c r="K15">
        <v>1360</v>
      </c>
    </row>
    <row r="16" spans="2:11" x14ac:dyDescent="0.35">
      <c r="C16">
        <v>22.041</v>
      </c>
      <c r="D16">
        <v>2.4489999999999998</v>
      </c>
      <c r="E16" s="11">
        <v>24.49</v>
      </c>
      <c r="F16" s="2">
        <v>69.28</v>
      </c>
      <c r="G16" s="2">
        <v>1.92</v>
      </c>
      <c r="H16" s="2">
        <v>13.16</v>
      </c>
      <c r="I16" s="3">
        <v>87.7</v>
      </c>
      <c r="J16">
        <v>8.5</v>
      </c>
      <c r="K16">
        <v>1844</v>
      </c>
    </row>
    <row r="17" spans="2:11" x14ac:dyDescent="0.35">
      <c r="C17">
        <v>27.756</v>
      </c>
      <c r="D17">
        <v>3.0840000000000001</v>
      </c>
      <c r="E17" s="11">
        <v>30.84</v>
      </c>
      <c r="F17" s="2">
        <v>70.209999999999994</v>
      </c>
      <c r="G17" s="2">
        <v>3.16</v>
      </c>
      <c r="H17" s="2">
        <v>17.170000000000002</v>
      </c>
      <c r="I17" s="3">
        <v>87.7</v>
      </c>
      <c r="J17">
        <v>10.5</v>
      </c>
      <c r="K17">
        <v>1771</v>
      </c>
    </row>
    <row r="18" spans="2:11" x14ac:dyDescent="0.35">
      <c r="C18">
        <v>26.954999999999998</v>
      </c>
      <c r="D18">
        <v>2.9950000000000001</v>
      </c>
      <c r="E18" s="11">
        <v>29.95</v>
      </c>
      <c r="F18" s="2">
        <v>69.97</v>
      </c>
      <c r="G18" s="2">
        <v>3.78</v>
      </c>
      <c r="H18" s="2">
        <v>21.16</v>
      </c>
      <c r="I18" s="3">
        <v>87.7</v>
      </c>
      <c r="J18" s="5">
        <v>10.7</v>
      </c>
      <c r="K18">
        <v>1323</v>
      </c>
    </row>
    <row r="19" spans="2:11" x14ac:dyDescent="0.35">
      <c r="E19" s="9"/>
    </row>
    <row r="20" spans="2:11" x14ac:dyDescent="0.35">
      <c r="B20" t="s">
        <v>7</v>
      </c>
      <c r="C20">
        <v>15.263999999999999</v>
      </c>
      <c r="D20">
        <v>3.8159999999999998</v>
      </c>
      <c r="E20" s="11">
        <v>19.079999999999998</v>
      </c>
      <c r="F20" s="2">
        <v>16.989999999999998</v>
      </c>
      <c r="G20" s="2">
        <v>1.03</v>
      </c>
      <c r="H20" s="2">
        <v>9.36</v>
      </c>
      <c r="I20" s="3">
        <v>87.7</v>
      </c>
      <c r="J20">
        <v>8.75</v>
      </c>
      <c r="K20">
        <v>1700</v>
      </c>
    </row>
    <row r="21" spans="2:11" x14ac:dyDescent="0.35">
      <c r="C21">
        <v>18.224</v>
      </c>
      <c r="D21">
        <v>4.556</v>
      </c>
      <c r="E21" s="11">
        <v>22.78</v>
      </c>
      <c r="F21" s="2">
        <v>68.180000000000007</v>
      </c>
      <c r="G21" s="2">
        <v>2.14</v>
      </c>
      <c r="H21" s="2">
        <v>16.2</v>
      </c>
      <c r="I21" s="3">
        <v>87.7</v>
      </c>
      <c r="J21">
        <v>10.8</v>
      </c>
      <c r="K21">
        <v>1800</v>
      </c>
    </row>
    <row r="22" spans="2:11" x14ac:dyDescent="0.35">
      <c r="C22">
        <v>22.4</v>
      </c>
      <c r="D22">
        <v>5.6</v>
      </c>
      <c r="E22" s="11">
        <v>28</v>
      </c>
      <c r="F22" s="2">
        <v>69.48</v>
      </c>
      <c r="G22" s="2">
        <v>3.16</v>
      </c>
      <c r="H22" s="2">
        <v>19.48</v>
      </c>
      <c r="I22" s="3">
        <v>87.7</v>
      </c>
      <c r="J22" s="5">
        <v>11.3</v>
      </c>
      <c r="K22">
        <v>1423</v>
      </c>
    </row>
    <row r="23" spans="2:11" x14ac:dyDescent="0.35">
      <c r="E23" s="9"/>
    </row>
    <row r="24" spans="2:11" x14ac:dyDescent="0.35">
      <c r="B24" t="s">
        <v>8</v>
      </c>
      <c r="C24">
        <v>16.911999999999999</v>
      </c>
      <c r="D24">
        <v>7.2480000000000002</v>
      </c>
      <c r="E24" s="11">
        <v>24.16</v>
      </c>
      <c r="F24" s="2">
        <v>17.28</v>
      </c>
      <c r="G24" s="2">
        <v>1.56</v>
      </c>
      <c r="H24" s="2">
        <v>11.38</v>
      </c>
      <c r="I24" s="3">
        <v>87.7</v>
      </c>
      <c r="J24">
        <v>7.8</v>
      </c>
      <c r="K24">
        <v>1686</v>
      </c>
    </row>
    <row r="25" spans="2:11" x14ac:dyDescent="0.35">
      <c r="C25">
        <v>18.648</v>
      </c>
      <c r="D25">
        <v>7.992</v>
      </c>
      <c r="E25" s="11">
        <v>26.64</v>
      </c>
      <c r="F25" s="2">
        <v>13.92</v>
      </c>
      <c r="G25" s="2">
        <v>2.14</v>
      </c>
      <c r="H25" s="2">
        <v>14.18</v>
      </c>
      <c r="I25" s="3">
        <v>87.7</v>
      </c>
      <c r="J25">
        <v>8.9</v>
      </c>
      <c r="K25">
        <v>1805</v>
      </c>
    </row>
    <row r="26" spans="2:11" x14ac:dyDescent="0.35">
      <c r="C26">
        <v>23.428999999999998</v>
      </c>
      <c r="D26">
        <v>10.041</v>
      </c>
      <c r="E26" s="11">
        <v>33.47</v>
      </c>
      <c r="F26" s="2">
        <v>11.18</v>
      </c>
      <c r="G26" s="2">
        <v>3.17</v>
      </c>
      <c r="H26" s="2">
        <v>16.760000000000002</v>
      </c>
      <c r="I26" s="3">
        <v>87.7</v>
      </c>
      <c r="J26">
        <v>11.2</v>
      </c>
      <c r="K26">
        <v>1829</v>
      </c>
    </row>
    <row r="27" spans="2:11" x14ac:dyDescent="0.35">
      <c r="C27">
        <v>9.3239999999999998</v>
      </c>
      <c r="D27">
        <v>3.996</v>
      </c>
      <c r="E27" s="11">
        <v>13.32</v>
      </c>
      <c r="F27" s="2">
        <v>5.0199999999999996</v>
      </c>
      <c r="G27" s="2">
        <v>3.35</v>
      </c>
      <c r="H27" s="2">
        <v>44.52</v>
      </c>
      <c r="I27" s="3">
        <v>87.7</v>
      </c>
      <c r="J27" s="5">
        <v>11.8</v>
      </c>
      <c r="K27">
        <v>1622</v>
      </c>
    </row>
    <row r="28" spans="2:11" x14ac:dyDescent="0.35">
      <c r="E28" s="9"/>
    </row>
    <row r="29" spans="2:11" x14ac:dyDescent="0.35">
      <c r="B29" t="s">
        <v>10</v>
      </c>
      <c r="C29">
        <f>PRODUCT(E29*0.6)</f>
        <v>11.993999999999998</v>
      </c>
      <c r="D29">
        <f>PRODUCT(E29*0.4)</f>
        <v>7.9959999999999996</v>
      </c>
      <c r="E29" s="11">
        <v>19.989999999999998</v>
      </c>
      <c r="F29" s="2">
        <v>68.66</v>
      </c>
      <c r="G29" s="2">
        <v>1.36</v>
      </c>
      <c r="H29" s="2">
        <v>12.36</v>
      </c>
      <c r="I29" s="3">
        <v>87.7</v>
      </c>
      <c r="J29">
        <v>6.9</v>
      </c>
      <c r="K29">
        <v>1523</v>
      </c>
    </row>
    <row r="30" spans="2:11" x14ac:dyDescent="0.35">
      <c r="C30">
        <f t="shared" ref="C30:C32" si="0">PRODUCT(E30*0.6)</f>
        <v>14.681999999999999</v>
      </c>
      <c r="D30">
        <f t="shared" ref="D30:D32" si="1">PRODUCT(E30*0.4)</f>
        <v>9.7880000000000003</v>
      </c>
      <c r="E30" s="11">
        <v>24.47</v>
      </c>
      <c r="F30" s="2">
        <v>69.63</v>
      </c>
      <c r="G30" s="2">
        <v>2.12</v>
      </c>
      <c r="H30" s="2">
        <v>15.82</v>
      </c>
      <c r="I30" s="3">
        <v>87.7</v>
      </c>
      <c r="J30">
        <v>9</v>
      </c>
      <c r="K30">
        <v>1728</v>
      </c>
    </row>
    <row r="31" spans="2:11" x14ac:dyDescent="0.35">
      <c r="C31">
        <f t="shared" si="0"/>
        <v>17.603999999999999</v>
      </c>
      <c r="D31">
        <f t="shared" si="1"/>
        <v>11.736000000000001</v>
      </c>
      <c r="E31" s="11">
        <v>29.34</v>
      </c>
      <c r="F31" s="2">
        <v>69.12</v>
      </c>
      <c r="G31" s="2">
        <v>3.15</v>
      </c>
      <c r="H31" s="2">
        <v>19.59</v>
      </c>
      <c r="I31" s="3">
        <v>87.7</v>
      </c>
      <c r="J31">
        <v>10.9</v>
      </c>
      <c r="K31">
        <v>1753</v>
      </c>
    </row>
    <row r="32" spans="2:11" x14ac:dyDescent="0.35">
      <c r="C32">
        <f t="shared" si="0"/>
        <v>21.521999999999998</v>
      </c>
      <c r="D32">
        <f t="shared" si="1"/>
        <v>14.347999999999999</v>
      </c>
      <c r="E32" s="11">
        <v>35.869999999999997</v>
      </c>
      <c r="F32" s="2">
        <v>68.59</v>
      </c>
      <c r="G32" s="2">
        <v>3.54</v>
      </c>
      <c r="H32" s="2">
        <v>18.010000000000002</v>
      </c>
      <c r="I32" s="3">
        <v>87.7</v>
      </c>
      <c r="J32" s="5">
        <v>11.3</v>
      </c>
      <c r="K32">
        <v>1380</v>
      </c>
    </row>
    <row r="33" spans="2:11" x14ac:dyDescent="0.35">
      <c r="E33" s="9"/>
    </row>
    <row r="34" spans="2:11" x14ac:dyDescent="0.35">
      <c r="B34" t="s">
        <v>11</v>
      </c>
      <c r="C34">
        <f>PRODUCT(E34*0.7)</f>
        <v>6.9089999999999989</v>
      </c>
      <c r="D34">
        <f>PRODUCT(E34*0.3)</f>
        <v>2.9609999999999999</v>
      </c>
      <c r="E34" s="11">
        <v>9.8699999999999992</v>
      </c>
      <c r="F34" s="2">
        <v>35.61</v>
      </c>
      <c r="G34" s="2">
        <v>1.1200000000000001</v>
      </c>
      <c r="H34" s="2">
        <v>18.989999999999998</v>
      </c>
      <c r="I34" s="3">
        <v>71.430000000000007</v>
      </c>
      <c r="J34" s="3">
        <v>4.8</v>
      </c>
      <c r="K34" s="3">
        <v>983</v>
      </c>
    </row>
    <row r="35" spans="2:11" x14ac:dyDescent="0.35">
      <c r="C35">
        <f t="shared" ref="C35:C38" si="2">PRODUCT(E35*0.7)</f>
        <v>17.094000000000001</v>
      </c>
      <c r="D35">
        <f t="shared" ref="D35:D38" si="3">PRODUCT(E35*0.3)</f>
        <v>7.3260000000000005</v>
      </c>
      <c r="E35" s="11">
        <v>24.42</v>
      </c>
      <c r="F35" s="2">
        <v>32.74</v>
      </c>
      <c r="G35" s="2">
        <v>2.34</v>
      </c>
      <c r="H35" s="2">
        <v>16.12</v>
      </c>
      <c r="I35" s="3">
        <v>75.64</v>
      </c>
      <c r="J35" s="3">
        <v>6.2</v>
      </c>
      <c r="K35" s="3">
        <v>1052</v>
      </c>
    </row>
    <row r="36" spans="2:11" x14ac:dyDescent="0.35">
      <c r="C36">
        <f t="shared" si="2"/>
        <v>20.86</v>
      </c>
      <c r="D36">
        <f t="shared" si="3"/>
        <v>8.94</v>
      </c>
      <c r="E36" s="11">
        <v>29.8</v>
      </c>
      <c r="F36" s="2">
        <v>32.090000000000003</v>
      </c>
      <c r="G36" s="2">
        <v>3.05</v>
      </c>
      <c r="H36" s="2">
        <v>17.2</v>
      </c>
      <c r="I36" s="3">
        <v>75.64</v>
      </c>
      <c r="J36" s="3">
        <v>9.6999999999999993</v>
      </c>
      <c r="K36" s="3">
        <v>1190</v>
      </c>
    </row>
    <row r="37" spans="2:11" x14ac:dyDescent="0.35">
      <c r="C37">
        <f t="shared" si="2"/>
        <v>28.041999999999998</v>
      </c>
      <c r="D37">
        <f t="shared" si="3"/>
        <v>12.018000000000001</v>
      </c>
      <c r="E37" s="11">
        <v>40.06</v>
      </c>
      <c r="F37" s="2">
        <v>29.64</v>
      </c>
      <c r="G37" s="2">
        <v>4.1399999999999997</v>
      </c>
      <c r="H37" s="2">
        <v>17.36</v>
      </c>
      <c r="I37" s="3">
        <v>75.64</v>
      </c>
      <c r="J37" s="3">
        <v>10.4</v>
      </c>
      <c r="K37" s="3">
        <v>1382</v>
      </c>
    </row>
    <row r="38" spans="2:11" x14ac:dyDescent="0.35">
      <c r="C38">
        <f t="shared" si="2"/>
        <v>35.945</v>
      </c>
      <c r="D38">
        <f t="shared" si="3"/>
        <v>15.404999999999999</v>
      </c>
      <c r="E38" s="11">
        <v>51.35</v>
      </c>
      <c r="F38" s="2">
        <v>24.76</v>
      </c>
      <c r="G38" s="2">
        <v>3.97</v>
      </c>
      <c r="H38" s="2">
        <v>13.01</v>
      </c>
      <c r="I38" s="3">
        <v>75.64</v>
      </c>
      <c r="J38" s="3">
        <v>10.199999999999999</v>
      </c>
      <c r="K38" s="3">
        <v>1246</v>
      </c>
    </row>
    <row r="39" spans="2:11" x14ac:dyDescent="0.35">
      <c r="E39" s="9"/>
    </row>
    <row r="40" spans="2:11" x14ac:dyDescent="0.35">
      <c r="B40" t="s">
        <v>12</v>
      </c>
      <c r="C40">
        <f>PRODUCT(E40*0.8)</f>
        <v>13.991999999999999</v>
      </c>
      <c r="D40">
        <f>PRODUCT(E40*0.2)</f>
        <v>3.4979999999999998</v>
      </c>
      <c r="E40" s="10">
        <v>17.489999999999998</v>
      </c>
      <c r="F40" s="1">
        <v>47.83</v>
      </c>
      <c r="G40" s="1">
        <v>1</v>
      </c>
      <c r="H40" s="1">
        <v>10.76</v>
      </c>
      <c r="I40" s="3">
        <v>72.94</v>
      </c>
      <c r="J40" s="3">
        <v>5.2</v>
      </c>
      <c r="K40" s="3">
        <v>936</v>
      </c>
    </row>
    <row r="41" spans="2:11" x14ac:dyDescent="0.35">
      <c r="C41">
        <f t="shared" ref="C41:C44" si="4">PRODUCT(E41*0.8)</f>
        <v>15.432</v>
      </c>
      <c r="D41">
        <f t="shared" ref="D41:D44" si="5">PRODUCT(E41*0.2)</f>
        <v>3.8580000000000001</v>
      </c>
      <c r="E41" s="10">
        <v>19.29</v>
      </c>
      <c r="F41" s="1">
        <v>32.33</v>
      </c>
      <c r="G41" s="1">
        <v>1.87</v>
      </c>
      <c r="H41" s="1">
        <v>18.28</v>
      </c>
      <c r="I41" s="3">
        <v>75.64</v>
      </c>
      <c r="J41" s="3">
        <v>6.7</v>
      </c>
      <c r="K41" s="3">
        <v>994</v>
      </c>
    </row>
    <row r="42" spans="2:11" x14ac:dyDescent="0.35">
      <c r="C42">
        <f t="shared" si="4"/>
        <v>19.744</v>
      </c>
      <c r="D42">
        <f t="shared" si="5"/>
        <v>4.9359999999999999</v>
      </c>
      <c r="E42" s="10">
        <v>24.68</v>
      </c>
      <c r="F42" s="1">
        <v>25.49</v>
      </c>
      <c r="G42" s="1">
        <v>3.36</v>
      </c>
      <c r="H42" s="1">
        <v>25.67</v>
      </c>
      <c r="I42" s="3">
        <v>75.64</v>
      </c>
      <c r="J42" s="3">
        <v>10.8</v>
      </c>
      <c r="K42" s="3">
        <v>1084</v>
      </c>
    </row>
    <row r="43" spans="2:11" x14ac:dyDescent="0.35">
      <c r="C43">
        <f t="shared" si="4"/>
        <v>24.288</v>
      </c>
      <c r="D43">
        <f t="shared" si="5"/>
        <v>6.0720000000000001</v>
      </c>
      <c r="E43" s="10">
        <v>30.36</v>
      </c>
      <c r="F43" s="1">
        <v>19.66</v>
      </c>
      <c r="G43" s="1">
        <v>4.0999999999999996</v>
      </c>
      <c r="H43" s="1">
        <v>25.46</v>
      </c>
      <c r="I43" s="3">
        <v>75.64</v>
      </c>
      <c r="J43" s="3">
        <v>12.1</v>
      </c>
      <c r="K43" s="3">
        <v>1161</v>
      </c>
    </row>
    <row r="44" spans="2:11" x14ac:dyDescent="0.35">
      <c r="C44">
        <f t="shared" si="4"/>
        <v>17.776</v>
      </c>
      <c r="D44">
        <f t="shared" si="5"/>
        <v>4.444</v>
      </c>
      <c r="E44" s="10">
        <v>22.22</v>
      </c>
      <c r="F44" s="1">
        <v>10.81</v>
      </c>
      <c r="G44" s="1">
        <v>4.3899999999999997</v>
      </c>
      <c r="H44" s="1">
        <v>37.26</v>
      </c>
      <c r="I44" s="3">
        <v>75.64</v>
      </c>
      <c r="J44" s="3">
        <v>11.6</v>
      </c>
      <c r="K44" s="3">
        <v>1372</v>
      </c>
    </row>
    <row r="45" spans="2:11" x14ac:dyDescent="0.35">
      <c r="E45" s="9"/>
    </row>
    <row r="46" spans="2:11" x14ac:dyDescent="0.35">
      <c r="B46" t="s">
        <v>13</v>
      </c>
      <c r="C46">
        <f>PRODUCT(E46*0.9)</f>
        <v>18.890999999999998</v>
      </c>
      <c r="D46">
        <f>PRODUCT(E46*0.1)</f>
        <v>2.0989999999999998</v>
      </c>
      <c r="E46" s="10">
        <v>20.99</v>
      </c>
      <c r="F46" s="1">
        <v>32.15</v>
      </c>
      <c r="G46" s="1">
        <v>1.17</v>
      </c>
      <c r="H46" s="1">
        <v>9.64</v>
      </c>
      <c r="I46" s="3">
        <v>72.400000000000006</v>
      </c>
      <c r="J46" s="3">
        <v>4</v>
      </c>
      <c r="K46" s="3">
        <v>996</v>
      </c>
    </row>
    <row r="47" spans="2:11" x14ac:dyDescent="0.35">
      <c r="C47">
        <f>PRODUCT(E47*0.9)</f>
        <v>20.421000000000003</v>
      </c>
      <c r="D47">
        <f>PRODUCT(E47*0.1)</f>
        <v>2.2690000000000001</v>
      </c>
      <c r="E47" s="10">
        <v>22.69</v>
      </c>
      <c r="F47" s="1">
        <v>36.28</v>
      </c>
      <c r="G47" s="1">
        <v>2.2000000000000002</v>
      </c>
      <c r="H47" s="1">
        <v>16.98</v>
      </c>
      <c r="I47" s="3">
        <v>73.2</v>
      </c>
      <c r="J47" s="3">
        <v>5.8</v>
      </c>
      <c r="K47" s="3">
        <v>1074</v>
      </c>
    </row>
    <row r="48" spans="2:11" x14ac:dyDescent="0.35">
      <c r="E48" s="9"/>
    </row>
    <row r="49" spans="2:11" x14ac:dyDescent="0.35">
      <c r="B49" t="s">
        <v>15</v>
      </c>
      <c r="C49">
        <f>PRODUCT(E49*0.8)</f>
        <v>12.504000000000001</v>
      </c>
      <c r="D49">
        <f>PRODUCT(E49*0.2)</f>
        <v>3.1260000000000003</v>
      </c>
      <c r="E49" s="10">
        <v>15.63</v>
      </c>
      <c r="F49" s="1">
        <v>1.27</v>
      </c>
      <c r="G49" s="1">
        <v>0.99</v>
      </c>
      <c r="H49" s="1">
        <v>11.5</v>
      </c>
      <c r="I49">
        <v>60.91</v>
      </c>
      <c r="J49" s="6">
        <v>5.3</v>
      </c>
      <c r="K49" s="6">
        <v>1049</v>
      </c>
    </row>
    <row r="50" spans="2:11" x14ac:dyDescent="0.35">
      <c r="C50">
        <f t="shared" ref="C50:C53" si="6">PRODUCT(E50*0.8)</f>
        <v>14.92</v>
      </c>
      <c r="D50">
        <f t="shared" ref="D50:D53" si="7">PRODUCT(E50*0.2)</f>
        <v>3.73</v>
      </c>
      <c r="E50" s="10">
        <v>18.649999999999999</v>
      </c>
      <c r="F50" s="1">
        <v>3.48</v>
      </c>
      <c r="G50" s="1">
        <v>2</v>
      </c>
      <c r="H50" s="1">
        <v>19.440000000000001</v>
      </c>
      <c r="I50">
        <v>71.959999999999994</v>
      </c>
      <c r="J50" s="6">
        <v>7.1</v>
      </c>
      <c r="K50" s="6">
        <v>1277</v>
      </c>
    </row>
    <row r="51" spans="2:11" x14ac:dyDescent="0.35">
      <c r="C51">
        <f t="shared" si="6"/>
        <v>19.432000000000002</v>
      </c>
      <c r="D51">
        <f t="shared" si="7"/>
        <v>4.8580000000000005</v>
      </c>
      <c r="E51" s="10">
        <v>24.29</v>
      </c>
      <c r="F51" s="1">
        <v>5.22</v>
      </c>
      <c r="G51" s="1">
        <v>3.15</v>
      </c>
      <c r="H51" s="1">
        <v>23.49</v>
      </c>
      <c r="I51">
        <v>72.17</v>
      </c>
      <c r="J51" s="6">
        <v>9.5</v>
      </c>
      <c r="K51" s="6">
        <v>1482</v>
      </c>
    </row>
    <row r="52" spans="2:11" x14ac:dyDescent="0.35">
      <c r="C52">
        <f t="shared" si="6"/>
        <v>22.616</v>
      </c>
      <c r="D52">
        <f t="shared" si="7"/>
        <v>5.6539999999999999</v>
      </c>
      <c r="E52" s="10">
        <v>28.27</v>
      </c>
      <c r="F52" s="1">
        <v>7.02</v>
      </c>
      <c r="G52" s="1">
        <v>4</v>
      </c>
      <c r="H52" s="1">
        <v>25.61</v>
      </c>
      <c r="I52">
        <v>75.3</v>
      </c>
      <c r="J52" s="6">
        <v>10.8</v>
      </c>
      <c r="K52" s="6">
        <v>1271</v>
      </c>
    </row>
    <row r="53" spans="2:11" x14ac:dyDescent="0.35">
      <c r="C53">
        <f t="shared" si="6"/>
        <v>20.847999999999999</v>
      </c>
      <c r="D53">
        <f t="shared" si="7"/>
        <v>5.2119999999999997</v>
      </c>
      <c r="E53" s="10">
        <v>26.06</v>
      </c>
      <c r="F53" s="1">
        <v>9.27</v>
      </c>
      <c r="G53" s="1">
        <v>4.22</v>
      </c>
      <c r="H53" s="1">
        <v>29.31</v>
      </c>
      <c r="I53">
        <v>75.64</v>
      </c>
      <c r="J53" s="6">
        <v>10.199999999999999</v>
      </c>
      <c r="K53" s="6">
        <v>1025</v>
      </c>
    </row>
    <row r="54" spans="2:11" x14ac:dyDescent="0.35">
      <c r="E54" s="9"/>
    </row>
    <row r="55" spans="2:11" x14ac:dyDescent="0.35">
      <c r="B55" t="s">
        <v>16</v>
      </c>
      <c r="C55">
        <f>PRODUCT(E55*0.7)</f>
        <v>10.142999999999999</v>
      </c>
      <c r="D55">
        <f>PRODUCT(E55*0.3)</f>
        <v>4.3469999999999995</v>
      </c>
      <c r="E55" s="10">
        <v>14.49</v>
      </c>
      <c r="F55" s="1">
        <v>39.369999999999997</v>
      </c>
      <c r="G55" s="1">
        <v>1.23</v>
      </c>
      <c r="H55" s="1">
        <v>15.64</v>
      </c>
      <c r="I55">
        <v>73.62</v>
      </c>
      <c r="J55" s="6">
        <v>5.0999999999999996</v>
      </c>
      <c r="K55" s="6">
        <v>911</v>
      </c>
    </row>
    <row r="56" spans="2:11" x14ac:dyDescent="0.35">
      <c r="C56">
        <f t="shared" ref="C56:C58" si="8">PRODUCT(E56*0.7)</f>
        <v>12.621</v>
      </c>
      <c r="D56">
        <f t="shared" ref="D56:D58" si="9">PRODUCT(E56*0.3)</f>
        <v>5.4089999999999998</v>
      </c>
      <c r="E56" s="10">
        <v>18.03</v>
      </c>
      <c r="F56" s="1">
        <v>36.200000000000003</v>
      </c>
      <c r="G56" s="1">
        <v>2.2999999999999998</v>
      </c>
      <c r="H56" s="1">
        <v>23.56</v>
      </c>
      <c r="I56">
        <v>75.64</v>
      </c>
      <c r="J56" s="6">
        <v>7</v>
      </c>
      <c r="K56" s="6">
        <v>1592</v>
      </c>
    </row>
    <row r="57" spans="2:11" x14ac:dyDescent="0.35">
      <c r="C57">
        <f t="shared" si="8"/>
        <v>15.364999999999998</v>
      </c>
      <c r="D57">
        <f t="shared" si="9"/>
        <v>6.585</v>
      </c>
      <c r="E57" s="10">
        <v>21.95</v>
      </c>
      <c r="F57" s="1">
        <v>32.17</v>
      </c>
      <c r="G57" s="1">
        <v>3.13</v>
      </c>
      <c r="H57" s="1">
        <v>26.38</v>
      </c>
      <c r="I57">
        <v>75.64</v>
      </c>
      <c r="J57" s="6">
        <v>8.8000000000000007</v>
      </c>
      <c r="K57" s="6">
        <v>1809</v>
      </c>
    </row>
    <row r="58" spans="2:11" x14ac:dyDescent="0.35">
      <c r="C58">
        <f t="shared" si="8"/>
        <v>20.957999999999998</v>
      </c>
      <c r="D58">
        <f t="shared" si="9"/>
        <v>8.9819999999999993</v>
      </c>
      <c r="E58" s="10">
        <v>29.94</v>
      </c>
      <c r="F58" s="1">
        <v>26.62</v>
      </c>
      <c r="G58" s="1">
        <v>4.13</v>
      </c>
      <c r="H58" s="1">
        <v>25.51</v>
      </c>
      <c r="I58">
        <v>75.64</v>
      </c>
      <c r="J58" s="6">
        <v>10.9</v>
      </c>
      <c r="K58" s="6">
        <v>1548</v>
      </c>
    </row>
    <row r="59" spans="2:11" x14ac:dyDescent="0.35">
      <c r="E59" s="9"/>
    </row>
    <row r="60" spans="2:11" x14ac:dyDescent="0.35">
      <c r="B60" t="s">
        <v>17</v>
      </c>
      <c r="C60">
        <f>PRODUCT(E60*0.8)</f>
        <v>10.528</v>
      </c>
      <c r="D60">
        <f>PRODUCT(E60*0.2)</f>
        <v>2.6320000000000001</v>
      </c>
      <c r="E60" s="10">
        <v>13.16</v>
      </c>
      <c r="F60" s="1">
        <v>32.31</v>
      </c>
      <c r="G60" s="1">
        <v>1.31</v>
      </c>
      <c r="H60" s="1">
        <v>16.45</v>
      </c>
      <c r="I60">
        <v>69.540000000000006</v>
      </c>
      <c r="J60" s="6">
        <v>1.1000000000000001</v>
      </c>
      <c r="K60" s="6">
        <v>169</v>
      </c>
    </row>
    <row r="61" spans="2:11" x14ac:dyDescent="0.35">
      <c r="C61">
        <f>PRODUCT(E61*0.8)</f>
        <v>13.944000000000001</v>
      </c>
      <c r="D61">
        <f>PRODUCT(E61*0.2)</f>
        <v>3.4860000000000002</v>
      </c>
      <c r="E61" s="10">
        <v>17.43</v>
      </c>
      <c r="F61" s="1">
        <v>31.29</v>
      </c>
      <c r="G61" s="1">
        <v>2.08</v>
      </c>
      <c r="H61" s="1">
        <v>19.77</v>
      </c>
      <c r="I61">
        <v>74.459999999999994</v>
      </c>
      <c r="J61" s="6">
        <v>0.6</v>
      </c>
      <c r="K61" s="6">
        <v>102</v>
      </c>
    </row>
    <row r="62" spans="2:11" x14ac:dyDescent="0.35">
      <c r="E62" s="9"/>
    </row>
    <row r="63" spans="2:11" x14ac:dyDescent="0.35">
      <c r="B63" t="s">
        <v>18</v>
      </c>
      <c r="C63">
        <f>PRODUCT(E63*0.7)</f>
        <v>11.276999999999999</v>
      </c>
      <c r="D63">
        <f>PRODUCT(E63*0.3)</f>
        <v>4.8329999999999993</v>
      </c>
      <c r="E63" s="10">
        <v>16.11</v>
      </c>
      <c r="F63" s="1">
        <v>37.08</v>
      </c>
      <c r="G63" s="1">
        <v>1.02</v>
      </c>
      <c r="H63" s="1">
        <v>10.93</v>
      </c>
      <c r="I63">
        <v>71.290000000000006</v>
      </c>
      <c r="J63" s="6">
        <v>5.5</v>
      </c>
      <c r="K63" s="6">
        <v>1060</v>
      </c>
    </row>
    <row r="64" spans="2:11" x14ac:dyDescent="0.35">
      <c r="C64">
        <f t="shared" ref="C64:C66" si="10">PRODUCT(E64*0.7)</f>
        <v>12.977999999999998</v>
      </c>
      <c r="D64">
        <f t="shared" ref="D64:D66" si="11">PRODUCT(E64*0.3)</f>
        <v>5.5619999999999994</v>
      </c>
      <c r="E64" s="10">
        <v>18.54</v>
      </c>
      <c r="F64" s="1">
        <v>32.75</v>
      </c>
      <c r="G64" s="1">
        <v>2.08</v>
      </c>
      <c r="H64" s="1">
        <v>19.46</v>
      </c>
      <c r="I64">
        <v>75.03</v>
      </c>
      <c r="J64" s="6">
        <v>7.3</v>
      </c>
      <c r="K64" s="6">
        <v>1414</v>
      </c>
    </row>
    <row r="65" spans="2:11" x14ac:dyDescent="0.35">
      <c r="C65">
        <f t="shared" si="10"/>
        <v>17.030999999999999</v>
      </c>
      <c r="D65">
        <f t="shared" si="11"/>
        <v>7.2989999999999995</v>
      </c>
      <c r="E65" s="10">
        <v>24.33</v>
      </c>
      <c r="F65" s="1">
        <v>30.25</v>
      </c>
      <c r="G65" s="1">
        <v>3.12</v>
      </c>
      <c r="H65" s="1">
        <v>22.23</v>
      </c>
      <c r="I65">
        <v>75.64</v>
      </c>
      <c r="J65" s="6">
        <v>9.3000000000000007</v>
      </c>
      <c r="K65" s="6">
        <v>1758</v>
      </c>
    </row>
    <row r="66" spans="2:11" x14ac:dyDescent="0.35">
      <c r="C66">
        <f t="shared" si="10"/>
        <v>25.934999999999995</v>
      </c>
      <c r="D66">
        <f t="shared" si="11"/>
        <v>11.114999999999998</v>
      </c>
      <c r="E66" s="10">
        <v>37.049999999999997</v>
      </c>
      <c r="F66" s="1">
        <v>25.73</v>
      </c>
      <c r="G66" s="1">
        <v>4.0599999999999996</v>
      </c>
      <c r="H66" s="1">
        <v>18.97</v>
      </c>
      <c r="I66">
        <v>75.64</v>
      </c>
      <c r="J66" s="6">
        <v>10.3</v>
      </c>
      <c r="K66" s="6">
        <v>1147</v>
      </c>
    </row>
    <row r="67" spans="2:11" x14ac:dyDescent="0.35">
      <c r="E67" s="9"/>
    </row>
    <row r="68" spans="2:11" x14ac:dyDescent="0.35">
      <c r="B68" t="s">
        <v>19</v>
      </c>
      <c r="C68">
        <f>PRODUCT(E68*0.8)</f>
        <v>11.416</v>
      </c>
      <c r="D68">
        <f>PRODUCT(E68*0.2)</f>
        <v>2.8540000000000001</v>
      </c>
      <c r="E68" s="10">
        <v>14.27</v>
      </c>
      <c r="F68" s="1">
        <v>9.7200000000000006</v>
      </c>
      <c r="G68" s="1">
        <v>1.1000000000000001</v>
      </c>
      <c r="H68" s="1">
        <v>13.14</v>
      </c>
      <c r="I68">
        <v>71.459999999999994</v>
      </c>
      <c r="J68" s="6">
        <v>5</v>
      </c>
      <c r="K68" s="6">
        <v>1074</v>
      </c>
    </row>
    <row r="69" spans="2:11" x14ac:dyDescent="0.35">
      <c r="C69">
        <f t="shared" ref="C69:C70" si="12">PRODUCT(E69*0.8)</f>
        <v>13.968000000000002</v>
      </c>
      <c r="D69">
        <f t="shared" ref="D69:D70" si="13">PRODUCT(E69*0.2)</f>
        <v>3.4920000000000004</v>
      </c>
      <c r="E69" s="10">
        <v>17.46</v>
      </c>
      <c r="F69" s="1">
        <v>11.61</v>
      </c>
      <c r="G69" s="1">
        <v>2.25</v>
      </c>
      <c r="H69" s="1">
        <v>21.93</v>
      </c>
      <c r="I69">
        <v>75.64</v>
      </c>
      <c r="J69" s="6">
        <v>6.7</v>
      </c>
      <c r="K69" s="6">
        <v>1435</v>
      </c>
    </row>
    <row r="70" spans="2:11" x14ac:dyDescent="0.35">
      <c r="C70">
        <f t="shared" si="12"/>
        <v>16.656000000000002</v>
      </c>
      <c r="D70">
        <f t="shared" si="13"/>
        <v>4.1640000000000006</v>
      </c>
      <c r="E70" s="10">
        <v>20.82</v>
      </c>
      <c r="F70" s="1">
        <v>38.03</v>
      </c>
      <c r="G70" s="1">
        <v>3.04</v>
      </c>
      <c r="H70" s="1">
        <v>24.79</v>
      </c>
      <c r="I70">
        <v>73.72</v>
      </c>
      <c r="J70" s="6">
        <v>8.3000000000000007</v>
      </c>
      <c r="K70" s="6">
        <v>1709</v>
      </c>
    </row>
    <row r="71" spans="2:11" x14ac:dyDescent="0.35">
      <c r="E71" s="9"/>
    </row>
    <row r="72" spans="2:11" x14ac:dyDescent="0.35">
      <c r="B72" t="s">
        <v>20</v>
      </c>
      <c r="C72">
        <f>PRODUCT(E72*0.7)</f>
        <v>9.5549999999999997</v>
      </c>
      <c r="D72">
        <f>PRODUCT(E72*0.3)</f>
        <v>4.0949999999999998</v>
      </c>
      <c r="E72" s="10">
        <v>13.65</v>
      </c>
      <c r="F72" s="1">
        <v>35.67</v>
      </c>
      <c r="G72" s="1">
        <v>1.1200000000000001</v>
      </c>
      <c r="H72" s="1">
        <v>13.97</v>
      </c>
      <c r="I72">
        <v>75.64</v>
      </c>
      <c r="J72" s="6">
        <v>5</v>
      </c>
      <c r="K72" s="6">
        <v>1116</v>
      </c>
    </row>
    <row r="73" spans="2:11" x14ac:dyDescent="0.35">
      <c r="C73">
        <f t="shared" ref="C73:C76" si="14">PRODUCT(E73*0.7)</f>
        <v>11.962999999999999</v>
      </c>
      <c r="D73">
        <f t="shared" ref="D73:D76" si="15">PRODUCT(E73*0.3)</f>
        <v>5.1269999999999998</v>
      </c>
      <c r="E73" s="10">
        <v>17.09</v>
      </c>
      <c r="F73" s="1">
        <v>32.29</v>
      </c>
      <c r="G73" s="1">
        <v>2.2200000000000002</v>
      </c>
      <c r="H73" s="1">
        <v>22.05</v>
      </c>
      <c r="I73">
        <v>75.64</v>
      </c>
      <c r="J73" s="6">
        <v>7.1</v>
      </c>
      <c r="K73" s="6">
        <v>1795</v>
      </c>
    </row>
    <row r="74" spans="2:11" x14ac:dyDescent="0.35">
      <c r="C74">
        <f t="shared" si="14"/>
        <v>14.923999999999999</v>
      </c>
      <c r="D74">
        <f t="shared" si="15"/>
        <v>6.3959999999999999</v>
      </c>
      <c r="E74" s="10">
        <v>21.32</v>
      </c>
      <c r="F74" s="1">
        <v>28.24</v>
      </c>
      <c r="G74" s="1">
        <v>3.13</v>
      </c>
      <c r="H74" s="1">
        <v>24.94</v>
      </c>
      <c r="I74">
        <v>75.64</v>
      </c>
      <c r="J74" s="6">
        <v>9</v>
      </c>
      <c r="K74" s="6">
        <v>1960</v>
      </c>
    </row>
    <row r="75" spans="2:11" x14ac:dyDescent="0.35">
      <c r="C75">
        <f t="shared" si="14"/>
        <v>20.971999999999998</v>
      </c>
      <c r="D75">
        <f t="shared" si="15"/>
        <v>8.9879999999999995</v>
      </c>
      <c r="E75" s="10">
        <v>29.96</v>
      </c>
      <c r="F75" s="1">
        <v>24.55</v>
      </c>
      <c r="G75" s="1">
        <v>4.21</v>
      </c>
      <c r="H75" s="1">
        <v>23.88</v>
      </c>
      <c r="I75">
        <v>75.64</v>
      </c>
      <c r="J75" s="6">
        <v>11.2</v>
      </c>
      <c r="K75" s="6">
        <v>2081</v>
      </c>
    </row>
    <row r="76" spans="2:11" x14ac:dyDescent="0.35">
      <c r="C76">
        <f t="shared" si="14"/>
        <v>22.007999999999999</v>
      </c>
      <c r="D76">
        <f t="shared" si="15"/>
        <v>9.4320000000000004</v>
      </c>
      <c r="E76" s="10">
        <v>31.44</v>
      </c>
      <c r="F76" s="1">
        <v>20.02</v>
      </c>
      <c r="G76" s="1">
        <v>4.32</v>
      </c>
      <c r="H76" s="1">
        <v>23.33</v>
      </c>
      <c r="I76">
        <v>75.64</v>
      </c>
      <c r="J76" s="7">
        <v>11.5</v>
      </c>
      <c r="K76" s="7">
        <v>2052</v>
      </c>
    </row>
    <row r="77" spans="2:11" x14ac:dyDescent="0.35">
      <c r="E77" s="9"/>
    </row>
    <row r="78" spans="2:11" x14ac:dyDescent="0.35">
      <c r="B78" t="s">
        <v>21</v>
      </c>
      <c r="C78">
        <f>PRODUCT(E78*0.9)</f>
        <v>19.053000000000001</v>
      </c>
      <c r="D78">
        <f>PRODUCT(E78*0.1)</f>
        <v>2.1170000000000004</v>
      </c>
      <c r="E78" s="11">
        <v>21.17</v>
      </c>
      <c r="F78" s="2">
        <v>68.680000000000007</v>
      </c>
      <c r="G78" s="2">
        <v>1.1299999999999999</v>
      </c>
      <c r="H78" s="2">
        <v>10.89</v>
      </c>
      <c r="I78" s="3">
        <v>87.03</v>
      </c>
      <c r="J78" s="6">
        <v>1.2</v>
      </c>
      <c r="K78" s="6">
        <v>998</v>
      </c>
    </row>
    <row r="79" spans="2:11" x14ac:dyDescent="0.35">
      <c r="C79">
        <f t="shared" ref="C79:C80" si="16">PRODUCT(E79*0.9)</f>
        <v>23.885999999999999</v>
      </c>
      <c r="D79">
        <f t="shared" ref="D79:D80" si="17">PRODUCT(E79*0.1)</f>
        <v>2.6539999999999999</v>
      </c>
      <c r="E79" s="11">
        <v>26.54</v>
      </c>
      <c r="F79" s="2">
        <v>67.94</v>
      </c>
      <c r="G79" s="2">
        <v>2.2200000000000002</v>
      </c>
      <c r="H79" s="2">
        <v>17.14</v>
      </c>
      <c r="I79" s="3">
        <v>87.7</v>
      </c>
      <c r="J79" s="6">
        <v>5.6</v>
      </c>
      <c r="K79" s="6">
        <v>1243</v>
      </c>
    </row>
    <row r="80" spans="2:11" x14ac:dyDescent="0.35">
      <c r="C80">
        <f t="shared" si="16"/>
        <v>33.264000000000003</v>
      </c>
      <c r="D80">
        <f t="shared" si="17"/>
        <v>3.6960000000000002</v>
      </c>
      <c r="E80" s="11">
        <v>36.96</v>
      </c>
      <c r="F80" s="2">
        <v>67.22</v>
      </c>
      <c r="G80" s="2">
        <v>3.29</v>
      </c>
      <c r="H80" s="2">
        <v>18.2</v>
      </c>
      <c r="I80" s="3">
        <v>87.7</v>
      </c>
      <c r="J80" s="6">
        <v>7.6</v>
      </c>
      <c r="K80" s="6">
        <v>1357</v>
      </c>
    </row>
    <row r="81" spans="2:20" x14ac:dyDescent="0.35">
      <c r="E81" s="9"/>
    </row>
    <row r="82" spans="2:20" x14ac:dyDescent="0.35">
      <c r="B82" t="s">
        <v>22</v>
      </c>
      <c r="C82">
        <f>PRODUCT(E82*0.8)</f>
        <v>4.9359999999999999</v>
      </c>
      <c r="D82">
        <f>PRODUCT(E82*0.2)</f>
        <v>1.234</v>
      </c>
      <c r="E82" s="10">
        <v>6.17</v>
      </c>
      <c r="F82" s="1">
        <v>37.33</v>
      </c>
      <c r="G82" s="1">
        <v>1.1100000000000001</v>
      </c>
      <c r="H82" s="3">
        <v>10.5</v>
      </c>
      <c r="I82" s="3">
        <v>72.2</v>
      </c>
    </row>
    <row r="83" spans="2:20" x14ac:dyDescent="0.35">
      <c r="C83">
        <f t="shared" ref="C83:C84" si="18">PRODUCT(E83*0.8)</f>
        <v>12.936000000000002</v>
      </c>
      <c r="D83">
        <f t="shared" ref="D83:D84" si="19">PRODUCT(E83*0.2)</f>
        <v>3.2340000000000004</v>
      </c>
      <c r="E83" s="10">
        <v>16.170000000000002</v>
      </c>
      <c r="F83" s="1">
        <v>30.34</v>
      </c>
      <c r="G83" s="1">
        <v>1.68</v>
      </c>
      <c r="H83" s="1">
        <v>12.18</v>
      </c>
      <c r="I83" s="3">
        <v>42.72</v>
      </c>
      <c r="J83">
        <v>3.4</v>
      </c>
      <c r="K83">
        <v>479</v>
      </c>
    </row>
    <row r="84" spans="2:20" x14ac:dyDescent="0.35">
      <c r="C84">
        <f t="shared" si="18"/>
        <v>19.376000000000001</v>
      </c>
      <c r="D84">
        <f t="shared" si="19"/>
        <v>4.8440000000000003</v>
      </c>
      <c r="E84" s="10">
        <v>24.22</v>
      </c>
      <c r="F84" s="1">
        <v>23.22</v>
      </c>
      <c r="G84" s="1">
        <v>2.0499999999999998</v>
      </c>
      <c r="H84" s="1">
        <v>12.27</v>
      </c>
      <c r="I84" s="3">
        <v>61.02</v>
      </c>
      <c r="J84">
        <v>6</v>
      </c>
      <c r="K84">
        <v>1213</v>
      </c>
    </row>
    <row r="85" spans="2:20" x14ac:dyDescent="0.35">
      <c r="E85" s="9"/>
    </row>
    <row r="86" spans="2:20" x14ac:dyDescent="0.35">
      <c r="B86" t="s">
        <v>23</v>
      </c>
      <c r="C86">
        <f>PRODUCT(E86*0.7)</f>
        <v>10.843</v>
      </c>
      <c r="D86">
        <f>PRODUCT(E86*0.3)</f>
        <v>4.6470000000000002</v>
      </c>
      <c r="E86" s="10">
        <v>15.49</v>
      </c>
      <c r="F86" s="1">
        <v>37.68</v>
      </c>
      <c r="G86" s="1">
        <v>1.23</v>
      </c>
      <c r="H86" s="1">
        <v>14.18</v>
      </c>
      <c r="I86" s="3">
        <v>75.64</v>
      </c>
      <c r="J86">
        <v>6.3</v>
      </c>
      <c r="K86">
        <v>1427</v>
      </c>
      <c r="R86" s="8"/>
    </row>
    <row r="87" spans="2:20" x14ac:dyDescent="0.35">
      <c r="C87">
        <f t="shared" ref="C87:C88" si="20">PRODUCT(E87*0.7)</f>
        <v>12.116999999999999</v>
      </c>
      <c r="D87">
        <f t="shared" ref="D87:D88" si="21">PRODUCT(E87*0.3)</f>
        <v>5.1929999999999996</v>
      </c>
      <c r="E87" s="10">
        <v>17.309999999999999</v>
      </c>
      <c r="F87" s="1">
        <v>36.619999999999997</v>
      </c>
      <c r="G87" s="1">
        <v>2.08</v>
      </c>
      <c r="H87" s="1">
        <v>21.39</v>
      </c>
      <c r="I87" s="3">
        <v>75.64</v>
      </c>
      <c r="J87">
        <v>8</v>
      </c>
      <c r="K87">
        <v>1935</v>
      </c>
    </row>
    <row r="88" spans="2:20" x14ac:dyDescent="0.35">
      <c r="C88">
        <f t="shared" si="20"/>
        <v>13.272</v>
      </c>
      <c r="D88">
        <f t="shared" si="21"/>
        <v>5.6879999999999997</v>
      </c>
      <c r="E88" s="10">
        <v>18.96</v>
      </c>
      <c r="F88" s="1">
        <v>35.01</v>
      </c>
      <c r="G88" s="1">
        <v>3.09</v>
      </c>
      <c r="H88" s="1">
        <v>29.01</v>
      </c>
      <c r="I88" s="3">
        <v>75.64</v>
      </c>
      <c r="J88">
        <v>10</v>
      </c>
      <c r="K88">
        <v>2001</v>
      </c>
    </row>
    <row r="89" spans="2:20" x14ac:dyDescent="0.35">
      <c r="E89" s="9"/>
    </row>
    <row r="90" spans="2:20" x14ac:dyDescent="0.35">
      <c r="B90" t="s">
        <v>24</v>
      </c>
      <c r="C90">
        <f>PRODUCT(E90*0.8)</f>
        <v>12.488</v>
      </c>
      <c r="D90">
        <f>PRODUCT(E90*0.2)</f>
        <v>3.1219999999999999</v>
      </c>
      <c r="E90" s="10">
        <v>15.61</v>
      </c>
      <c r="F90" s="1">
        <v>11.69</v>
      </c>
      <c r="G90" s="1">
        <v>1.1200000000000001</v>
      </c>
      <c r="H90" s="1">
        <v>12.76</v>
      </c>
      <c r="I90">
        <v>71.22</v>
      </c>
      <c r="J90">
        <v>5.8</v>
      </c>
      <c r="K90">
        <v>904</v>
      </c>
      <c r="Q90" s="8"/>
      <c r="R90" s="8"/>
    </row>
    <row r="91" spans="2:20" x14ac:dyDescent="0.35">
      <c r="C91">
        <f t="shared" ref="C91:C93" si="22">PRODUCT(E91*0.8)</f>
        <v>16.48</v>
      </c>
      <c r="D91">
        <f t="shared" ref="D91:D93" si="23">PRODUCT(E91*0.2)</f>
        <v>4.12</v>
      </c>
      <c r="E91" s="10">
        <v>20.6</v>
      </c>
      <c r="F91" s="1">
        <v>11.67</v>
      </c>
      <c r="G91" s="1">
        <v>2.04</v>
      </c>
      <c r="H91" s="1">
        <v>17.670000000000002</v>
      </c>
      <c r="I91">
        <v>75.64</v>
      </c>
      <c r="J91">
        <v>7.6</v>
      </c>
      <c r="K91">
        <v>1822</v>
      </c>
    </row>
    <row r="92" spans="2:20" x14ac:dyDescent="0.35">
      <c r="C92">
        <f t="shared" si="22"/>
        <v>20.584000000000003</v>
      </c>
      <c r="D92">
        <f t="shared" si="23"/>
        <v>5.1460000000000008</v>
      </c>
      <c r="E92" s="10">
        <v>25.73</v>
      </c>
      <c r="F92" s="1">
        <v>12.33</v>
      </c>
      <c r="G92" s="1">
        <v>3.14</v>
      </c>
      <c r="H92" s="1">
        <v>21.77</v>
      </c>
      <c r="I92">
        <v>75.64</v>
      </c>
      <c r="J92">
        <v>9.9</v>
      </c>
      <c r="K92">
        <v>2182</v>
      </c>
    </row>
    <row r="93" spans="2:20" x14ac:dyDescent="0.35">
      <c r="C93">
        <f t="shared" si="22"/>
        <v>29.072000000000003</v>
      </c>
      <c r="D93">
        <f t="shared" si="23"/>
        <v>7.2680000000000007</v>
      </c>
      <c r="E93" s="10">
        <v>36.340000000000003</v>
      </c>
      <c r="F93" s="1">
        <v>12.02</v>
      </c>
      <c r="G93" s="1">
        <v>4.16</v>
      </c>
      <c r="H93" s="1">
        <v>20.399999999999999</v>
      </c>
      <c r="I93">
        <v>75.64</v>
      </c>
      <c r="J93">
        <v>10.7</v>
      </c>
      <c r="K93">
        <v>1337</v>
      </c>
    </row>
    <row r="94" spans="2:20" x14ac:dyDescent="0.35">
      <c r="E94" s="9"/>
    </row>
    <row r="95" spans="2:20" x14ac:dyDescent="0.35">
      <c r="B95" t="s">
        <v>25</v>
      </c>
      <c r="C95">
        <f>PRODUCT(E95*0.7)</f>
        <v>10.408999999999999</v>
      </c>
      <c r="D95">
        <f>PRODUCT(E95*0.3)</f>
        <v>4.4609999999999994</v>
      </c>
      <c r="E95" s="10">
        <v>14.87</v>
      </c>
      <c r="F95" s="1">
        <v>55.64</v>
      </c>
      <c r="G95" s="1">
        <v>1.1299999999999999</v>
      </c>
      <c r="H95" s="1">
        <v>13.97</v>
      </c>
      <c r="I95">
        <v>75.64</v>
      </c>
      <c r="J95">
        <v>0.8</v>
      </c>
      <c r="K95">
        <v>157</v>
      </c>
    </row>
    <row r="96" spans="2:20" x14ac:dyDescent="0.35">
      <c r="C96">
        <f t="shared" ref="C96:C99" si="24">PRODUCT(E96*0.7)</f>
        <v>12.424999999999999</v>
      </c>
      <c r="D96">
        <f t="shared" ref="D96:D99" si="25">PRODUCT(E96*0.3)</f>
        <v>5.3250000000000002</v>
      </c>
      <c r="E96" s="10">
        <v>17.75</v>
      </c>
      <c r="F96" s="1">
        <v>55.41</v>
      </c>
      <c r="G96" s="1">
        <v>1.99</v>
      </c>
      <c r="H96" s="1">
        <v>20.6</v>
      </c>
      <c r="I96">
        <v>75.64</v>
      </c>
      <c r="J96">
        <v>7.2</v>
      </c>
      <c r="K96">
        <v>1696</v>
      </c>
      <c r="T96" s="8"/>
    </row>
    <row r="97" spans="2:18" x14ac:dyDescent="0.35">
      <c r="C97">
        <f t="shared" si="24"/>
        <v>16.267999999999997</v>
      </c>
      <c r="D97">
        <f t="shared" si="25"/>
        <v>6.9719999999999995</v>
      </c>
      <c r="E97" s="10">
        <v>23.24</v>
      </c>
      <c r="F97" s="1">
        <v>51.58</v>
      </c>
      <c r="G97" s="1">
        <v>3.05</v>
      </c>
      <c r="H97" s="1">
        <v>24.2</v>
      </c>
      <c r="I97">
        <v>75.64</v>
      </c>
      <c r="J97">
        <v>9.3000000000000007</v>
      </c>
      <c r="K97">
        <v>1989</v>
      </c>
    </row>
    <row r="98" spans="2:18" x14ac:dyDescent="0.35">
      <c r="C98">
        <f t="shared" si="24"/>
        <v>24.982999999999997</v>
      </c>
      <c r="D98">
        <f t="shared" si="25"/>
        <v>10.706999999999999</v>
      </c>
      <c r="E98" s="10">
        <v>35.69</v>
      </c>
      <c r="F98" s="1">
        <v>45.74</v>
      </c>
      <c r="G98" s="1">
        <v>4.2</v>
      </c>
      <c r="H98" s="1">
        <v>21.67</v>
      </c>
      <c r="I98">
        <v>75.64</v>
      </c>
      <c r="J98">
        <v>10.7</v>
      </c>
      <c r="K98">
        <v>1382</v>
      </c>
    </row>
    <row r="99" spans="2:18" x14ac:dyDescent="0.35">
      <c r="C99">
        <f t="shared" si="24"/>
        <v>32.507999999999996</v>
      </c>
      <c r="D99">
        <f t="shared" si="25"/>
        <v>13.931999999999999</v>
      </c>
      <c r="E99" s="10">
        <v>46.44</v>
      </c>
      <c r="F99" s="1">
        <v>28</v>
      </c>
      <c r="G99" s="1">
        <v>3.05</v>
      </c>
      <c r="H99" s="1">
        <v>12.08</v>
      </c>
      <c r="I99">
        <v>75.64</v>
      </c>
      <c r="J99">
        <v>9.8000000000000007</v>
      </c>
      <c r="K99">
        <v>1139</v>
      </c>
    </row>
    <row r="100" spans="2:18" x14ac:dyDescent="0.35">
      <c r="E100" s="9"/>
    </row>
    <row r="101" spans="2:18" x14ac:dyDescent="0.35">
      <c r="B101" t="s">
        <v>28</v>
      </c>
      <c r="C101">
        <f>PRODUCT(E101*0.8)</f>
        <v>12.423999999999999</v>
      </c>
      <c r="D101">
        <f>PRODUCT(E101*0.2)</f>
        <v>3.1059999999999999</v>
      </c>
      <c r="E101" s="11">
        <v>15.53</v>
      </c>
      <c r="F101" s="2">
        <v>48.01</v>
      </c>
      <c r="G101" s="2">
        <v>1.1299999999999999</v>
      </c>
      <c r="H101" s="2">
        <v>12.71</v>
      </c>
      <c r="I101" s="3">
        <v>71.53</v>
      </c>
      <c r="J101" s="3">
        <v>1.1000000000000001</v>
      </c>
      <c r="K101" s="3">
        <v>224</v>
      </c>
      <c r="O101" s="3"/>
      <c r="P101" s="3"/>
      <c r="Q101" s="3"/>
      <c r="R101" s="3"/>
    </row>
    <row r="102" spans="2:18" x14ac:dyDescent="0.35">
      <c r="C102">
        <f t="shared" ref="C102:C104" si="26">PRODUCT(E102*0.8)</f>
        <v>14.880000000000003</v>
      </c>
      <c r="D102">
        <f t="shared" ref="D102:D104" si="27">PRODUCT(E102*0.2)</f>
        <v>3.7200000000000006</v>
      </c>
      <c r="E102" s="11">
        <v>18.600000000000001</v>
      </c>
      <c r="F102" s="2">
        <v>45</v>
      </c>
      <c r="G102" s="2">
        <v>2.11</v>
      </c>
      <c r="H102" s="2">
        <v>19.809999999999999</v>
      </c>
      <c r="I102" s="3">
        <v>74.959999999999994</v>
      </c>
      <c r="J102" s="3">
        <v>0.6</v>
      </c>
      <c r="K102" s="3">
        <v>143</v>
      </c>
      <c r="O102" s="3"/>
      <c r="P102" s="3"/>
      <c r="Q102" s="3"/>
      <c r="R102" s="3"/>
    </row>
    <row r="103" spans="2:18" x14ac:dyDescent="0.35">
      <c r="C103">
        <f t="shared" si="26"/>
        <v>18.272000000000002</v>
      </c>
      <c r="D103">
        <f t="shared" si="27"/>
        <v>4.5680000000000005</v>
      </c>
      <c r="E103" s="11">
        <v>22.84</v>
      </c>
      <c r="F103" s="2">
        <v>43.15</v>
      </c>
      <c r="G103" s="2">
        <v>3.2</v>
      </c>
      <c r="H103" s="2">
        <v>24.48</v>
      </c>
      <c r="I103" s="3">
        <v>75.64</v>
      </c>
      <c r="J103" s="3">
        <v>0.4</v>
      </c>
      <c r="K103" s="3">
        <v>86</v>
      </c>
    </row>
    <row r="104" spans="2:18" x14ac:dyDescent="0.35">
      <c r="C104">
        <f t="shared" si="26"/>
        <v>27.12</v>
      </c>
      <c r="D104">
        <f t="shared" si="27"/>
        <v>6.78</v>
      </c>
      <c r="E104" s="11">
        <v>33.9</v>
      </c>
      <c r="F104" s="2">
        <v>38.520000000000003</v>
      </c>
      <c r="G104" s="2">
        <v>4.05</v>
      </c>
      <c r="H104" s="2">
        <v>20.92</v>
      </c>
      <c r="I104" s="3">
        <v>75.64</v>
      </c>
      <c r="J104" s="3">
        <v>10.6</v>
      </c>
      <c r="K104" s="3">
        <v>1436</v>
      </c>
    </row>
    <row r="105" spans="2:18" x14ac:dyDescent="0.35">
      <c r="E105" s="9"/>
    </row>
    <row r="106" spans="2:18" x14ac:dyDescent="0.35">
      <c r="B106" t="s">
        <v>29</v>
      </c>
      <c r="C106">
        <f>PRODUCT(E106*0.7)</f>
        <v>11.375</v>
      </c>
      <c r="D106">
        <f>PRODUCT(E106*0.3)</f>
        <v>4.875</v>
      </c>
      <c r="E106" s="10">
        <v>16.25</v>
      </c>
      <c r="F106" s="1">
        <v>9.65</v>
      </c>
      <c r="G106" s="1">
        <v>1.1200000000000001</v>
      </c>
      <c r="H106" s="1">
        <v>12.15</v>
      </c>
      <c r="I106">
        <v>70.25</v>
      </c>
      <c r="J106">
        <v>5.9</v>
      </c>
      <c r="K106">
        <v>1074</v>
      </c>
    </row>
    <row r="107" spans="2:18" x14ac:dyDescent="0.35">
      <c r="C107">
        <f t="shared" ref="C107:C109" si="28">PRODUCT(E107*0.7)</f>
        <v>13.811</v>
      </c>
      <c r="D107">
        <f t="shared" ref="D107:D109" si="29">PRODUCT(E107*0.3)</f>
        <v>5.9189999999999996</v>
      </c>
      <c r="E107" s="10">
        <v>19.73</v>
      </c>
      <c r="F107" s="1">
        <v>10.48</v>
      </c>
      <c r="G107" s="1">
        <v>2.19</v>
      </c>
      <c r="H107" s="1">
        <v>19.510000000000002</v>
      </c>
      <c r="I107">
        <v>73.92</v>
      </c>
      <c r="J107">
        <v>7.7</v>
      </c>
      <c r="K107">
        <v>1360</v>
      </c>
    </row>
    <row r="108" spans="2:18" x14ac:dyDescent="0.35">
      <c r="C108">
        <f t="shared" si="28"/>
        <v>16.953999999999997</v>
      </c>
      <c r="D108">
        <f t="shared" si="29"/>
        <v>7.2659999999999991</v>
      </c>
      <c r="E108" s="10">
        <v>24.22</v>
      </c>
      <c r="F108" s="1">
        <v>10.86</v>
      </c>
      <c r="G108" s="1">
        <v>3.28</v>
      </c>
      <c r="H108" s="1">
        <v>23.8</v>
      </c>
      <c r="I108">
        <v>75.64</v>
      </c>
      <c r="J108">
        <v>9.9</v>
      </c>
      <c r="K108">
        <v>1508</v>
      </c>
    </row>
    <row r="109" spans="2:18" x14ac:dyDescent="0.35">
      <c r="C109">
        <f t="shared" si="28"/>
        <v>25.934999999999995</v>
      </c>
      <c r="D109">
        <f t="shared" si="29"/>
        <v>11.114999999999998</v>
      </c>
      <c r="E109" s="10">
        <v>37.049999999999997</v>
      </c>
      <c r="F109" s="1">
        <v>9.94</v>
      </c>
      <c r="G109" s="1">
        <v>3.98</v>
      </c>
      <c r="H109" s="1">
        <v>18.91</v>
      </c>
      <c r="I109">
        <v>75.64</v>
      </c>
      <c r="J109">
        <v>10.6</v>
      </c>
      <c r="K109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2023-07-19T10:28:50Z</dcterms:modified>
</cp:coreProperties>
</file>