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<sst xmlns="http://schemas.openxmlformats.org/spreadsheetml/2006/main" count="502" uniqueCount="92">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</sst>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>
      <c r="A13" s="1" t="s">
        <v>3</v>
      </c>
      <c r="B13" s="5" t="s">
        <v>10</v>
      </c>
      <c r="C13" s="5" t="s">
        <v>11</v>
      </c>
    </row>
    <row r="14" ht="14.25" customHeight="1">
      <c r="A14" s="1" t="s">
        <v>20</v>
      </c>
      <c r="B14" s="6" t="str">
        <f t="shared" ref="B14:B17" si="2">XLOOKUP(A14,H2:H10,O2:P10)</f>
        <v>8/30/2017</v>
      </c>
      <c r="C14" s="4" t="s">
        <v>49</v>
      </c>
    </row>
    <row r="15" ht="14.25" customHeight="1">
      <c r="A15" s="1" t="s">
        <v>23</v>
      </c>
      <c r="B15" s="6" t="str">
        <f t="shared" si="2"/>
        <v>10/10/2015</v>
      </c>
      <c r="C15" s="4" t="s">
        <v>28</v>
      </c>
    </row>
    <row r="16" ht="14.25" customHeight="1">
      <c r="A16" s="1" t="s">
        <v>35</v>
      </c>
      <c r="B16" s="6" t="str">
        <f t="shared" si="2"/>
        <v>9/11/2013</v>
      </c>
      <c r="C16" s="4" t="s">
        <v>60</v>
      </c>
    </row>
    <row r="17" ht="14.25" customHeight="1">
      <c r="A17" s="1" t="s">
        <v>43</v>
      </c>
      <c r="B17" s="6" t="str">
        <f t="shared" si="2"/>
        <v>4/22/2015</v>
      </c>
      <c r="C17" s="4" t="s">
        <v>70</v>
      </c>
    </row>
    <row r="18" ht="14.25" customHeight="1"/>
    <row r="19" ht="14.25" customHeight="1">
      <c r="A19" s="1" t="s">
        <v>3</v>
      </c>
      <c r="B19" s="5" t="s">
        <v>10</v>
      </c>
    </row>
    <row r="20" ht="14.25" customHeight="1">
      <c r="A20" s="5" t="s">
        <v>45</v>
      </c>
      <c r="B20" s="6" t="str">
        <f t="shared" ref="B20:B23" si="3">XLOOKUP("*"&amp;A20,H2:H10,O2:O10,,2)</f>
        <v>8/30/2017</v>
      </c>
    </row>
    <row r="21" ht="14.25" customHeight="1">
      <c r="A21" s="5" t="s">
        <v>22</v>
      </c>
      <c r="B21" s="6" t="str">
        <f t="shared" si="3"/>
        <v>10/10/2015</v>
      </c>
    </row>
    <row r="22" ht="14.25" customHeight="1">
      <c r="A22" s="5" t="s">
        <v>57</v>
      </c>
      <c r="B22" s="6" t="str">
        <f t="shared" si="3"/>
        <v>9/11/2013</v>
      </c>
      <c r="H22" s="1" t="str">
        <f t="shared" ref="H22:H23" si="4">CONCATENATE(F12," ",G12)</f>
        <v> </v>
      </c>
    </row>
    <row r="23" ht="14.25" customHeight="1">
      <c r="A23" s="1" t="s">
        <v>43</v>
      </c>
      <c r="B23" s="6" t="str">
        <f t="shared" si="3"/>
        <v>4/22/2015</v>
      </c>
      <c r="H23" s="1" t="str">
        <f t="shared" si="4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XLOOKUP(A3,I2:I10,P2:P10)</f>
        <v>Toby.Flenderson@DunderMifflinCorporate.com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4" t="str">
        <f t="array" ref="B3">XLOOKUP(A3,H2:H10,O2:O10,,1)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XLOOKUP("*"&amp;A4,H3:H11,O3:O11,,2)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XLOOKUP(A5,H4:H12,O4:O12,,1)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xlookup(A4,N2:N10,I2:I10,,1,1)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5">
        <f t="array" ref="B7">sum(xlookup(I1,H1:S1,H1:S2),xlookup(J1,H1:S1,H1:S2))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VLOOKUP(A3,H2:S10,9,True)</f>
        <v>Angela.Martin@DunderMifflin.com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Meredith.Palmer@Yahoo.com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Kevin.Malone@DunderMifflin.com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