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FDA9E02-BE21-4F15-AEA7-007E5365D33C}" xr6:coauthVersionLast="47" xr6:coauthVersionMax="47" xr10:uidLastSave="{00000000-0000-0000-0000-000000000000}"/>
  <bookViews>
    <workbookView xWindow="-120" yWindow="-120" windowWidth="20730" windowHeight="11160" xr2:uid="{BD0958EF-E8EC-4FFD-A32E-771458F36174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8" i="1" l="1"/>
  <c r="G126" i="1"/>
  <c r="E127" i="1"/>
  <c r="C127" i="1"/>
  <c r="C34" i="1" l="1"/>
  <c r="C33" i="1"/>
  <c r="C32" i="1"/>
  <c r="C17" i="1"/>
  <c r="C16" i="1"/>
  <c r="C15" i="1"/>
</calcChain>
</file>

<file path=xl/sharedStrings.xml><?xml version="1.0" encoding="utf-8"?>
<sst xmlns="http://schemas.openxmlformats.org/spreadsheetml/2006/main" count="142" uniqueCount="86">
  <si>
    <t>Q.1 From the given data find mean, standard deviation and variance.</t>
  </si>
  <si>
    <t>serial number</t>
  </si>
  <si>
    <t xml:space="preserve">Age </t>
  </si>
  <si>
    <t>Mean</t>
  </si>
  <si>
    <t>Standard Deviation</t>
  </si>
  <si>
    <t>Variance</t>
  </si>
  <si>
    <t xml:space="preserve">Q.2 From the given data, take a sample and find mean, standard deviation and variance for population in excel. Also, validate Central theorem </t>
  </si>
  <si>
    <t xml:space="preserve"> central limit therom in excel and python.</t>
  </si>
  <si>
    <t>A</t>
  </si>
  <si>
    <t>Central Limit Theoram:-</t>
  </si>
  <si>
    <t>It is the most powerful concept of statistics.</t>
  </si>
  <si>
    <t>It states that the sampling distribution of the sample means approaches a normal distribution as the sample size gets larger.</t>
  </si>
  <si>
    <t>It holds true when sample size is greater than 30.</t>
  </si>
  <si>
    <t>Essential component of the central theorm is that the average of your sample means will be the population mean.</t>
  </si>
  <si>
    <t>Q.3 Theory Task:- Estimate mean for the problem statement discussed by your mentor.</t>
  </si>
  <si>
    <t>Problem Statement: A strong clear description of the problem that drew you to your research has to be straightforward, easy and to read and most important it is relevant.</t>
  </si>
  <si>
    <t>Advantages:</t>
  </si>
  <si>
    <t xml:space="preserve"> </t>
  </si>
  <si>
    <t>It helps to clearly identify the goals of the project and outline the scope of a project.</t>
  </si>
  <si>
    <t>It also helps guide the activities and decisions of the people who are working on the project.</t>
  </si>
  <si>
    <t>Disadvantages:</t>
  </si>
  <si>
    <t>It is loss of time, money, resources, competitive advantage, productivity and many more.</t>
  </si>
  <si>
    <t>Q.4 Theory Task: Validate Hypothesis for the problem statement discussed by your mentor.</t>
  </si>
  <si>
    <t>Hypothesis: A statement of the relationship one except to find as a result of the research.</t>
  </si>
  <si>
    <t>It is stated before the data collection.</t>
  </si>
  <si>
    <t>Use of word 'support', not 'prove'.</t>
  </si>
  <si>
    <t>Powerful tool in research process.</t>
  </si>
  <si>
    <t>Importance:</t>
  </si>
  <si>
    <t>Provides objectivity and direction to the research activity.</t>
  </si>
  <si>
    <t>Enables the researcher to objectively investigate new areas of discovery which makes it a powerful tool for knowledge advancement.</t>
  </si>
  <si>
    <t>It provides link between theories and actual practical research.</t>
  </si>
  <si>
    <t>Without hypothesis, research would be like aimless wandering.</t>
  </si>
  <si>
    <t>Two types of hypothesis are there:</t>
  </si>
  <si>
    <t>1. Null Hypothesis:-</t>
  </si>
  <si>
    <t>Null Hypothesis states that there is no significant difference between the two samples.</t>
  </si>
  <si>
    <t>It is usually denoted by symbol Ho.</t>
  </si>
  <si>
    <t>The difference in the sample is just due to fluctuations of sampling.</t>
  </si>
  <si>
    <t xml:space="preserve"> Example: Do cats care about the colour of their food?</t>
  </si>
  <si>
    <t>Null Hypothesis: Cats express no food preference based on their colour.</t>
  </si>
  <si>
    <t>2. Alternative Hypothesis:</t>
  </si>
  <si>
    <t>Alternative Hyopthesis predicts there is relationship between two variables.</t>
  </si>
  <si>
    <t>It is denoted by H1 or Ha.</t>
  </si>
  <si>
    <t>Q.5 Perform one-way and two-way ANOVA on the dataset as discussed in class using formula as well as ANOVA function in excel.</t>
  </si>
  <si>
    <t>Anova: Single Factor</t>
  </si>
  <si>
    <t>SUMMARY</t>
  </si>
  <si>
    <t>Groups</t>
  </si>
  <si>
    <t>Count</t>
  </si>
  <si>
    <t>Sum</t>
  </si>
  <si>
    <t>Average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</si>
  <si>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</si>
  <si>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</si>
  <si>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</si>
  <si>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</si>
  <si>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</si>
  <si>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</si>
  <si>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</si>
  <si>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</si>
  <si>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</si>
  <si>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</si>
  <si>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</si>
  <si>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</si>
  <si>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</si>
  <si>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</si>
  <si>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MEN</t>
  </si>
  <si>
    <t>WOMEN</t>
  </si>
  <si>
    <t>CHILD</t>
  </si>
  <si>
    <t>Anova: Two-Factor With Replication</t>
  </si>
  <si>
    <t>DAILY</t>
  </si>
  <si>
    <t>WEEKLY</t>
  </si>
  <si>
    <t>Sample</t>
  </si>
  <si>
    <t>Columns</t>
  </si>
  <si>
    <t>Interaction</t>
  </si>
  <si>
    <t>Within</t>
  </si>
  <si>
    <t>Q.6 Perform t-test on the dataset as discussed in class using t-test function in excel.</t>
  </si>
  <si>
    <t xml:space="preserve">Individual </t>
  </si>
  <si>
    <t>B</t>
  </si>
  <si>
    <t>C</t>
  </si>
  <si>
    <t>D</t>
  </si>
  <si>
    <t>E</t>
  </si>
  <si>
    <t>G</t>
  </si>
  <si>
    <t>H</t>
  </si>
  <si>
    <t>Weight before diet</t>
  </si>
  <si>
    <t>Weight after diet</t>
  </si>
  <si>
    <t>mean</t>
  </si>
  <si>
    <t>t test (unpaired)</t>
  </si>
  <si>
    <t>t test (paired)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</si>
</sst>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Algerian"/>
      <family val="5"/>
    </font>
    <font>
      <sz val="11"/>
      <color theme="1"/>
      <name val="Arial Black"/>
      <family val="2"/>
    </font>
    <font>
      <sz val="12"/>
      <color theme="1"/>
      <name val="Algerian"/>
      <family val="5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Algerian"/>
      <family val="5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6" fillId="0" borderId="0" xfId="0" applyFont="1"/>
    <xf numFmtId="0" fontId="0" fillId="0" borderId="0" xfId="0"/>
    <xf numFmtId="0" fontId="0" fillId="0" borderId="1" xfId="0" applyBorder="1"/>
    <xf numFmtId="0" fontId="5" fillId="0" borderId="3" xfId="0" applyFont="1" applyBorder="1" applyAlignment="1">
      <alignment horizontal="righ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AFE1-DA67-48CA-A8F3-3532E7B962F1}">
  <dimension ref="A2:O128"/>
  <sheetViews>
    <sheetView tabSelected="1" topLeftCell="A115" zoomScale="106" zoomScaleNormal="106" workbookViewId="0">
      <selection activeCell="G129" sqref="G129"/>
    </sheetView>
  </sheetViews>
  <sheetFormatPr defaultRowHeight="15" x14ac:dyDescent="0.25"/>
  <cols>
    <col min="2" max="2" width="18.140625" bestFit="1" customWidth="1"/>
  </cols>
  <sheetData>
    <row r="2" spans="1:3" ht="19.5" x14ac:dyDescent="0.3">
      <c r="A2" s="1" t="s">
        <v>0</v>
      </c>
    </row>
    <row r="4" spans="1:3" x14ac:dyDescent="0.25">
      <c r="B4" t="s">
        <v>1</v>
      </c>
      <c r="C4" s="2" t="s">
        <v>2</v>
      </c>
    </row>
    <row r="5" spans="1:3" x14ac:dyDescent="0.25">
      <c r="B5">
        <v>1</v>
      </c>
      <c r="C5">
        <v>60</v>
      </c>
    </row>
    <row r="6" spans="1:3" x14ac:dyDescent="0.25">
      <c r="B6">
        <v>2</v>
      </c>
      <c r="C6">
        <v>39</v>
      </c>
    </row>
    <row r="7" spans="1:3" x14ac:dyDescent="0.25">
      <c r="B7">
        <v>3</v>
      </c>
      <c r="C7">
        <v>40</v>
      </c>
    </row>
    <row r="8" spans="1:3" x14ac:dyDescent="0.25">
      <c r="B8">
        <v>4</v>
      </c>
      <c r="C8">
        <v>56</v>
      </c>
    </row>
    <row r="9" spans="1:3" x14ac:dyDescent="0.25">
      <c r="B9">
        <v>5</v>
      </c>
      <c r="C9">
        <v>18</v>
      </c>
    </row>
    <row r="10" spans="1:3" x14ac:dyDescent="0.25">
      <c r="B10">
        <v>6</v>
      </c>
      <c r="C10">
        <v>12</v>
      </c>
    </row>
    <row r="11" spans="1:3" x14ac:dyDescent="0.25">
      <c r="B11">
        <v>7</v>
      </c>
      <c r="C11">
        <v>90</v>
      </c>
    </row>
    <row r="12" spans="1:3" x14ac:dyDescent="0.25">
      <c r="B12">
        <v>8</v>
      </c>
      <c r="C12">
        <v>48</v>
      </c>
    </row>
    <row r="13" spans="1:3" x14ac:dyDescent="0.25">
      <c r="B13">
        <v>9</v>
      </c>
      <c r="C13">
        <v>26</v>
      </c>
    </row>
    <row r="15" spans="1:3" x14ac:dyDescent="0.25">
      <c r="B15" t="s">
        <v>3</v>
      </c>
      <c r="C15">
        <f>AVERAGE(C5:C13)</f>
        <v>43.222222222222221</v>
      </c>
    </row>
    <row r="16" spans="1:3" x14ac:dyDescent="0.25">
      <c r="B16" t="s">
        <v>4</v>
      </c>
      <c r="C16">
        <f>_xlfn.STDEV.S(C5:C13)</f>
        <v>23.95713765132313</v>
      </c>
    </row>
    <row r="17" spans="1:15" x14ac:dyDescent="0.25">
      <c r="B17" t="s">
        <v>5</v>
      </c>
      <c r="C17">
        <f>_xlfn.VAR.S(C5:C13)</f>
        <v>573.94444444444434</v>
      </c>
    </row>
    <row r="20" spans="1:15" ht="19.5" x14ac:dyDescent="0.3">
      <c r="A20" s="1" t="s">
        <v>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 t="s">
        <v>7</v>
      </c>
      <c r="M20" s="1"/>
      <c r="N20" s="1"/>
      <c r="O20" s="1"/>
    </row>
    <row r="22" spans="1:15" x14ac:dyDescent="0.25">
      <c r="C22" t="s">
        <v>8</v>
      </c>
    </row>
    <row r="23" spans="1:15" x14ac:dyDescent="0.25">
      <c r="C23">
        <v>16</v>
      </c>
    </row>
    <row r="24" spans="1:15" x14ac:dyDescent="0.25">
      <c r="C24">
        <v>78</v>
      </c>
    </row>
    <row r="25" spans="1:15" x14ac:dyDescent="0.25">
      <c r="C25">
        <v>35</v>
      </c>
    </row>
    <row r="26" spans="1:15" x14ac:dyDescent="0.25">
      <c r="C26">
        <v>46</v>
      </c>
    </row>
    <row r="27" spans="1:15" x14ac:dyDescent="0.25">
      <c r="C27">
        <v>78</v>
      </c>
    </row>
    <row r="28" spans="1:15" x14ac:dyDescent="0.25">
      <c r="C28">
        <v>95</v>
      </c>
    </row>
    <row r="29" spans="1:15" x14ac:dyDescent="0.25">
      <c r="C29">
        <v>34</v>
      </c>
    </row>
    <row r="30" spans="1:15" x14ac:dyDescent="0.25">
      <c r="C30">
        <v>25</v>
      </c>
    </row>
    <row r="32" spans="1:15" x14ac:dyDescent="0.25">
      <c r="B32" t="s">
        <v>3</v>
      </c>
      <c r="C32">
        <f>AVERAGE(C23:C30)</f>
        <v>50.875</v>
      </c>
    </row>
    <row r="33" spans="1:8" x14ac:dyDescent="0.25">
      <c r="B33" t="s">
        <v>4</v>
      </c>
      <c r="C33">
        <f>_xlfn.STDEV.P(C23:C30)</f>
        <v>27.075992594916997</v>
      </c>
    </row>
    <row r="34" spans="1:8" x14ac:dyDescent="0.25">
      <c r="B34" t="s">
        <v>5</v>
      </c>
      <c r="C34">
        <f>_xlfn.VAR.P(C23:C30)</f>
        <v>733.109375</v>
      </c>
    </row>
    <row r="36" spans="1:8" ht="18.75" x14ac:dyDescent="0.4">
      <c r="A36" s="3" t="s">
        <v>9</v>
      </c>
      <c r="B36" s="3"/>
    </row>
    <row r="38" spans="1:8" x14ac:dyDescent="0.25">
      <c r="B38" t="s">
        <v>10</v>
      </c>
    </row>
    <row r="39" spans="1:8" x14ac:dyDescent="0.25">
      <c r="B39" t="s">
        <v>11</v>
      </c>
    </row>
    <row r="40" spans="1:8" x14ac:dyDescent="0.25">
      <c r="B40" t="s">
        <v>12</v>
      </c>
    </row>
    <row r="41" spans="1:8" x14ac:dyDescent="0.25">
      <c r="B41" t="s">
        <v>13</v>
      </c>
    </row>
    <row r="43" spans="1:8" ht="17.25" x14ac:dyDescent="0.3">
      <c r="A43" s="4" t="s">
        <v>14</v>
      </c>
      <c r="B43" s="4"/>
      <c r="C43" s="4"/>
      <c r="D43" s="4"/>
      <c r="E43" s="4"/>
      <c r="F43" s="4"/>
      <c r="G43" s="4"/>
      <c r="H43" s="4"/>
    </row>
    <row r="45" spans="1:8" x14ac:dyDescent="0.25">
      <c r="A45" t="s">
        <v>15</v>
      </c>
    </row>
    <row r="47" spans="1:8" x14ac:dyDescent="0.25">
      <c r="A47" t="s">
        <v>16</v>
      </c>
    </row>
    <row r="48" spans="1:8" x14ac:dyDescent="0.25">
      <c r="A48" t="s">
        <v>17</v>
      </c>
      <c r="B48" t="s">
        <v>18</v>
      </c>
    </row>
    <row r="49" spans="1:8" x14ac:dyDescent="0.25">
      <c r="B49" t="s">
        <v>19</v>
      </c>
    </row>
    <row r="51" spans="1:8" x14ac:dyDescent="0.25">
      <c r="A51" t="s">
        <v>20</v>
      </c>
    </row>
    <row r="52" spans="1:8" x14ac:dyDescent="0.25">
      <c r="B52" t="s">
        <v>21</v>
      </c>
    </row>
    <row r="54" spans="1:8" ht="17.25" x14ac:dyDescent="0.3">
      <c r="A54" s="4" t="s">
        <v>22</v>
      </c>
      <c r="B54" s="4"/>
      <c r="C54" s="4"/>
      <c r="D54" s="4"/>
      <c r="E54" s="4"/>
      <c r="F54" s="4"/>
      <c r="G54" s="4"/>
      <c r="H54" s="4"/>
    </row>
    <row r="56" spans="1:8" x14ac:dyDescent="0.25">
      <c r="A56" t="s">
        <v>23</v>
      </c>
    </row>
    <row r="57" spans="1:8" x14ac:dyDescent="0.25">
      <c r="B57" t="s">
        <v>24</v>
      </c>
    </row>
    <row r="58" spans="1:8" x14ac:dyDescent="0.25">
      <c r="B58" t="s">
        <v>25</v>
      </c>
    </row>
    <row r="59" spans="1:8" x14ac:dyDescent="0.25">
      <c r="B59" t="s">
        <v>26</v>
      </c>
    </row>
    <row r="61" spans="1:8" x14ac:dyDescent="0.25">
      <c r="A61" t="s">
        <v>27</v>
      </c>
    </row>
    <row r="62" spans="1:8" x14ac:dyDescent="0.25">
      <c r="B62" t="s">
        <v>28</v>
      </c>
    </row>
    <row r="63" spans="1:8" x14ac:dyDescent="0.25">
      <c r="B63" t="s">
        <v>29</v>
      </c>
    </row>
    <row r="64" spans="1:8" x14ac:dyDescent="0.25">
      <c r="B64" t="s">
        <v>30</v>
      </c>
    </row>
    <row r="65" spans="1:2" x14ac:dyDescent="0.25">
      <c r="B65" t="s">
        <v>31</v>
      </c>
    </row>
    <row r="67" spans="1:2" x14ac:dyDescent="0.25">
      <c r="A67" t="s">
        <v>32</v>
      </c>
    </row>
    <row r="69" spans="1:2" x14ac:dyDescent="0.25">
      <c r="B69" t="s">
        <v>33</v>
      </c>
    </row>
    <row r="70" spans="1:2" x14ac:dyDescent="0.25">
      <c r="B70" t="s">
        <v>34</v>
      </c>
    </row>
    <row r="71" spans="1:2" x14ac:dyDescent="0.25">
      <c r="B71" t="s">
        <v>35</v>
      </c>
    </row>
    <row r="72" spans="1:2" x14ac:dyDescent="0.25">
      <c r="B72" t="s">
        <v>36</v>
      </c>
    </row>
    <row r="74" spans="1:2" x14ac:dyDescent="0.25">
      <c r="B74" t="s">
        <v>37</v>
      </c>
    </row>
    <row r="75" spans="1:2" x14ac:dyDescent="0.25">
      <c r="B75" t="s">
        <v>38</v>
      </c>
    </row>
    <row r="77" spans="1:2" x14ac:dyDescent="0.25">
      <c r="B77" t="s">
        <v>39</v>
      </c>
    </row>
    <row r="78" spans="1:2" x14ac:dyDescent="0.25">
      <c r="B78" t="s">
        <v>40</v>
      </c>
    </row>
    <row r="79" spans="1:2" x14ac:dyDescent="0.25">
      <c r="B79" t="s">
        <v>41</v>
      </c>
    </row>
    <row r="81" spans="1:12" ht="17.25" x14ac:dyDescent="0.3">
      <c r="A81" s="4" t="s">
        <v>42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3" spans="1:12" x14ac:dyDescent="0.25">
      <c r="A83" s="9"/>
      <c r="B83" s="9" t="s">
        <v>63</v>
      </c>
      <c r="C83" s="9" t="s">
        <v>64</v>
      </c>
      <c r="D83" s="9" t="s">
        <v>65</v>
      </c>
      <c r="E83" s="9"/>
      <c r="F83" s="9" t="s">
        <v>66</v>
      </c>
      <c r="G83" s="9"/>
      <c r="H83" s="9"/>
      <c r="I83" s="9"/>
      <c r="J83" s="9"/>
    </row>
    <row r="84" spans="1:12" x14ac:dyDescent="0.25">
      <c r="A84" s="9" t="s">
        <v>67</v>
      </c>
      <c r="B84" s="9">
        <v>33</v>
      </c>
      <c r="C84" s="9">
        <v>45</v>
      </c>
      <c r="D84" s="9">
        <v>59</v>
      </c>
      <c r="E84" s="9"/>
      <c r="F84" s="9"/>
      <c r="G84" s="9"/>
      <c r="H84" s="9"/>
      <c r="I84" s="9"/>
      <c r="J84" s="9"/>
    </row>
    <row r="85" spans="1:12" x14ac:dyDescent="0.25">
      <c r="A85" s="9"/>
      <c r="B85" s="9">
        <v>54</v>
      </c>
      <c r="C85" s="9">
        <v>56</v>
      </c>
      <c r="D85" s="9">
        <v>48</v>
      </c>
      <c r="E85" s="9"/>
      <c r="F85" s="9" t="s">
        <v>44</v>
      </c>
      <c r="G85" s="9" t="s">
        <v>63</v>
      </c>
      <c r="H85" s="9" t="s">
        <v>64</v>
      </c>
      <c r="I85" s="9" t="s">
        <v>65</v>
      </c>
      <c r="J85" s="9" t="s">
        <v>62</v>
      </c>
    </row>
    <row r="86" spans="1:12" ht="15.75" thickBot="1" x14ac:dyDescent="0.3">
      <c r="A86" s="9"/>
      <c r="B86" s="9">
        <v>12</v>
      </c>
      <c r="C86" s="9">
        <v>30</v>
      </c>
      <c r="D86" s="9">
        <v>35</v>
      </c>
      <c r="E86" s="9"/>
      <c r="F86" s="11" t="s">
        <v>67</v>
      </c>
      <c r="G86" s="11"/>
      <c r="H86" s="11"/>
      <c r="I86" s="11"/>
      <c r="J86" s="11"/>
    </row>
    <row r="87" spans="1:12" x14ac:dyDescent="0.25">
      <c r="A87" s="9"/>
      <c r="B87" s="9">
        <v>35</v>
      </c>
      <c r="C87" s="9">
        <v>28</v>
      </c>
      <c r="D87" s="9">
        <v>20</v>
      </c>
      <c r="E87" s="9"/>
      <c r="F87" s="9" t="s">
        <v>46</v>
      </c>
      <c r="G87" s="9">
        <v>4</v>
      </c>
      <c r="H87" s="9">
        <v>4</v>
      </c>
      <c r="I87" s="9">
        <v>4</v>
      </c>
      <c r="J87" s="9">
        <v>12</v>
      </c>
    </row>
    <row r="88" spans="1:12" x14ac:dyDescent="0.25">
      <c r="A88" s="9" t="s">
        <v>68</v>
      </c>
      <c r="B88" s="9">
        <v>55</v>
      </c>
      <c r="C88" s="9">
        <v>19</v>
      </c>
      <c r="D88" s="9">
        <v>27</v>
      </c>
      <c r="E88" s="9"/>
      <c r="F88" s="9" t="s">
        <v>47</v>
      </c>
      <c r="G88" s="9">
        <v>134</v>
      </c>
      <c r="H88" s="9">
        <v>159</v>
      </c>
      <c r="I88" s="9">
        <v>162</v>
      </c>
      <c r="J88" s="9">
        <v>455</v>
      </c>
    </row>
    <row r="89" spans="1:12" x14ac:dyDescent="0.25">
      <c r="A89" s="9"/>
      <c r="B89" s="9">
        <v>36</v>
      </c>
      <c r="C89" s="9">
        <v>65</v>
      </c>
      <c r="D89" s="9">
        <v>17</v>
      </c>
      <c r="E89" s="9"/>
      <c r="F89" s="9" t="s">
        <v>48</v>
      </c>
      <c r="G89" s="9">
        <v>33.5</v>
      </c>
      <c r="H89" s="9">
        <v>39.75</v>
      </c>
      <c r="I89" s="9">
        <v>40.5</v>
      </c>
      <c r="J89" s="9">
        <v>37.916666666666664</v>
      </c>
    </row>
    <row r="90" spans="1:12" x14ac:dyDescent="0.25">
      <c r="A90" s="9"/>
      <c r="B90" s="9">
        <v>29</v>
      </c>
      <c r="C90" s="9">
        <v>75</v>
      </c>
      <c r="D90" s="9">
        <v>30</v>
      </c>
      <c r="E90" s="9"/>
      <c r="F90" s="9" t="s">
        <v>5</v>
      </c>
      <c r="G90" s="9">
        <v>295</v>
      </c>
      <c r="H90" s="9">
        <v>174.91666666666666</v>
      </c>
      <c r="I90" s="9">
        <v>283</v>
      </c>
      <c r="J90" s="9">
        <v>216.08333333333346</v>
      </c>
    </row>
    <row r="91" spans="1:12" x14ac:dyDescent="0.25">
      <c r="A91" s="9"/>
      <c r="B91" s="9">
        <v>24</v>
      </c>
      <c r="C91" s="9">
        <v>62</v>
      </c>
      <c r="D91" s="9">
        <v>12</v>
      </c>
      <c r="E91" s="9"/>
      <c r="F91" s="9"/>
      <c r="G91" s="9"/>
      <c r="H91" s="9"/>
      <c r="I91" s="9"/>
      <c r="J91" s="9"/>
    </row>
    <row r="92" spans="1:12" ht="15.75" thickBot="1" x14ac:dyDescent="0.3">
      <c r="F92" s="11" t="s">
        <v>68</v>
      </c>
      <c r="G92" s="11"/>
      <c r="H92" s="11"/>
      <c r="I92" s="11"/>
      <c r="J92" s="11"/>
      <c r="K92" s="9"/>
      <c r="L92" s="9"/>
    </row>
    <row r="93" spans="1:12" x14ac:dyDescent="0.25">
      <c r="F93" s="9" t="s">
        <v>46</v>
      </c>
      <c r="G93" s="9">
        <v>4</v>
      </c>
      <c r="H93" s="9">
        <v>4</v>
      </c>
      <c r="I93" s="9">
        <v>4</v>
      </c>
      <c r="J93" s="9">
        <v>12</v>
      </c>
      <c r="K93" s="9"/>
      <c r="L93" s="9"/>
    </row>
    <row r="94" spans="1:12" x14ac:dyDescent="0.25">
      <c r="F94" s="9" t="s">
        <v>47</v>
      </c>
      <c r="G94" s="9">
        <v>144</v>
      </c>
      <c r="H94" s="9">
        <v>221</v>
      </c>
      <c r="I94" s="9">
        <v>86</v>
      </c>
      <c r="J94" s="9">
        <v>451</v>
      </c>
      <c r="K94" s="9"/>
      <c r="L94" s="9"/>
    </row>
    <row r="95" spans="1:12" x14ac:dyDescent="0.25">
      <c r="F95" s="9" t="s">
        <v>48</v>
      </c>
      <c r="G95" s="9">
        <v>36</v>
      </c>
      <c r="H95" s="9">
        <v>55.25</v>
      </c>
      <c r="I95" s="9">
        <v>21.5</v>
      </c>
      <c r="J95" s="9">
        <v>37.583333333333336</v>
      </c>
      <c r="K95" s="9"/>
      <c r="L95" s="9"/>
    </row>
    <row r="96" spans="1:12" x14ac:dyDescent="0.25">
      <c r="F96" s="9" t="s">
        <v>5</v>
      </c>
      <c r="G96" s="9">
        <v>184.66666666666666</v>
      </c>
      <c r="H96" s="9">
        <v>614.91666666666663</v>
      </c>
      <c r="I96" s="9">
        <v>71</v>
      </c>
      <c r="J96" s="9">
        <v>445.90151515151524</v>
      </c>
      <c r="K96" s="9"/>
      <c r="L96" s="9"/>
    </row>
    <row r="98" spans="1:12" ht="15.75" thickBot="1" x14ac:dyDescent="0.3">
      <c r="F98" s="11" t="s">
        <v>62</v>
      </c>
      <c r="G98" s="11"/>
      <c r="H98" s="11"/>
      <c r="I98" s="11"/>
      <c r="J98" s="9"/>
      <c r="K98" s="9"/>
      <c r="L98" s="9"/>
    </row>
    <row r="99" spans="1:12" x14ac:dyDescent="0.25">
      <c r="B99" s="7"/>
      <c r="C99" s="7"/>
      <c r="D99" s="7"/>
      <c r="E99" s="7"/>
      <c r="F99" s="9" t="s">
        <v>46</v>
      </c>
      <c r="G99" s="9">
        <v>8</v>
      </c>
      <c r="H99" s="9">
        <v>8</v>
      </c>
      <c r="I99" s="9">
        <v>8</v>
      </c>
      <c r="J99" s="9"/>
      <c r="K99" s="9"/>
      <c r="L99" s="9"/>
    </row>
    <row r="100" spans="1:12" x14ac:dyDescent="0.25">
      <c r="B100" s="5"/>
      <c r="C100" s="5"/>
      <c r="D100" s="5"/>
      <c r="E100" s="5"/>
      <c r="F100" s="9" t="s">
        <v>47</v>
      </c>
      <c r="G100" s="9">
        <v>278</v>
      </c>
      <c r="H100" s="9">
        <v>380</v>
      </c>
      <c r="I100" s="9">
        <v>248</v>
      </c>
      <c r="J100" s="9"/>
      <c r="K100" s="9"/>
      <c r="L100" s="9"/>
    </row>
    <row r="101" spans="1:12" x14ac:dyDescent="0.25">
      <c r="B101" s="5"/>
      <c r="C101" s="5"/>
      <c r="D101" s="5"/>
      <c r="E101" s="5"/>
      <c r="F101" s="9" t="s">
        <v>48</v>
      </c>
      <c r="G101" s="9">
        <v>34.75</v>
      </c>
      <c r="H101" s="9">
        <v>47.5</v>
      </c>
      <c r="I101" s="9">
        <v>31</v>
      </c>
      <c r="J101" s="9"/>
      <c r="K101" s="9"/>
      <c r="L101" s="9"/>
    </row>
    <row r="102" spans="1:12" ht="15.75" thickBot="1" x14ac:dyDescent="0.3">
      <c r="B102" s="6"/>
      <c r="C102" s="6"/>
      <c r="D102" s="6"/>
      <c r="E102" s="6"/>
      <c r="F102" s="9" t="s">
        <v>5</v>
      </c>
      <c r="G102" s="9">
        <v>207.35714285714286</v>
      </c>
      <c r="H102" s="9">
        <v>407.14285714285717</v>
      </c>
      <c r="I102" s="9">
        <v>254.85714285714286</v>
      </c>
      <c r="J102" s="9"/>
      <c r="K102" s="9"/>
      <c r="L102" s="9"/>
    </row>
    <row r="105" spans="1:12" ht="15.75" thickBot="1" x14ac:dyDescent="0.3">
      <c r="F105" s="9" t="s">
        <v>52</v>
      </c>
      <c r="G105" s="9"/>
      <c r="H105" s="9"/>
      <c r="I105" s="9"/>
      <c r="J105" s="9"/>
      <c r="K105" s="9"/>
      <c r="L105" s="9"/>
    </row>
    <row r="106" spans="1:12" x14ac:dyDescent="0.25">
      <c r="B106" s="7"/>
      <c r="C106" s="7"/>
      <c r="D106" s="7"/>
      <c r="E106" s="7"/>
      <c r="F106" s="12" t="s">
        <v>53</v>
      </c>
      <c r="G106" s="12" t="s">
        <v>54</v>
      </c>
      <c r="H106" s="12" t="s">
        <v>55</v>
      </c>
      <c r="I106" s="12" t="s">
        <v>56</v>
      </c>
      <c r="J106" s="12" t="s">
        <v>57</v>
      </c>
      <c r="K106" s="12" t="s">
        <v>58</v>
      </c>
      <c r="L106" s="12" t="s">
        <v>59</v>
      </c>
    </row>
    <row r="107" spans="1:12" x14ac:dyDescent="0.25">
      <c r="B107" s="5"/>
      <c r="C107" s="5"/>
      <c r="D107" s="5"/>
      <c r="E107" s="5"/>
      <c r="F107" s="9" t="s">
        <v>69</v>
      </c>
      <c r="G107" s="9">
        <v>0.66666666666696983</v>
      </c>
      <c r="H107" s="9">
        <v>1</v>
      </c>
      <c r="I107" s="9">
        <v>0.66666666666696983</v>
      </c>
      <c r="J107" s="9">
        <v>2.4638127502321031E-3</v>
      </c>
      <c r="K107" s="9">
        <v>0.96095846088170422</v>
      </c>
      <c r="L107" s="9">
        <v>4.4138734191705664</v>
      </c>
    </row>
    <row r="108" spans="1:12" x14ac:dyDescent="0.25">
      <c r="A108" s="9"/>
      <c r="B108" s="9"/>
      <c r="C108" s="9"/>
      <c r="D108" s="9"/>
      <c r="E108" s="9"/>
      <c r="F108" s="9" t="s">
        <v>70</v>
      </c>
      <c r="G108" s="9">
        <v>1197</v>
      </c>
      <c r="H108" s="9">
        <v>2</v>
      </c>
      <c r="I108" s="9">
        <v>598.5</v>
      </c>
      <c r="J108" s="9">
        <v>2.2118878965198645</v>
      </c>
      <c r="K108" s="9">
        <v>0.13838017137041797</v>
      </c>
      <c r="L108" s="9">
        <v>3.5545571456617879</v>
      </c>
    </row>
    <row r="109" spans="1:12" x14ac:dyDescent="0.25">
      <c r="A109" s="9"/>
      <c r="B109" s="9"/>
      <c r="C109" s="9"/>
      <c r="D109" s="9"/>
      <c r="E109" s="9"/>
      <c r="F109" s="9" t="s">
        <v>71</v>
      </c>
      <c r="G109" s="9">
        <v>1214.333333333333</v>
      </c>
      <c r="H109" s="9">
        <v>2</v>
      </c>
      <c r="I109" s="9">
        <v>607.16666666666652</v>
      </c>
      <c r="J109" s="9">
        <v>2.2439174622728668</v>
      </c>
      <c r="K109" s="9">
        <v>0.13487260459950356</v>
      </c>
      <c r="L109" s="9">
        <v>3.5545571456617879</v>
      </c>
    </row>
    <row r="110" spans="1:12" x14ac:dyDescent="0.25">
      <c r="A110" s="9"/>
      <c r="B110" s="9"/>
      <c r="C110" s="9"/>
      <c r="D110" s="9"/>
      <c r="E110" s="9"/>
      <c r="F110" s="9" t="s">
        <v>72</v>
      </c>
      <c r="G110" s="9">
        <v>4870.5</v>
      </c>
      <c r="H110" s="9">
        <v>18</v>
      </c>
      <c r="I110" s="9">
        <v>270.58333333333331</v>
      </c>
      <c r="J110" s="9"/>
      <c r="K110" s="9"/>
      <c r="L110" s="9"/>
    </row>
    <row r="112" spans="1:12" ht="15.75" thickBot="1" x14ac:dyDescent="0.3">
      <c r="A112" s="9"/>
      <c r="B112" s="9"/>
      <c r="C112" s="9"/>
      <c r="D112" s="9"/>
      <c r="E112" s="9"/>
      <c r="F112" s="10" t="s">
        <v>62</v>
      </c>
      <c r="G112" s="10">
        <v>7282.5</v>
      </c>
      <c r="H112" s="10">
        <v>23</v>
      </c>
      <c r="I112" s="10"/>
      <c r="J112" s="10"/>
      <c r="K112" s="10"/>
      <c r="L112" s="10"/>
    </row>
    <row r="115" spans="1:8" ht="15.75" x14ac:dyDescent="0.25">
      <c r="A115" s="8" t="s">
        <v>73</v>
      </c>
      <c r="B115" s="8"/>
      <c r="C115" s="8"/>
      <c r="D115" s="8"/>
      <c r="E115" s="8"/>
      <c r="F115" s="8"/>
      <c r="G115" s="8"/>
      <c r="H115" s="8"/>
    </row>
    <row r="117" spans="1:8" x14ac:dyDescent="0.25">
      <c r="B117" t="s">
        <v>74</v>
      </c>
      <c r="C117" t="s">
        <v>81</v>
      </c>
      <c r="E117" t="s">
        <v>82</v>
      </c>
    </row>
    <row r="118" spans="1:8" x14ac:dyDescent="0.25">
      <c r="B118" t="s">
        <v>8</v>
      </c>
      <c r="C118">
        <v>200</v>
      </c>
      <c r="E118">
        <v>189</v>
      </c>
    </row>
    <row r="119" spans="1:8" x14ac:dyDescent="0.25">
      <c r="B119" t="s">
        <v>75</v>
      </c>
      <c r="C119">
        <v>170</v>
      </c>
      <c r="E119">
        <v>170</v>
      </c>
    </row>
    <row r="120" spans="1:8" x14ac:dyDescent="0.25">
      <c r="B120" t="s">
        <v>76</v>
      </c>
      <c r="C120">
        <v>130</v>
      </c>
      <c r="E120">
        <v>128</v>
      </c>
    </row>
    <row r="121" spans="1:8" x14ac:dyDescent="0.25">
      <c r="B121" t="s">
        <v>77</v>
      </c>
      <c r="C121">
        <v>150</v>
      </c>
      <c r="E121">
        <v>135</v>
      </c>
    </row>
    <row r="122" spans="1:8" x14ac:dyDescent="0.25">
      <c r="B122" t="s">
        <v>78</v>
      </c>
      <c r="C122">
        <v>250</v>
      </c>
      <c r="E122">
        <v>200</v>
      </c>
    </row>
    <row r="123" spans="1:8" x14ac:dyDescent="0.25">
      <c r="B123" t="s">
        <v>57</v>
      </c>
      <c r="C123">
        <v>220</v>
      </c>
      <c r="E123">
        <v>195</v>
      </c>
    </row>
    <row r="124" spans="1:8" x14ac:dyDescent="0.25">
      <c r="B124" t="s">
        <v>79</v>
      </c>
      <c r="C124">
        <v>198</v>
      </c>
      <c r="E124">
        <v>190</v>
      </c>
    </row>
    <row r="125" spans="1:8" x14ac:dyDescent="0.25">
      <c r="B125" t="s">
        <v>80</v>
      </c>
      <c r="C125">
        <v>180</v>
      </c>
      <c r="E125">
        <v>173</v>
      </c>
      <c r="G125" t="s">
        <v>84</v>
      </c>
    </row>
    <row r="126" spans="1:8" x14ac:dyDescent="0.25">
      <c r="G126">
        <f>_xlfn.T.TEST(C118:C125,E118:E125,2,2)</f>
        <v>0.39083570383960509</v>
      </c>
    </row>
    <row r="127" spans="1:8" x14ac:dyDescent="0.25">
      <c r="B127" t="s">
        <v>83</v>
      </c>
      <c r="C127">
        <f>AVERAGE(C118:C125)</f>
        <v>187.25</v>
      </c>
      <c r="E127">
        <f>AVERAGE(E118:E125)</f>
        <v>172.5</v>
      </c>
      <c r="G127" t="s">
        <v>85</v>
      </c>
    </row>
    <row r="128" spans="1:8" x14ac:dyDescent="0.25">
      <c r="G128">
        <f>_xlfn.T.TEST(C118:C125,E118:E125,2,1)</f>
        <v>3.7116360921748637E-2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2BC4C-0E76-4179-A49A-5EE6D02874E2}">
  <dimension ref="A1:Q15"/>
  <sheetViews>
    <sheetView workbookViewId="0">
      <selection sqref="A1:XFD1048576"/>
    </sheetView>
  </sheetViews>
  <sheetFormatPr defaultRowHeight="15" x14ac:dyDescent="0.25"/>
  <sheetData>
    <row r="1" spans="1:17" x14ac:dyDescent="0.25">
      <c r="A1" t="s">
        <v>43</v>
      </c>
      <c r="H1" t="s">
        <v>43</v>
      </c>
    </row>
    <row r="3" spans="1:17" ht="15.75" thickBot="1" x14ac:dyDescent="0.3">
      <c r="A3" t="s">
        <v>44</v>
      </c>
      <c r="H3" t="s">
        <v>44</v>
      </c>
    </row>
    <row r="4" spans="1:17" x14ac:dyDescent="0.25">
      <c r="A4" s="7" t="s">
        <v>45</v>
      </c>
      <c r="B4" s="7" t="s">
        <v>46</v>
      </c>
      <c r="C4" s="7" t="s">
        <v>47</v>
      </c>
      <c r="D4" s="7" t="s">
        <v>48</v>
      </c>
      <c r="E4" s="7" t="s">
        <v>5</v>
      </c>
      <c r="H4" s="7" t="s">
        <v>45</v>
      </c>
      <c r="I4" s="7" t="s">
        <v>46</v>
      </c>
      <c r="J4" s="7" t="s">
        <v>47</v>
      </c>
      <c r="K4" s="7" t="s">
        <v>48</v>
      </c>
      <c r="L4" s="7" t="s">
        <v>5</v>
      </c>
      <c r="O4" s="7"/>
      <c r="P4" s="7"/>
      <c r="Q4" s="7"/>
    </row>
    <row r="5" spans="1:17" x14ac:dyDescent="0.25">
      <c r="A5" s="5" t="s">
        <v>49</v>
      </c>
      <c r="B5" s="5">
        <v>10</v>
      </c>
      <c r="C5" s="5">
        <v>220.43</v>
      </c>
      <c r="D5" s="5">
        <v>22.042999999999999</v>
      </c>
      <c r="E5" s="5">
        <v>277.5271566666666</v>
      </c>
      <c r="H5" s="5" t="s">
        <v>49</v>
      </c>
      <c r="I5" s="5">
        <v>283.548656666667</v>
      </c>
      <c r="J5" s="5">
        <v>343.96810366666699</v>
      </c>
      <c r="K5" s="5">
        <v>404.38755066666698</v>
      </c>
      <c r="L5" s="5">
        <v>464.80699766666697</v>
      </c>
      <c r="O5" s="5"/>
      <c r="P5" s="5"/>
      <c r="Q5" s="5"/>
    </row>
    <row r="6" spans="1:17" x14ac:dyDescent="0.25">
      <c r="A6" s="5" t="s">
        <v>50</v>
      </c>
      <c r="B6" s="5">
        <v>10</v>
      </c>
      <c r="C6" s="5">
        <v>125.39</v>
      </c>
      <c r="D6" s="5">
        <v>12.539</v>
      </c>
      <c r="E6" s="5">
        <v>27.809565555555537</v>
      </c>
      <c r="H6" s="5" t="s">
        <v>50</v>
      </c>
      <c r="I6" s="5">
        <v>29.079065555555498</v>
      </c>
      <c r="J6" s="5">
        <v>23.136835222222199</v>
      </c>
      <c r="K6" s="5">
        <v>17.194604888888801</v>
      </c>
      <c r="L6" s="5">
        <v>11.2523745555555</v>
      </c>
      <c r="O6" s="5"/>
      <c r="P6" s="5"/>
      <c r="Q6" s="5"/>
    </row>
    <row r="7" spans="1:17" ht="15.75" thickBot="1" x14ac:dyDescent="0.3">
      <c r="A7" s="6" t="s">
        <v>51</v>
      </c>
      <c r="B7" s="6">
        <v>10</v>
      </c>
      <c r="C7" s="6">
        <v>167.1</v>
      </c>
      <c r="D7" s="6">
        <v>16.71</v>
      </c>
      <c r="E7" s="6">
        <v>9.4961999999999946</v>
      </c>
      <c r="H7" s="6" t="s">
        <v>51</v>
      </c>
      <c r="I7" s="6">
        <v>12.8512</v>
      </c>
      <c r="J7" s="6">
        <v>-2.33893999999998</v>
      </c>
      <c r="K7" s="6">
        <v>-17.52908</v>
      </c>
      <c r="L7" s="6">
        <v>-32.71922</v>
      </c>
      <c r="O7" s="6"/>
      <c r="P7" s="6"/>
      <c r="Q7" s="6"/>
    </row>
    <row r="10" spans="1:17" ht="15.75" thickBot="1" x14ac:dyDescent="0.3">
      <c r="A10" t="s">
        <v>52</v>
      </c>
      <c r="H10" t="s">
        <v>52</v>
      </c>
    </row>
    <row r="11" spans="1:17" x14ac:dyDescent="0.25">
      <c r="A11" s="7" t="s">
        <v>53</v>
      </c>
      <c r="B11" s="7" t="s">
        <v>54</v>
      </c>
      <c r="C11" s="7" t="s">
        <v>55</v>
      </c>
      <c r="D11" s="7" t="s">
        <v>56</v>
      </c>
      <c r="E11" s="7" t="s">
        <v>57</v>
      </c>
      <c r="F11" s="7" t="s">
        <v>58</v>
      </c>
      <c r="G11" s="7" t="s">
        <v>59</v>
      </c>
      <c r="H11" s="7" t="s">
        <v>53</v>
      </c>
      <c r="I11" s="7" t="s">
        <v>54</v>
      </c>
      <c r="J11" s="7" t="s">
        <v>55</v>
      </c>
      <c r="K11" s="7" t="s">
        <v>56</v>
      </c>
      <c r="L11" s="7" t="s">
        <v>57</v>
      </c>
      <c r="M11" s="7" t="s">
        <v>58</v>
      </c>
      <c r="N11" s="7" t="s">
        <v>59</v>
      </c>
      <c r="O11" s="7"/>
      <c r="P11" s="7"/>
      <c r="Q11" s="7"/>
    </row>
    <row r="12" spans="1:17" x14ac:dyDescent="0.25">
      <c r="A12" s="5" t="s">
        <v>60</v>
      </c>
      <c r="B12" s="5">
        <v>453.880486666666</v>
      </c>
      <c r="C12" s="5">
        <v>2</v>
      </c>
      <c r="D12" s="5">
        <v>226.940243333333</v>
      </c>
      <c r="E12" s="5">
        <v>2.1624826437924023</v>
      </c>
      <c r="F12" s="5">
        <v>0.13455125026820722</v>
      </c>
      <c r="G12" s="5">
        <v>3.3541308285291991</v>
      </c>
      <c r="H12" s="5" t="s">
        <v>60</v>
      </c>
      <c r="I12" s="5">
        <v>-133.55527282584401</v>
      </c>
      <c r="J12" s="5">
        <v>-204.49829814382699</v>
      </c>
      <c r="K12" s="5">
        <v>-275.44132346180999</v>
      </c>
      <c r="L12" s="5">
        <v>-346.38434877979398</v>
      </c>
      <c r="M12" s="5">
        <v>-417.32737409777701</v>
      </c>
      <c r="N12" s="5">
        <v>-488.27039941576101</v>
      </c>
      <c r="O12" s="5"/>
      <c r="P12" s="5"/>
      <c r="Q12" s="5"/>
    </row>
    <row r="13" spans="1:17" x14ac:dyDescent="0.25">
      <c r="A13" s="5" t="s">
        <v>61</v>
      </c>
      <c r="B13" s="5">
        <v>2833.4963000000002</v>
      </c>
      <c r="C13" s="5">
        <v>27</v>
      </c>
      <c r="D13" s="5">
        <v>104.94430740740742</v>
      </c>
      <c r="E13" s="5"/>
      <c r="F13" s="5"/>
      <c r="G13" s="5"/>
      <c r="H13" s="5" t="s">
        <v>61</v>
      </c>
      <c r="I13" s="5">
        <v>-1740.07179012346</v>
      </c>
      <c r="J13" s="5">
        <v>-3104.3477864197598</v>
      </c>
      <c r="K13" s="5">
        <v>-4468.6237827160503</v>
      </c>
      <c r="L13" s="5"/>
      <c r="M13" s="5"/>
      <c r="N13" s="5"/>
      <c r="O13" s="5"/>
      <c r="P13" s="5"/>
      <c r="Q13" s="5"/>
    </row>
    <row r="14" spans="1:17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thickBot="1" x14ac:dyDescent="0.3">
      <c r="A15" s="6" t="s">
        <v>62</v>
      </c>
      <c r="B15" s="6">
        <v>3287.3767866666662</v>
      </c>
      <c r="C15" s="6">
        <v>29</v>
      </c>
      <c r="D15" s="6"/>
      <c r="E15" s="6"/>
      <c r="F15" s="6"/>
      <c r="G15" s="6"/>
      <c r="H15" s="6" t="s">
        <v>62</v>
      </c>
      <c r="I15" s="6">
        <v>-3229.3767866666599</v>
      </c>
      <c r="J15" s="6">
        <v>-6487.7535733333298</v>
      </c>
      <c r="K15" s="6"/>
      <c r="L15" s="6"/>
      <c r="M15" s="6"/>
      <c r="N15" s="6"/>
      <c r="O15" s="6"/>
      <c r="P15" s="6"/>
      <c r="Q1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2023-04-29T16:03:00Z</dcterms:created>
  <dcterms:modified xsi:type="dcterms:W3CDTF">2023-05-01T16:03:17Z</dcterms:modified>
</cp:coreProperties>
</file>