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Francisco\Desktop\01-RefaccionariaNVW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27" i="1"/>
  <c r="F28" i="1"/>
  <c r="F29" i="1"/>
  <c r="F30" i="1"/>
  <c r="F31" i="1"/>
  <c r="F25" i="1"/>
  <c r="E31" i="1" l="1"/>
  <c r="E30" i="1"/>
  <c r="E29" i="1"/>
  <c r="E28" i="1"/>
  <c r="E27" i="1"/>
  <c r="E26" i="1"/>
  <c r="E25" i="1"/>
  <c r="B10" i="1"/>
  <c r="B7" i="1"/>
  <c r="E15" i="1"/>
  <c r="N15" i="1" s="1"/>
  <c r="N12" i="1"/>
  <c r="N9" i="1"/>
  <c r="G26" i="1" l="1"/>
  <c r="G30" i="1"/>
  <c r="G25" i="1"/>
  <c r="G29" i="1"/>
  <c r="G27" i="1"/>
  <c r="G31" i="1"/>
  <c r="G28" i="1"/>
  <c r="B13" i="1"/>
</calcChain>
</file>

<file path=xl/sharedStrings.xml><?xml version="1.0" encoding="utf-8"?>
<sst xmlns="http://schemas.openxmlformats.org/spreadsheetml/2006/main" count="44" uniqueCount="31">
  <si>
    <t>Salarios</t>
  </si>
  <si>
    <t>Roles</t>
  </si>
  <si>
    <t>Administracion de Proyecto</t>
  </si>
  <si>
    <t>Analista</t>
  </si>
  <si>
    <t>Diseñador</t>
  </si>
  <si>
    <t>Programador</t>
  </si>
  <si>
    <t>Tester</t>
  </si>
  <si>
    <t>Admin de la Configuración</t>
  </si>
  <si>
    <t>Habilidades</t>
  </si>
  <si>
    <t>Front-end</t>
  </si>
  <si>
    <t>Back-end</t>
  </si>
  <si>
    <t>Ingles</t>
  </si>
  <si>
    <t>php</t>
  </si>
  <si>
    <t>js</t>
  </si>
  <si>
    <t>MySql</t>
  </si>
  <si>
    <t>HTML5</t>
  </si>
  <si>
    <t>Jquery</t>
  </si>
  <si>
    <t>Promedio</t>
  </si>
  <si>
    <t>Asegurador de la Calida</t>
  </si>
  <si>
    <t>Arq. Sistemas</t>
  </si>
  <si>
    <t>User Experience Design</t>
  </si>
  <si>
    <t>SQL Server</t>
  </si>
  <si>
    <t>Programación</t>
  </si>
  <si>
    <t>Aseguramiento de la Calidad</t>
  </si>
  <si>
    <t>Salarios Generales</t>
  </si>
  <si>
    <t>Salario x Mes</t>
  </si>
  <si>
    <t>Dias x Mes</t>
  </si>
  <si>
    <t>Horas x Día</t>
  </si>
  <si>
    <t>Horas x Mes</t>
  </si>
  <si>
    <t>Salario x Hora</t>
  </si>
  <si>
    <t>Salario Tope Edo. Gto.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</si>
</sst>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XDR&quot;* #,##0.00_-;\-&quot;XDR&quot;* #,##0.00_-;_-&quot;XDR&quot;* &quot;-&quot;??_-;_-@_-"/>
    <numFmt numFmtId="164" formatCode="_-[$$-2C0A]* #,##0.00_-;\-[$$-2C0A]* #,##0.00_-;_-[$$-2C0A]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39">
    <xf numFmtId="0" fontId="0" fillId="0" borderId="0" xfId="0"/>
    <xf numFmtId="0" fontId="3" fillId="5" borderId="2" xfId="3" applyFont="1" applyFill="1" applyBorder="1"/>
    <xf numFmtId="0" fontId="3" fillId="8" borderId="2" xfId="3" applyFont="1" applyFill="1" applyBorder="1"/>
    <xf numFmtId="164" fontId="0" fillId="0" borderId="1" xfId="0" applyNumberFormat="1" applyBorder="1"/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wrapText="1"/>
    </xf>
    <xf numFmtId="164" fontId="0" fillId="0" borderId="12" xfId="0" applyNumberFormat="1" applyBorder="1"/>
    <xf numFmtId="164" fontId="0" fillId="0" borderId="0" xfId="0" applyNumberFormat="1" applyBorder="1"/>
    <xf numFmtId="0" fontId="3" fillId="0" borderId="2" xfId="0" applyFont="1" applyBorder="1" applyAlignment="1">
      <alignment vertical="center" wrapText="1"/>
    </xf>
    <xf numFmtId="164" fontId="0" fillId="0" borderId="0" xfId="0" applyNumberFormat="1"/>
    <xf numFmtId="164" fontId="0" fillId="0" borderId="13" xfId="0" applyNumberFormat="1" applyBorder="1"/>
    <xf numFmtId="164" fontId="3" fillId="0" borderId="2" xfId="0" applyNumberFormat="1" applyFont="1" applyBorder="1"/>
    <xf numFmtId="0" fontId="3" fillId="10" borderId="2" xfId="4" applyFont="1" applyFill="1" applyBorder="1" applyAlignment="1">
      <alignment horizontal="center"/>
    </xf>
    <xf numFmtId="0" fontId="4" fillId="7" borderId="2" xfId="2" applyFont="1" applyFill="1" applyBorder="1" applyAlignment="1">
      <alignment horizontal="center"/>
    </xf>
    <xf numFmtId="0" fontId="3" fillId="5" borderId="11" xfId="3" applyFont="1" applyFill="1" applyBorder="1" applyAlignment="1">
      <alignment vertical="center"/>
    </xf>
    <xf numFmtId="0" fontId="3" fillId="5" borderId="3" xfId="3" applyFont="1" applyFill="1" applyBorder="1" applyAlignment="1">
      <alignment vertical="center"/>
    </xf>
    <xf numFmtId="164" fontId="3" fillId="0" borderId="2" xfId="0" applyNumberFormat="1" applyFont="1" applyBorder="1" applyAlignment="1">
      <alignment vertical="center"/>
    </xf>
    <xf numFmtId="0" fontId="0" fillId="0" borderId="1" xfId="0" applyBorder="1" applyAlignment="1">
      <alignment horizontal="center"/>
    </xf>
    <xf numFmtId="164" fontId="3" fillId="0" borderId="14" xfId="1" applyNumberFormat="1" applyFont="1" applyFill="1" applyBorder="1" applyAlignment="1">
      <alignment horizontal="center"/>
    </xf>
    <xf numFmtId="0" fontId="3" fillId="9" borderId="9" xfId="4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/>
    </xf>
    <xf numFmtId="0" fontId="3" fillId="5" borderId="11" xfId="3" applyFont="1" applyFill="1" applyBorder="1" applyAlignment="1">
      <alignment vertical="center"/>
    </xf>
    <xf numFmtId="0" fontId="3" fillId="5" borderId="10" xfId="3" applyFont="1" applyFill="1" applyBorder="1" applyAlignment="1">
      <alignment vertical="center"/>
    </xf>
    <xf numFmtId="0" fontId="3" fillId="5" borderId="6" xfId="3" applyFont="1" applyFill="1" applyBorder="1" applyAlignment="1">
      <alignment vertical="center"/>
    </xf>
    <xf numFmtId="164" fontId="3" fillId="6" borderId="7" xfId="0" applyNumberFormat="1" applyFont="1" applyFill="1" applyBorder="1" applyAlignment="1">
      <alignment horizontal="center"/>
    </xf>
    <xf numFmtId="164" fontId="3" fillId="6" borderId="8" xfId="0" applyNumberFormat="1" applyFont="1" applyFill="1" applyBorder="1" applyAlignment="1">
      <alignment horizontal="center"/>
    </xf>
    <xf numFmtId="164" fontId="3" fillId="6" borderId="9" xfId="0" applyNumberFormat="1" applyFont="1" applyFill="1" applyBorder="1" applyAlignment="1">
      <alignment horizontal="center"/>
    </xf>
    <xf numFmtId="164" fontId="3" fillId="0" borderId="3" xfId="0" applyNumberFormat="1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5" borderId="3" xfId="3" applyFont="1" applyFill="1" applyBorder="1" applyAlignment="1">
      <alignment vertical="center"/>
    </xf>
    <xf numFmtId="0" fontId="3" fillId="5" borderId="4" xfId="3" applyFont="1" applyFill="1" applyBorder="1" applyAlignment="1">
      <alignment vertical="center"/>
    </xf>
    <xf numFmtId="0" fontId="3" fillId="5" borderId="5" xfId="3" applyFont="1" applyFill="1" applyBorder="1" applyAlignment="1">
      <alignment vertic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</cellXfs>
  <cellStyles count="5">
    <cellStyle name="20% - Énfasis2" xfId="3" builtinId="34"/>
    <cellStyle name="20% - Énfasis4" xfId="4" builtinId="42"/>
    <cellStyle name="Moneda" xfId="1" builtinId="4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1"/>
  <sheetViews>
    <sheetView tabSelected="1" topLeftCell="A9" zoomScale="85" zoomScaleNormal="85" workbookViewId="0">
      <selection activeCell="J25" sqref="J25"/>
    </sheetView>
  </sheetViews>
  <sheetFormatPr baseColWidth="10" defaultRowHeight="15" x14ac:dyDescent="0.25"/>
  <cols>
    <col min="1" max="1" width="25.7109375" bestFit="1" customWidth="1"/>
    <col min="2" max="2" width="17.5703125" bestFit="1" customWidth="1"/>
    <col min="4" max="4" width="14.28515625" customWidth="1"/>
    <col min="5" max="5" width="17.7109375" customWidth="1"/>
    <col min="6" max="12" width="14.28515625" customWidth="1"/>
    <col min="13" max="13" width="12.7109375" bestFit="1" customWidth="1"/>
    <col min="14" max="14" width="13" bestFit="1" customWidth="1"/>
  </cols>
  <sheetData>
    <row r="2" spans="1:14" ht="15.75" thickBot="1" x14ac:dyDescent="0.3"/>
    <row r="3" spans="1:14" ht="15.75" thickBot="1" x14ac:dyDescent="0.3">
      <c r="A3" s="12" t="s">
        <v>1</v>
      </c>
      <c r="B3" s="13" t="s">
        <v>0</v>
      </c>
    </row>
    <row r="4" spans="1:14" ht="15.75" thickBot="1" x14ac:dyDescent="0.3"/>
    <row r="5" spans="1:14" ht="15.75" thickBot="1" x14ac:dyDescent="0.3">
      <c r="A5" s="1" t="s">
        <v>2</v>
      </c>
      <c r="B5" s="11">
        <v>37081</v>
      </c>
      <c r="D5" s="3">
        <v>37081</v>
      </c>
    </row>
    <row r="6" spans="1:14" ht="15.75" thickBot="1" x14ac:dyDescent="0.3">
      <c r="A6" s="1" t="s">
        <v>3</v>
      </c>
      <c r="B6" s="11">
        <v>28329</v>
      </c>
      <c r="D6" s="6">
        <v>28329</v>
      </c>
    </row>
    <row r="7" spans="1:14" ht="15.75" thickBot="1" x14ac:dyDescent="0.3">
      <c r="A7" s="24" t="s">
        <v>4</v>
      </c>
      <c r="B7" s="30">
        <f>AVERAGE(D9,E9)</f>
        <v>29017</v>
      </c>
      <c r="D7" s="27" t="s">
        <v>8</v>
      </c>
      <c r="E7" s="29"/>
    </row>
    <row r="8" spans="1:14" ht="30.75" thickBot="1" x14ac:dyDescent="0.3">
      <c r="A8" s="25"/>
      <c r="B8" s="31"/>
      <c r="D8" s="4" t="s">
        <v>19</v>
      </c>
      <c r="E8" s="5" t="s">
        <v>20</v>
      </c>
      <c r="N8" s="22" t="s">
        <v>17</v>
      </c>
    </row>
    <row r="9" spans="1:14" ht="15.75" thickBot="1" x14ac:dyDescent="0.3">
      <c r="A9" s="26"/>
      <c r="B9" s="32"/>
      <c r="D9" s="3">
        <v>32905</v>
      </c>
      <c r="E9" s="3">
        <v>25129</v>
      </c>
      <c r="N9" s="10">
        <f>AVERAGE(D9,E9)</f>
        <v>29017</v>
      </c>
    </row>
    <row r="10" spans="1:14" ht="15.75" thickBot="1" x14ac:dyDescent="0.3">
      <c r="A10" s="33" t="s">
        <v>5</v>
      </c>
      <c r="B10" s="30">
        <f>AVERAGE(D12,E12,F12,G12,H12,I12,J12,K12,L12)</f>
        <v>24055.666666666668</v>
      </c>
      <c r="D10" s="36" t="s">
        <v>8</v>
      </c>
      <c r="E10" s="37"/>
      <c r="F10" s="37"/>
      <c r="G10" s="37"/>
      <c r="H10" s="37"/>
      <c r="I10" s="37"/>
      <c r="J10" s="37"/>
      <c r="K10" s="37"/>
      <c r="L10" s="38"/>
    </row>
    <row r="11" spans="1:14" ht="15.75" thickBot="1" x14ac:dyDescent="0.3">
      <c r="A11" s="34"/>
      <c r="B11" s="31"/>
      <c r="D11" s="20" t="s">
        <v>9</v>
      </c>
      <c r="E11" s="20" t="s">
        <v>10</v>
      </c>
      <c r="F11" s="20" t="s">
        <v>11</v>
      </c>
      <c r="G11" s="20" t="s">
        <v>12</v>
      </c>
      <c r="H11" s="20" t="s">
        <v>13</v>
      </c>
      <c r="I11" s="20" t="s">
        <v>14</v>
      </c>
      <c r="J11" s="21" t="s">
        <v>21</v>
      </c>
      <c r="K11" s="21" t="s">
        <v>15</v>
      </c>
      <c r="L11" s="21" t="s">
        <v>16</v>
      </c>
      <c r="N11" s="21" t="s">
        <v>17</v>
      </c>
    </row>
    <row r="12" spans="1:14" ht="15.75" thickBot="1" x14ac:dyDescent="0.3">
      <c r="A12" s="35"/>
      <c r="B12" s="32"/>
      <c r="D12" s="6">
        <v>25973</v>
      </c>
      <c r="E12" s="6">
        <v>26978</v>
      </c>
      <c r="F12" s="6">
        <v>22897</v>
      </c>
      <c r="G12" s="3">
        <v>21915</v>
      </c>
      <c r="H12" s="3">
        <v>27375</v>
      </c>
      <c r="I12" s="3">
        <v>19565</v>
      </c>
      <c r="J12" s="3">
        <v>21182</v>
      </c>
      <c r="K12" s="3">
        <v>25220</v>
      </c>
      <c r="L12" s="3">
        <v>25396</v>
      </c>
      <c r="N12" s="10">
        <f>AVERAGE(D12,E12,F12,G12,H12,I12,J12,K12,L12)</f>
        <v>24055.666666666668</v>
      </c>
    </row>
    <row r="13" spans="1:14" ht="15.75" thickBot="1" x14ac:dyDescent="0.3">
      <c r="A13" s="24" t="s">
        <v>6</v>
      </c>
      <c r="B13" s="30">
        <f>AVERAGE(D15,E15,F15)</f>
        <v>27804.555555555558</v>
      </c>
      <c r="D13" s="27" t="s">
        <v>8</v>
      </c>
      <c r="E13" s="28"/>
      <c r="F13" s="29"/>
      <c r="G13" s="7"/>
      <c r="H13" s="7"/>
      <c r="I13" s="7"/>
      <c r="J13" s="7"/>
      <c r="K13" s="7"/>
      <c r="L13" s="7"/>
    </row>
    <row r="14" spans="1:14" ht="30.75" thickBot="1" x14ac:dyDescent="0.3">
      <c r="A14" s="25"/>
      <c r="B14" s="31"/>
      <c r="D14" s="4" t="s">
        <v>19</v>
      </c>
      <c r="E14" s="4" t="s">
        <v>22</v>
      </c>
      <c r="F14" s="8" t="s">
        <v>23</v>
      </c>
      <c r="G14" s="7"/>
      <c r="H14" s="7"/>
      <c r="I14" s="7"/>
      <c r="J14" s="7"/>
      <c r="K14" s="7"/>
      <c r="L14" s="7"/>
      <c r="N14" s="22" t="s">
        <v>17</v>
      </c>
    </row>
    <row r="15" spans="1:14" ht="15.75" thickBot="1" x14ac:dyDescent="0.3">
      <c r="A15" s="26"/>
      <c r="B15" s="32"/>
      <c r="D15" s="3">
        <v>32905</v>
      </c>
      <c r="E15" s="10">
        <f>AVERAGE(D12,E12,F12,G12,H12,I12,J12,K12,L12)</f>
        <v>24055.666666666668</v>
      </c>
      <c r="F15" s="3">
        <v>26453</v>
      </c>
      <c r="N15" s="10">
        <f>AVERAGE(D15,E15,F15)</f>
        <v>27804.555555555558</v>
      </c>
    </row>
    <row r="16" spans="1:14" ht="15.75" thickBot="1" x14ac:dyDescent="0.3">
      <c r="A16" s="1" t="s">
        <v>7</v>
      </c>
      <c r="B16" s="11">
        <v>21668</v>
      </c>
      <c r="D16" s="3">
        <v>21668</v>
      </c>
      <c r="H16" s="9"/>
    </row>
    <row r="17" spans="1:8" ht="15.75" thickBot="1" x14ac:dyDescent="0.3">
      <c r="A17" s="1" t="s">
        <v>18</v>
      </c>
      <c r="B17" s="11">
        <v>26453</v>
      </c>
      <c r="D17" s="3">
        <v>26453</v>
      </c>
    </row>
    <row r="18" spans="1:8" x14ac:dyDescent="0.25">
      <c r="H18" s="9"/>
    </row>
    <row r="19" spans="1:8" ht="15.75" thickBot="1" x14ac:dyDescent="0.3"/>
    <row r="20" spans="1:8" ht="15.75" thickBot="1" x14ac:dyDescent="0.3">
      <c r="A20" s="2" t="s">
        <v>30</v>
      </c>
      <c r="B20" s="11">
        <v>23352</v>
      </c>
    </row>
    <row r="22" spans="1:8" ht="15.75" thickBot="1" x14ac:dyDescent="0.3"/>
    <row r="23" spans="1:8" ht="15.75" thickBot="1" x14ac:dyDescent="0.3">
      <c r="A23" s="12" t="s">
        <v>1</v>
      </c>
      <c r="B23" s="13" t="s">
        <v>24</v>
      </c>
      <c r="C23" s="12" t="s">
        <v>26</v>
      </c>
      <c r="D23" s="13" t="s">
        <v>27</v>
      </c>
      <c r="E23" s="12" t="s">
        <v>28</v>
      </c>
      <c r="F23" s="19" t="s">
        <v>25</v>
      </c>
      <c r="G23" s="19" t="s">
        <v>29</v>
      </c>
    </row>
    <row r="24" spans="1:8" ht="15.75" thickBot="1" x14ac:dyDescent="0.3"/>
    <row r="25" spans="1:8" ht="15.75" thickBot="1" x14ac:dyDescent="0.3">
      <c r="A25" s="1" t="s">
        <v>2</v>
      </c>
      <c r="B25" s="11">
        <v>37081</v>
      </c>
      <c r="C25" s="17">
        <v>20</v>
      </c>
      <c r="D25" s="17">
        <v>8</v>
      </c>
      <c r="E25" s="17">
        <f>C25*D25</f>
        <v>160</v>
      </c>
      <c r="F25" s="18">
        <f>(B$20*B25)/B$25</f>
        <v>23352</v>
      </c>
      <c r="G25" s="23">
        <f>F25/E25</f>
        <v>145.94999999999999</v>
      </c>
    </row>
    <row r="26" spans="1:8" ht="15.75" thickBot="1" x14ac:dyDescent="0.3">
      <c r="A26" s="1" t="s">
        <v>3</v>
      </c>
      <c r="B26" s="11">
        <v>28329</v>
      </c>
      <c r="C26" s="17">
        <v>20</v>
      </c>
      <c r="D26" s="17">
        <v>8</v>
      </c>
      <c r="E26" s="17">
        <f t="shared" ref="E26:E31" si="0">C26*D26</f>
        <v>160</v>
      </c>
      <c r="F26" s="18">
        <f t="shared" ref="F26:F31" si="1">(B$20*B26)/B$25</f>
        <v>17840.371295272511</v>
      </c>
      <c r="G26" s="23">
        <f>F26/E26</f>
        <v>111.5023205954532</v>
      </c>
    </row>
    <row r="27" spans="1:8" ht="15.75" thickBot="1" x14ac:dyDescent="0.3">
      <c r="A27" s="14" t="s">
        <v>4</v>
      </c>
      <c r="B27" s="16">
        <v>29017</v>
      </c>
      <c r="C27" s="17">
        <v>20</v>
      </c>
      <c r="D27" s="17">
        <v>8</v>
      </c>
      <c r="E27" s="17">
        <f t="shared" si="0"/>
        <v>160</v>
      </c>
      <c r="F27" s="18">
        <f t="shared" si="1"/>
        <v>18273.643752865348</v>
      </c>
      <c r="G27" s="23">
        <f>F27/E27</f>
        <v>114.21027345540843</v>
      </c>
    </row>
    <row r="28" spans="1:8" ht="15.75" thickBot="1" x14ac:dyDescent="0.3">
      <c r="A28" s="15" t="s">
        <v>5</v>
      </c>
      <c r="B28" s="16">
        <v>24055.67</v>
      </c>
      <c r="C28" s="17">
        <v>20</v>
      </c>
      <c r="D28" s="17">
        <v>8</v>
      </c>
      <c r="E28" s="17">
        <f t="shared" si="0"/>
        <v>160</v>
      </c>
      <c r="F28" s="18">
        <f t="shared" si="1"/>
        <v>15149.21404061379</v>
      </c>
      <c r="G28" s="23">
        <f>F28/E28</f>
        <v>94.682587753836188</v>
      </c>
    </row>
    <row r="29" spans="1:8" ht="15.75" thickBot="1" x14ac:dyDescent="0.3">
      <c r="A29" s="14" t="s">
        <v>6</v>
      </c>
      <c r="B29" s="16">
        <v>27804.560000000001</v>
      </c>
      <c r="C29" s="17">
        <v>20</v>
      </c>
      <c r="D29" s="17">
        <v>8</v>
      </c>
      <c r="E29" s="17">
        <f t="shared" si="0"/>
        <v>160</v>
      </c>
      <c r="F29" s="18">
        <f t="shared" si="1"/>
        <v>17510.101807394622</v>
      </c>
      <c r="G29" s="23">
        <f>F29/E29</f>
        <v>109.43813629621638</v>
      </c>
    </row>
    <row r="30" spans="1:8" ht="15.75" thickBot="1" x14ac:dyDescent="0.3">
      <c r="A30" s="1" t="s">
        <v>7</v>
      </c>
      <c r="B30" s="11">
        <v>21668</v>
      </c>
      <c r="C30" s="17">
        <v>20</v>
      </c>
      <c r="D30" s="17">
        <v>8</v>
      </c>
      <c r="E30" s="17">
        <f t="shared" si="0"/>
        <v>160</v>
      </c>
      <c r="F30" s="18">
        <f t="shared" si="1"/>
        <v>13645.563388258137</v>
      </c>
      <c r="G30" s="23">
        <f>F30/E30</f>
        <v>85.284771176613361</v>
      </c>
    </row>
    <row r="31" spans="1:8" ht="15.75" thickBot="1" x14ac:dyDescent="0.3">
      <c r="A31" s="1" t="s">
        <v>18</v>
      </c>
      <c r="B31" s="11">
        <v>26453</v>
      </c>
      <c r="C31" s="17">
        <v>20</v>
      </c>
      <c r="D31" s="17">
        <v>8</v>
      </c>
      <c r="E31" s="17">
        <f t="shared" si="0"/>
        <v>160</v>
      </c>
      <c r="F31" s="18">
        <f t="shared" si="1"/>
        <v>16658.948140557157</v>
      </c>
      <c r="G31" s="23">
        <f>F31/E31</f>
        <v>104.11842587848223</v>
      </c>
    </row>
  </sheetData>
  <mergeCells count="9">
    <mergeCell ref="A13:A15"/>
    <mergeCell ref="D13:F13"/>
    <mergeCell ref="B7:B9"/>
    <mergeCell ref="B10:B12"/>
    <mergeCell ref="B13:B15"/>
    <mergeCell ref="A10:A12"/>
    <mergeCell ref="D10:L10"/>
    <mergeCell ref="A7:A9"/>
    <mergeCell ref="D7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Francisco LR</dc:creator>
  <cp:lastModifiedBy>J. Francisco LR</cp:lastModifiedBy>
  <dcterms:created xsi:type="dcterms:W3CDTF">2016-07-02T13:46:54Z</dcterms:created>
  <dcterms:modified xsi:type="dcterms:W3CDTF">2016-07-02T23:46:21Z</dcterms:modified>
</cp:coreProperties>
</file>