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Volumes/New Volume/Documentos/"/>
    </mc:Choice>
  </mc:AlternateContent>
  <xr:revisionPtr revIDLastSave="0" documentId="13_ncr:1_{F1F07463-2A9A-BE4D-AA7C-5FBA66E2654A}" xr6:coauthVersionLast="47" xr6:coauthVersionMax="47" xr10:uidLastSave="{00000000-0000-0000-0000-000000000000}"/>
  <bookViews>
    <workbookView xWindow="160" yWindow="660" windowWidth="38080" windowHeight="19700" activeTab="1" xr2:uid="{00000000-000D-0000-FFFF-FFFF00000000}"/>
  </bookViews>
  <sheets>
    <sheet name="Siigo" sheetId="1" r:id="rId1"/>
    <sheet name="Oficios Varios-Nomina" sheetId="2" r:id="rId2"/>
    <sheet name="Ordeño-Nomina" sheetId="3" r:id="rId3"/>
  </sheets>
  <externalReferences>
    <externalReference r:id="rId4"/>
  </externalReferences>
  <definedNames>
    <definedName name="_xlnm._FilterDatabase" localSheetId="0" hidden="1">Siigo!$A$1:$L$193</definedName>
    <definedName name="a">'Oficios Varios-Nomina'!$AU$21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2lJfeUZvsq6HoZYZfA/9eJXi4SMxy8cL7Cd/OhBel3U="/>
    </ext>
  </extLst>
</workbook>
</file>

<file path=xl/calcChain.xml><?xml version="1.0" encoding="utf-8"?>
<calcChain xmlns="http://schemas.openxmlformats.org/spreadsheetml/2006/main">
  <c r="AE494" i="2" l="1"/>
  <c r="AB494" i="2"/>
  <c r="AD494" i="2"/>
  <c r="AG494" i="2"/>
  <c r="AG457" i="2"/>
  <c r="AD385" i="2"/>
  <c r="K103" i="1" s="1"/>
  <c r="AC385" i="2"/>
  <c r="K102" i="1" s="1"/>
  <c r="AC71" i="2"/>
  <c r="K522" i="2" s="1"/>
  <c r="AA148" i="3"/>
  <c r="K135" i="1" s="1"/>
  <c r="AB342" i="2"/>
  <c r="K80" i="1" s="1"/>
  <c r="AD342" i="2"/>
  <c r="K82" i="1" s="1"/>
  <c r="AG35" i="3"/>
  <c r="AD73" i="3"/>
  <c r="K124" i="1" s="1"/>
  <c r="AB457" i="2"/>
  <c r="AC304" i="2"/>
  <c r="K74" i="1" s="1"/>
  <c r="AD262" i="3"/>
  <c r="AB262" i="3"/>
  <c r="AD223" i="3"/>
  <c r="AB223" i="3"/>
  <c r="AD186" i="3"/>
  <c r="K145" i="1" s="1"/>
  <c r="AB186" i="3"/>
  <c r="K143" i="1" s="1"/>
  <c r="AD35" i="3"/>
  <c r="K544" i="2" s="1"/>
  <c r="AB35" i="3"/>
  <c r="K108" i="1" s="1"/>
  <c r="AB73" i="3"/>
  <c r="K556" i="2" s="1"/>
  <c r="AD148" i="3"/>
  <c r="K138" i="1" s="1"/>
  <c r="AD110" i="3"/>
  <c r="K565" i="2" s="1"/>
  <c r="AB110" i="3"/>
  <c r="K129" i="1" s="1"/>
  <c r="AE191" i="2"/>
  <c r="K48" i="1" s="1"/>
  <c r="AB191" i="2"/>
  <c r="K45" i="1" s="1"/>
  <c r="AE148" i="2"/>
  <c r="K538" i="2" s="1"/>
  <c r="AB148" i="2"/>
  <c r="K24" i="1" s="1"/>
  <c r="AE109" i="2"/>
  <c r="K531" i="2" s="1"/>
  <c r="AB109" i="2"/>
  <c r="K528" i="2" s="1"/>
  <c r="AE35" i="2"/>
  <c r="K6" i="1" s="1"/>
  <c r="AB35" i="2"/>
  <c r="K514" i="2" s="1"/>
  <c r="AE385" i="2"/>
  <c r="K104" i="1" s="1"/>
  <c r="AB385" i="2"/>
  <c r="K101" i="1" s="1"/>
  <c r="AB421" i="2"/>
  <c r="K86" i="1"/>
  <c r="AD71" i="2"/>
  <c r="K12" i="1" s="1"/>
  <c r="AB71" i="2"/>
  <c r="K10" i="1" s="1"/>
  <c r="K34" i="1"/>
  <c r="K33" i="1"/>
  <c r="K32" i="1"/>
  <c r="K31" i="1"/>
  <c r="AD304" i="2"/>
  <c r="K75" i="1" s="1"/>
  <c r="AB304" i="2"/>
  <c r="K73" i="1" s="1"/>
  <c r="AD267" i="2"/>
  <c r="K68" i="1" s="1"/>
  <c r="AC267" i="2"/>
  <c r="K67" i="1" s="1"/>
  <c r="AB267" i="2"/>
  <c r="K66" i="1" s="1"/>
  <c r="AB229" i="2"/>
  <c r="K59" i="1" s="1"/>
  <c r="AD229" i="2"/>
  <c r="K61" i="1" s="1"/>
  <c r="K37" i="1"/>
  <c r="K638" i="2"/>
  <c r="K637" i="2"/>
  <c r="K636" i="2"/>
  <c r="K635" i="2"/>
  <c r="K634" i="2"/>
  <c r="K633" i="2"/>
  <c r="K632" i="2"/>
  <c r="A632" i="2"/>
  <c r="K631" i="2"/>
  <c r="K630" i="2"/>
  <c r="K629" i="2"/>
  <c r="K628" i="2"/>
  <c r="K627" i="2"/>
  <c r="K626" i="2"/>
  <c r="K625" i="2"/>
  <c r="F625" i="2"/>
  <c r="E625" i="2"/>
  <c r="A625" i="2"/>
  <c r="K624" i="2"/>
  <c r="K623" i="2"/>
  <c r="K622" i="2"/>
  <c r="K621" i="2"/>
  <c r="K620" i="2"/>
  <c r="K619" i="2"/>
  <c r="K618" i="2"/>
  <c r="F618" i="2"/>
  <c r="E618" i="2"/>
  <c r="A618" i="2"/>
  <c r="K617" i="2"/>
  <c r="K616" i="2"/>
  <c r="K615" i="2"/>
  <c r="K614" i="2"/>
  <c r="K613" i="2"/>
  <c r="K612" i="2"/>
  <c r="K611" i="2"/>
  <c r="F611" i="2"/>
  <c r="E611" i="2"/>
  <c r="A611" i="2"/>
  <c r="K610" i="2"/>
  <c r="K609" i="2"/>
  <c r="K608" i="2"/>
  <c r="K607" i="2"/>
  <c r="K606" i="2"/>
  <c r="K605" i="2"/>
  <c r="K604" i="2"/>
  <c r="F604" i="2"/>
  <c r="E604" i="2"/>
  <c r="A604" i="2"/>
  <c r="K603" i="2"/>
  <c r="K602" i="2"/>
  <c r="K601" i="2"/>
  <c r="K600" i="2"/>
  <c r="K599" i="2"/>
  <c r="K598" i="2"/>
  <c r="K597" i="2"/>
  <c r="F597" i="2"/>
  <c r="E597" i="2"/>
  <c r="A597" i="2"/>
  <c r="K596" i="2"/>
  <c r="K595" i="2"/>
  <c r="K594" i="2"/>
  <c r="K593" i="2"/>
  <c r="K592" i="2"/>
  <c r="K591" i="2"/>
  <c r="K590" i="2"/>
  <c r="F590" i="2"/>
  <c r="E590" i="2"/>
  <c r="A590" i="2"/>
  <c r="K589" i="2"/>
  <c r="K588" i="2"/>
  <c r="K587" i="2"/>
  <c r="K586" i="2"/>
  <c r="K585" i="2"/>
  <c r="K584" i="2"/>
  <c r="K583" i="2"/>
  <c r="F583" i="2"/>
  <c r="E583" i="2"/>
  <c r="A583" i="2"/>
  <c r="K582" i="2"/>
  <c r="K581" i="2"/>
  <c r="K580" i="2"/>
  <c r="K579" i="2"/>
  <c r="K578" i="2"/>
  <c r="K577" i="2"/>
  <c r="K576" i="2"/>
  <c r="F576" i="2"/>
  <c r="E576" i="2"/>
  <c r="A576" i="2"/>
  <c r="K575" i="2"/>
  <c r="K574" i="2"/>
  <c r="K573" i="2"/>
  <c r="K572" i="2"/>
  <c r="K571" i="2"/>
  <c r="K570" i="2"/>
  <c r="K569" i="2"/>
  <c r="F569" i="2"/>
  <c r="E569" i="2"/>
  <c r="A569" i="2"/>
  <c r="F562" i="2"/>
  <c r="E562" i="2"/>
  <c r="A562" i="2"/>
  <c r="F555" i="2"/>
  <c r="E555" i="2"/>
  <c r="A555" i="2"/>
  <c r="K554" i="2"/>
  <c r="K553" i="2"/>
  <c r="K552" i="2"/>
  <c r="K551" i="2"/>
  <c r="K550" i="2"/>
  <c r="K549" i="2"/>
  <c r="K548" i="2"/>
  <c r="F548" i="2"/>
  <c r="E548" i="2"/>
  <c r="A548" i="2"/>
  <c r="K547" i="2"/>
  <c r="F541" i="2"/>
  <c r="E541" i="2"/>
  <c r="A541" i="2"/>
  <c r="F534" i="2"/>
  <c r="E534" i="2"/>
  <c r="A534" i="2"/>
  <c r="F527" i="2"/>
  <c r="E527" i="2"/>
  <c r="A527" i="2"/>
  <c r="F520" i="2"/>
  <c r="E520" i="2"/>
  <c r="A520" i="2"/>
  <c r="F513" i="2"/>
  <c r="E513" i="2"/>
  <c r="A513" i="2"/>
  <c r="K97" i="1"/>
  <c r="K96" i="1"/>
  <c r="K95" i="1"/>
  <c r="K94" i="1"/>
  <c r="K43" i="1"/>
  <c r="K42" i="1"/>
  <c r="K41" i="1"/>
  <c r="K40" i="1"/>
  <c r="K39" i="1"/>
  <c r="K38" i="1"/>
  <c r="F210" i="1"/>
  <c r="F209" i="1"/>
  <c r="F208" i="1"/>
  <c r="F207" i="1"/>
  <c r="F206" i="1"/>
  <c r="G206" i="1" s="1"/>
  <c r="M189" i="1"/>
  <c r="M184" i="1"/>
  <c r="G178" i="1"/>
  <c r="K162" i="1"/>
  <c r="K161" i="1"/>
  <c r="G161" i="1"/>
  <c r="F161" i="1"/>
  <c r="K160" i="1"/>
  <c r="K159" i="1"/>
  <c r="G159" i="1"/>
  <c r="K158" i="1"/>
  <c r="F158" i="1"/>
  <c r="F160" i="1" s="1"/>
  <c r="K157" i="1"/>
  <c r="G157" i="1"/>
  <c r="K156" i="1"/>
  <c r="G156" i="1"/>
  <c r="A156" i="1"/>
  <c r="A157" i="1" s="1"/>
  <c r="A158" i="1" s="1"/>
  <c r="A159" i="1" s="1"/>
  <c r="A160" i="1" s="1"/>
  <c r="A161" i="1" s="1"/>
  <c r="A162" i="1" s="1"/>
  <c r="K155" i="1"/>
  <c r="K154" i="1"/>
  <c r="K153" i="1"/>
  <c r="K152" i="1"/>
  <c r="K151" i="1"/>
  <c r="G151" i="1"/>
  <c r="F151" i="1"/>
  <c r="F152" i="1" s="1"/>
  <c r="G152" i="1" s="1"/>
  <c r="K150" i="1"/>
  <c r="F150" i="1"/>
  <c r="G150" i="1" s="1"/>
  <c r="K149" i="1"/>
  <c r="G149" i="1"/>
  <c r="A149" i="1"/>
  <c r="A150" i="1" s="1"/>
  <c r="A151" i="1" s="1"/>
  <c r="A152" i="1" s="1"/>
  <c r="A153" i="1" s="1"/>
  <c r="A154" i="1" s="1"/>
  <c r="A155" i="1" s="1"/>
  <c r="F143" i="1"/>
  <c r="F144" i="1" s="1"/>
  <c r="G142" i="1"/>
  <c r="A142" i="1"/>
  <c r="A143" i="1" s="1"/>
  <c r="A144" i="1" s="1"/>
  <c r="A145" i="1" s="1"/>
  <c r="A146" i="1" s="1"/>
  <c r="A147" i="1" s="1"/>
  <c r="A148" i="1" s="1"/>
  <c r="F136" i="1"/>
  <c r="F137" i="1" s="1"/>
  <c r="G137" i="1" s="1"/>
  <c r="G135" i="1"/>
  <c r="A135" i="1"/>
  <c r="A136" i="1" s="1"/>
  <c r="A137" i="1" s="1"/>
  <c r="A138" i="1" s="1"/>
  <c r="A139" i="1" s="1"/>
  <c r="A140" i="1" s="1"/>
  <c r="A141" i="1" s="1"/>
  <c r="G128" i="1"/>
  <c r="G129" i="1" s="1"/>
  <c r="G130" i="1" s="1"/>
  <c r="G131" i="1" s="1"/>
  <c r="G132" i="1" s="1"/>
  <c r="G133" i="1" s="1"/>
  <c r="G134" i="1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A128" i="1"/>
  <c r="A129" i="1" s="1"/>
  <c r="A130" i="1" s="1"/>
  <c r="A131" i="1" s="1"/>
  <c r="A132" i="1" s="1"/>
  <c r="A133" i="1" s="1"/>
  <c r="A134" i="1" s="1"/>
  <c r="G121" i="1"/>
  <c r="G122" i="1" s="1"/>
  <c r="G123" i="1" s="1"/>
  <c r="G124" i="1" s="1"/>
  <c r="G125" i="1" s="1"/>
  <c r="G126" i="1" s="1"/>
  <c r="G127" i="1" s="1"/>
  <c r="E121" i="1"/>
  <c r="E122" i="1" s="1"/>
  <c r="E123" i="1" s="1"/>
  <c r="E124" i="1" s="1"/>
  <c r="E125" i="1" s="1"/>
  <c r="E126" i="1" s="1"/>
  <c r="E127" i="1" s="1"/>
  <c r="A121" i="1"/>
  <c r="A122" i="1" s="1"/>
  <c r="A123" i="1" s="1"/>
  <c r="A124" i="1" s="1"/>
  <c r="A125" i="1" s="1"/>
  <c r="A126" i="1" s="1"/>
  <c r="A127" i="1" s="1"/>
  <c r="K120" i="1"/>
  <c r="K119" i="1"/>
  <c r="K118" i="1"/>
  <c r="K117" i="1"/>
  <c r="K116" i="1"/>
  <c r="G116" i="1"/>
  <c r="G117" i="1" s="1"/>
  <c r="G118" i="1" s="1"/>
  <c r="G119" i="1" s="1"/>
  <c r="G120" i="1" s="1"/>
  <c r="A116" i="1"/>
  <c r="A117" i="1" s="1"/>
  <c r="A118" i="1" s="1"/>
  <c r="A119" i="1" s="1"/>
  <c r="A120" i="1" s="1"/>
  <c r="K115" i="1"/>
  <c r="G115" i="1"/>
  <c r="E115" i="1"/>
  <c r="E116" i="1" s="1"/>
  <c r="E117" i="1" s="1"/>
  <c r="E118" i="1" s="1"/>
  <c r="E119" i="1" s="1"/>
  <c r="E120" i="1" s="1"/>
  <c r="A115" i="1"/>
  <c r="K114" i="1"/>
  <c r="G114" i="1"/>
  <c r="E114" i="1"/>
  <c r="A114" i="1"/>
  <c r="G107" i="1"/>
  <c r="G108" i="1" s="1"/>
  <c r="G109" i="1" s="1"/>
  <c r="G110" i="1" s="1"/>
  <c r="G111" i="1" s="1"/>
  <c r="G112" i="1" s="1"/>
  <c r="G113" i="1" s="1"/>
  <c r="E107" i="1"/>
  <c r="E108" i="1" s="1"/>
  <c r="E109" i="1" s="1"/>
  <c r="E110" i="1" s="1"/>
  <c r="E111" i="1" s="1"/>
  <c r="E112" i="1" s="1"/>
  <c r="E113" i="1" s="1"/>
  <c r="A107" i="1"/>
  <c r="A108" i="1" s="1"/>
  <c r="A109" i="1" s="1"/>
  <c r="A110" i="1" s="1"/>
  <c r="A111" i="1" s="1"/>
  <c r="A112" i="1" s="1"/>
  <c r="A113" i="1" s="1"/>
  <c r="G101" i="1"/>
  <c r="F101" i="1"/>
  <c r="F102" i="1" s="1"/>
  <c r="G100" i="1"/>
  <c r="A100" i="1"/>
  <c r="A101" i="1" s="1"/>
  <c r="A102" i="1" s="1"/>
  <c r="A103" i="1" s="1"/>
  <c r="A104" i="1" s="1"/>
  <c r="A105" i="1" s="1"/>
  <c r="A106" i="1" s="1"/>
  <c r="F94" i="1"/>
  <c r="G94" i="1" s="1"/>
  <c r="G93" i="1"/>
  <c r="A93" i="1"/>
  <c r="A94" i="1" s="1"/>
  <c r="A95" i="1" s="1"/>
  <c r="A96" i="1" s="1"/>
  <c r="A97" i="1" s="1"/>
  <c r="A98" i="1" s="1"/>
  <c r="A99" i="1" s="1"/>
  <c r="K92" i="1"/>
  <c r="K91" i="1"/>
  <c r="K90" i="1"/>
  <c r="K89" i="1"/>
  <c r="K88" i="1"/>
  <c r="K87" i="1"/>
  <c r="G87" i="1"/>
  <c r="F87" i="1"/>
  <c r="F88" i="1" s="1"/>
  <c r="G88" i="1" s="1"/>
  <c r="G86" i="1"/>
  <c r="A86" i="1"/>
  <c r="A87" i="1" s="1"/>
  <c r="A88" i="1" s="1"/>
  <c r="A89" i="1" s="1"/>
  <c r="A90" i="1" s="1"/>
  <c r="A91" i="1" s="1"/>
  <c r="A92" i="1" s="1"/>
  <c r="G81" i="1"/>
  <c r="G82" i="1" s="1"/>
  <c r="G83" i="1" s="1"/>
  <c r="G84" i="1" s="1"/>
  <c r="G85" i="1" s="1"/>
  <c r="G80" i="1"/>
  <c r="F80" i="1"/>
  <c r="F81" i="1" s="1"/>
  <c r="F82" i="1" s="1"/>
  <c r="F83" i="1" s="1"/>
  <c r="F84" i="1" s="1"/>
  <c r="F85" i="1" s="1"/>
  <c r="G79" i="1"/>
  <c r="A79" i="1"/>
  <c r="A80" i="1" s="1"/>
  <c r="A81" i="1" s="1"/>
  <c r="A82" i="1" s="1"/>
  <c r="A83" i="1" s="1"/>
  <c r="A84" i="1" s="1"/>
  <c r="A85" i="1" s="1"/>
  <c r="G74" i="1"/>
  <c r="G75" i="1" s="1"/>
  <c r="G76" i="1" s="1"/>
  <c r="G77" i="1" s="1"/>
  <c r="G78" i="1" s="1"/>
  <c r="F74" i="1"/>
  <c r="F75" i="1" s="1"/>
  <c r="F76" i="1" s="1"/>
  <c r="F77" i="1" s="1"/>
  <c r="F78" i="1" s="1"/>
  <c r="F73" i="1"/>
  <c r="G72" i="1"/>
  <c r="G73" i="1" s="1"/>
  <c r="A72" i="1"/>
  <c r="A73" i="1" s="1"/>
  <c r="A74" i="1" s="1"/>
  <c r="A75" i="1" s="1"/>
  <c r="A76" i="1" s="1"/>
  <c r="A77" i="1" s="1"/>
  <c r="A78" i="1" s="1"/>
  <c r="G67" i="1"/>
  <c r="G68" i="1" s="1"/>
  <c r="G69" i="1" s="1"/>
  <c r="G70" i="1" s="1"/>
  <c r="G71" i="1" s="1"/>
  <c r="F67" i="1"/>
  <c r="F68" i="1" s="1"/>
  <c r="F69" i="1" s="1"/>
  <c r="F70" i="1" s="1"/>
  <c r="F71" i="1" s="1"/>
  <c r="F66" i="1"/>
  <c r="G65" i="1"/>
  <c r="G66" i="1" s="1"/>
  <c r="A65" i="1"/>
  <c r="A66" i="1" s="1"/>
  <c r="A67" i="1" s="1"/>
  <c r="A68" i="1" s="1"/>
  <c r="A69" i="1" s="1"/>
  <c r="A70" i="1" s="1"/>
  <c r="A71" i="1" s="1"/>
  <c r="G62" i="1"/>
  <c r="G63" i="1" s="1"/>
  <c r="G64" i="1" s="1"/>
  <c r="G60" i="1"/>
  <c r="G61" i="1" s="1"/>
  <c r="G59" i="1"/>
  <c r="F59" i="1"/>
  <c r="F60" i="1" s="1"/>
  <c r="F61" i="1" s="1"/>
  <c r="F62" i="1" s="1"/>
  <c r="F63" i="1" s="1"/>
  <c r="F64" i="1" s="1"/>
  <c r="G58" i="1"/>
  <c r="A58" i="1"/>
  <c r="A59" i="1" s="1"/>
  <c r="A60" i="1" s="1"/>
  <c r="A61" i="1" s="1"/>
  <c r="A62" i="1" s="1"/>
  <c r="A63" i="1" s="1"/>
  <c r="A64" i="1" s="1"/>
  <c r="K57" i="1"/>
  <c r="K56" i="1"/>
  <c r="K55" i="1"/>
  <c r="K54" i="1"/>
  <c r="K53" i="1"/>
  <c r="A53" i="1"/>
  <c r="A54" i="1" s="1"/>
  <c r="A55" i="1" s="1"/>
  <c r="A56" i="1" s="1"/>
  <c r="A57" i="1" s="1"/>
  <c r="K52" i="1"/>
  <c r="G52" i="1"/>
  <c r="G53" i="1" s="1"/>
  <c r="G54" i="1" s="1"/>
  <c r="G55" i="1" s="1"/>
  <c r="G56" i="1" s="1"/>
  <c r="G57" i="1" s="1"/>
  <c r="F52" i="1"/>
  <c r="F53" i="1" s="1"/>
  <c r="F54" i="1" s="1"/>
  <c r="F55" i="1" s="1"/>
  <c r="F56" i="1" s="1"/>
  <c r="F57" i="1" s="1"/>
  <c r="A52" i="1"/>
  <c r="K51" i="1"/>
  <c r="G51" i="1"/>
  <c r="A51" i="1"/>
  <c r="F47" i="1"/>
  <c r="F48" i="1" s="1"/>
  <c r="F49" i="1" s="1"/>
  <c r="F50" i="1" s="1"/>
  <c r="G45" i="1"/>
  <c r="G46" i="1" s="1"/>
  <c r="G47" i="1" s="1"/>
  <c r="G48" i="1" s="1"/>
  <c r="G49" i="1" s="1"/>
  <c r="G50" i="1" s="1"/>
  <c r="F45" i="1"/>
  <c r="F46" i="1" s="1"/>
  <c r="G44" i="1"/>
  <c r="A44" i="1"/>
  <c r="A45" i="1" s="1"/>
  <c r="A46" i="1" s="1"/>
  <c r="A47" i="1" s="1"/>
  <c r="A48" i="1" s="1"/>
  <c r="A49" i="1" s="1"/>
  <c r="A50" i="1" s="1"/>
  <c r="F40" i="1"/>
  <c r="F41" i="1" s="1"/>
  <c r="F42" i="1" s="1"/>
  <c r="F43" i="1" s="1"/>
  <c r="F38" i="1"/>
  <c r="F39" i="1" s="1"/>
  <c r="G37" i="1"/>
  <c r="G38" i="1" s="1"/>
  <c r="G39" i="1" s="1"/>
  <c r="G40" i="1" s="1"/>
  <c r="G41" i="1" s="1"/>
  <c r="G42" i="1" s="1"/>
  <c r="G43" i="1" s="1"/>
  <c r="A37" i="1"/>
  <c r="A38" i="1" s="1"/>
  <c r="A39" i="1" s="1"/>
  <c r="A40" i="1" s="1"/>
  <c r="A41" i="1" s="1"/>
  <c r="A42" i="1" s="1"/>
  <c r="A43" i="1" s="1"/>
  <c r="F35" i="1"/>
  <c r="F36" i="1" s="1"/>
  <c r="F33" i="1"/>
  <c r="F34" i="1" s="1"/>
  <c r="F32" i="1"/>
  <c r="F31" i="1"/>
  <c r="G30" i="1"/>
  <c r="G31" i="1" s="1"/>
  <c r="G32" i="1" s="1"/>
  <c r="G33" i="1" s="1"/>
  <c r="G34" i="1" s="1"/>
  <c r="G35" i="1" s="1"/>
  <c r="G36" i="1" s="1"/>
  <c r="A30" i="1"/>
  <c r="A31" i="1" s="1"/>
  <c r="A32" i="1" s="1"/>
  <c r="A33" i="1" s="1"/>
  <c r="A34" i="1" s="1"/>
  <c r="A35" i="1" s="1"/>
  <c r="A36" i="1" s="1"/>
  <c r="G26" i="1"/>
  <c r="G27" i="1" s="1"/>
  <c r="G28" i="1" s="1"/>
  <c r="G29" i="1" s="1"/>
  <c r="G24" i="1"/>
  <c r="G25" i="1" s="1"/>
  <c r="G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A23" i="1"/>
  <c r="A24" i="1" s="1"/>
  <c r="A25" i="1" s="1"/>
  <c r="A26" i="1" s="1"/>
  <c r="A27" i="1" s="1"/>
  <c r="A28" i="1" s="1"/>
  <c r="A29" i="1" s="1"/>
  <c r="G16" i="1"/>
  <c r="G17" i="1" s="1"/>
  <c r="G18" i="1" s="1"/>
  <c r="G19" i="1" s="1"/>
  <c r="G20" i="1" s="1"/>
  <c r="G21" i="1" s="1"/>
  <c r="G22" i="1" s="1"/>
  <c r="E16" i="1"/>
  <c r="E17" i="1" s="1"/>
  <c r="E18" i="1" s="1"/>
  <c r="E19" i="1" s="1"/>
  <c r="E20" i="1" s="1"/>
  <c r="E21" i="1" s="1"/>
  <c r="E22" i="1" s="1"/>
  <c r="A16" i="1"/>
  <c r="A17" i="1" s="1"/>
  <c r="A18" i="1" s="1"/>
  <c r="A19" i="1" s="1"/>
  <c r="A20" i="1" s="1"/>
  <c r="A21" i="1" s="1"/>
  <c r="A22" i="1" s="1"/>
  <c r="G9" i="1"/>
  <c r="G10" i="1" s="1"/>
  <c r="G11" i="1" s="1"/>
  <c r="G12" i="1" s="1"/>
  <c r="G13" i="1" s="1"/>
  <c r="G14" i="1" s="1"/>
  <c r="G15" i="1" s="1"/>
  <c r="E9" i="1"/>
  <c r="E10" i="1" s="1"/>
  <c r="E11" i="1" s="1"/>
  <c r="E12" i="1" s="1"/>
  <c r="E13" i="1" s="1"/>
  <c r="E14" i="1" s="1"/>
  <c r="E15" i="1" s="1"/>
  <c r="A9" i="1"/>
  <c r="A10" i="1" s="1"/>
  <c r="A11" i="1" s="1"/>
  <c r="A12" i="1" s="1"/>
  <c r="A13" i="1" s="1"/>
  <c r="A14" i="1" s="1"/>
  <c r="A15" i="1" s="1"/>
  <c r="G2" i="1"/>
  <c r="G3" i="1" s="1"/>
  <c r="G4" i="1" s="1"/>
  <c r="G5" i="1" s="1"/>
  <c r="G6" i="1" s="1"/>
  <c r="G7" i="1" s="1"/>
  <c r="G8" i="1" s="1"/>
  <c r="E2" i="1"/>
  <c r="E3" i="1" s="1"/>
  <c r="E4" i="1" s="1"/>
  <c r="E5" i="1" s="1"/>
  <c r="E6" i="1" s="1"/>
  <c r="E7" i="1" s="1"/>
  <c r="E8" i="1" s="1"/>
  <c r="A2" i="1"/>
  <c r="A3" i="1" s="1"/>
  <c r="A4" i="1" s="1"/>
  <c r="A5" i="1" s="1"/>
  <c r="A6" i="1" s="1"/>
  <c r="A7" i="1" s="1"/>
  <c r="A8" i="1" s="1"/>
  <c r="AF494" i="2" l="1"/>
  <c r="AA267" i="2"/>
  <c r="AC494" i="2"/>
  <c r="AA494" i="2"/>
  <c r="AD35" i="2"/>
  <c r="K516" i="2" s="1"/>
  <c r="AE71" i="2"/>
  <c r="K13" i="1" s="1"/>
  <c r="AG223" i="3"/>
  <c r="AC223" i="3"/>
  <c r="AA223" i="3"/>
  <c r="AF223" i="3"/>
  <c r="AE223" i="3"/>
  <c r="AC262" i="3"/>
  <c r="AA110" i="3"/>
  <c r="AF457" i="2"/>
  <c r="AF342" i="2"/>
  <c r="K84" i="1" s="1"/>
  <c r="AC342" i="2"/>
  <c r="K81" i="1" s="1"/>
  <c r="AG342" i="2"/>
  <c r="K85" i="1" s="1"/>
  <c r="AE342" i="2"/>
  <c r="K83" i="1" s="1"/>
  <c r="AA342" i="2"/>
  <c r="K79" i="1" s="1"/>
  <c r="AD457" i="2"/>
  <c r="AA71" i="2"/>
  <c r="K520" i="2" s="1"/>
  <c r="AA457" i="2"/>
  <c r="AE457" i="2"/>
  <c r="AC457" i="2"/>
  <c r="AE304" i="2"/>
  <c r="K76" i="1" s="1"/>
  <c r="AG262" i="3"/>
  <c r="AA262" i="3"/>
  <c r="AE262" i="3"/>
  <c r="AF262" i="3"/>
  <c r="AC186" i="3"/>
  <c r="K144" i="1" s="1"/>
  <c r="AF186" i="3"/>
  <c r="K147" i="1" s="1"/>
  <c r="AE186" i="3"/>
  <c r="K146" i="1" s="1"/>
  <c r="AG186" i="3"/>
  <c r="K148" i="1" s="1"/>
  <c r="AB148" i="3"/>
  <c r="K136" i="1" s="1"/>
  <c r="AF35" i="3"/>
  <c r="K546" i="2" s="1"/>
  <c r="AC35" i="3"/>
  <c r="K109" i="1" s="1"/>
  <c r="AA35" i="3"/>
  <c r="K107" i="1" s="1"/>
  <c r="AC35" i="2"/>
  <c r="K4" i="1" s="1"/>
  <c r="AF35" i="2"/>
  <c r="K7" i="1" s="1"/>
  <c r="AG35" i="2"/>
  <c r="K8" i="1" s="1"/>
  <c r="AE35" i="3"/>
  <c r="K545" i="2" s="1"/>
  <c r="AA186" i="3"/>
  <c r="K142" i="1" s="1"/>
  <c r="K563" i="2"/>
  <c r="AA73" i="3"/>
  <c r="K555" i="2" s="1"/>
  <c r="AE73" i="3"/>
  <c r="K125" i="1" s="1"/>
  <c r="AC73" i="3"/>
  <c r="K557" i="2" s="1"/>
  <c r="AF73" i="3"/>
  <c r="K560" i="2" s="1"/>
  <c r="AG73" i="3"/>
  <c r="K561" i="2" s="1"/>
  <c r="K128" i="1"/>
  <c r="AE148" i="3"/>
  <c r="K139" i="1" s="1"/>
  <c r="AG110" i="3"/>
  <c r="K568" i="2" s="1"/>
  <c r="AF110" i="3"/>
  <c r="K567" i="2" s="1"/>
  <c r="AC110" i="3"/>
  <c r="K564" i="2" s="1"/>
  <c r="AF148" i="3"/>
  <c r="K140" i="1" s="1"/>
  <c r="AE110" i="3"/>
  <c r="K566" i="2" s="1"/>
  <c r="AG148" i="3"/>
  <c r="K141" i="1" s="1"/>
  <c r="AC148" i="3"/>
  <c r="K137" i="1" s="1"/>
  <c r="K131" i="1"/>
  <c r="K113" i="1"/>
  <c r="K36" i="1"/>
  <c r="AA385" i="2"/>
  <c r="K100" i="1" s="1"/>
  <c r="AA35" i="2"/>
  <c r="K513" i="2" s="1"/>
  <c r="K110" i="1"/>
  <c r="K517" i="2"/>
  <c r="K122" i="1"/>
  <c r="AG71" i="2"/>
  <c r="K15" i="1" s="1"/>
  <c r="AF191" i="2"/>
  <c r="K49" i="1" s="1"/>
  <c r="AF385" i="2"/>
  <c r="K105" i="1" s="1"/>
  <c r="AF229" i="2"/>
  <c r="K63" i="1" s="1"/>
  <c r="AC229" i="2"/>
  <c r="K60" i="1" s="1"/>
  <c r="AF71" i="2"/>
  <c r="K525" i="2" s="1"/>
  <c r="AF148" i="2"/>
  <c r="K539" i="2" s="1"/>
  <c r="AA109" i="2"/>
  <c r="K30" i="1"/>
  <c r="AD421" i="2"/>
  <c r="AC148" i="2"/>
  <c r="K25" i="1" s="1"/>
  <c r="K99" i="1"/>
  <c r="AG385" i="2"/>
  <c r="K106" i="1" s="1"/>
  <c r="AA191" i="2"/>
  <c r="K44" i="1" s="1"/>
  <c r="AE229" i="2"/>
  <c r="K62" i="1" s="1"/>
  <c r="AA229" i="2"/>
  <c r="K58" i="1" s="1"/>
  <c r="AG421" i="2"/>
  <c r="AC191" i="2"/>
  <c r="K46" i="1" s="1"/>
  <c r="AD191" i="2"/>
  <c r="K47" i="1" s="1"/>
  <c r="AC421" i="2"/>
  <c r="AD148" i="2"/>
  <c r="K537" i="2" s="1"/>
  <c r="AG229" i="2"/>
  <c r="K64" i="1" s="1"/>
  <c r="AG109" i="2"/>
  <c r="K533" i="2" s="1"/>
  <c r="K542" i="2"/>
  <c r="AC109" i="2"/>
  <c r="K529" i="2" s="1"/>
  <c r="AD109" i="2"/>
  <c r="K530" i="2" s="1"/>
  <c r="AF109" i="2"/>
  <c r="K532" i="2" s="1"/>
  <c r="AA148" i="2"/>
  <c r="K534" i="2" s="1"/>
  <c r="AG191" i="2"/>
  <c r="K50" i="1" s="1"/>
  <c r="K35" i="1"/>
  <c r="AF304" i="2"/>
  <c r="K77" i="1" s="1"/>
  <c r="AG148" i="2"/>
  <c r="K540" i="2" s="1"/>
  <c r="AE421" i="2"/>
  <c r="AF421" i="2"/>
  <c r="AA421" i="2"/>
  <c r="AA304" i="2"/>
  <c r="K72" i="1" s="1"/>
  <c r="AG304" i="2"/>
  <c r="K78" i="1" s="1"/>
  <c r="AG267" i="2"/>
  <c r="K71" i="1" s="1"/>
  <c r="AF267" i="2"/>
  <c r="K70" i="1" s="1"/>
  <c r="AE267" i="2"/>
  <c r="K69" i="1" s="1"/>
  <c r="K3" i="1"/>
  <c r="K523" i="2"/>
  <c r="K65" i="1"/>
  <c r="K521" i="2"/>
  <c r="K98" i="1"/>
  <c r="K93" i="1"/>
  <c r="K27" i="1"/>
  <c r="K17" i="1"/>
  <c r="K20" i="1"/>
  <c r="F145" i="1"/>
  <c r="G144" i="1"/>
  <c r="G209" i="1"/>
  <c r="G210" i="1"/>
  <c r="G207" i="1"/>
  <c r="F103" i="1"/>
  <c r="G102" i="1"/>
  <c r="K11" i="1"/>
  <c r="F89" i="1"/>
  <c r="F95" i="1"/>
  <c r="F138" i="1"/>
  <c r="F153" i="1"/>
  <c r="K535" i="2"/>
  <c r="K558" i="2"/>
  <c r="G143" i="1"/>
  <c r="F162" i="1"/>
  <c r="G162" i="1" s="1"/>
  <c r="G160" i="1"/>
  <c r="G158" i="1"/>
  <c r="G136" i="1"/>
  <c r="K5" i="1" l="1"/>
  <c r="K524" i="2"/>
  <c r="K9" i="1"/>
  <c r="K519" i="2"/>
  <c r="K133" i="1"/>
  <c r="K130" i="1"/>
  <c r="K134" i="1"/>
  <c r="K121" i="1"/>
  <c r="K562" i="2"/>
  <c r="K559" i="2"/>
  <c r="K126" i="1"/>
  <c r="K123" i="1"/>
  <c r="K127" i="1"/>
  <c r="K132" i="1"/>
  <c r="K112" i="1"/>
  <c r="K543" i="2"/>
  <c r="K111" i="1"/>
  <c r="K541" i="2"/>
  <c r="K536" i="2"/>
  <c r="K526" i="2"/>
  <c r="K22" i="1"/>
  <c r="K28" i="1"/>
  <c r="K14" i="1"/>
  <c r="K19" i="1"/>
  <c r="K18" i="1"/>
  <c r="K26" i="1"/>
  <c r="K23" i="1"/>
  <c r="K29" i="1"/>
  <c r="K21" i="1"/>
  <c r="K518" i="2"/>
  <c r="K515" i="2"/>
  <c r="K2" i="1"/>
  <c r="G103" i="1"/>
  <c r="F104" i="1"/>
  <c r="F154" i="1"/>
  <c r="G153" i="1"/>
  <c r="K16" i="1"/>
  <c r="K527" i="2"/>
  <c r="F139" i="1"/>
  <c r="G138" i="1"/>
  <c r="G95" i="1"/>
  <c r="F96" i="1"/>
  <c r="F90" i="1"/>
  <c r="G89" i="1"/>
  <c r="G145" i="1"/>
  <c r="F146" i="1"/>
  <c r="G90" i="1" l="1"/>
  <c r="F91" i="1"/>
  <c r="F97" i="1"/>
  <c r="G96" i="1"/>
  <c r="F140" i="1"/>
  <c r="G139" i="1"/>
  <c r="G154" i="1"/>
  <c r="F155" i="1"/>
  <c r="G155" i="1" s="1"/>
  <c r="F147" i="1"/>
  <c r="G146" i="1"/>
  <c r="F105" i="1"/>
  <c r="G104" i="1"/>
  <c r="G105" i="1" l="1"/>
  <c r="F106" i="1"/>
  <c r="G106" i="1" s="1"/>
  <c r="G147" i="1"/>
  <c r="F148" i="1"/>
  <c r="G148" i="1" s="1"/>
  <c r="G140" i="1"/>
  <c r="F141" i="1"/>
  <c r="G141" i="1" s="1"/>
  <c r="F98" i="1"/>
  <c r="G97" i="1"/>
  <c r="G91" i="1"/>
  <c r="F92" i="1"/>
  <c r="G92" i="1" s="1"/>
  <c r="G98" i="1" l="1"/>
  <c r="F99" i="1"/>
  <c r="G99" i="1" s="1"/>
</calcChain>
</file>

<file path=xl/sharedStrings.xml><?xml version="1.0" encoding="utf-8"?>
<sst xmlns="http://schemas.openxmlformats.org/spreadsheetml/2006/main" count="1449" uniqueCount="107">
  <si>
    <t>Nombre</t>
  </si>
  <si>
    <t>Tipo de documento</t>
  </si>
  <si>
    <t>N° documento</t>
  </si>
  <si>
    <t>SIIGO</t>
  </si>
  <si>
    <t>AGROWIN</t>
  </si>
  <si>
    <t>Horas</t>
  </si>
  <si>
    <t>Tipo de Hora</t>
  </si>
  <si>
    <t>10- Horas extras diurnas 125%- Ingreso</t>
  </si>
  <si>
    <t>HED</t>
  </si>
  <si>
    <t>HEOD</t>
  </si>
  <si>
    <t>11- Horas extras nocturnas 175%- Ingreso</t>
  </si>
  <si>
    <t>HEN</t>
  </si>
  <si>
    <t>HEON</t>
  </si>
  <si>
    <t>07- Hora extra diurna dominical o festiva- Ingreso</t>
  </si>
  <si>
    <t>HEDF</t>
  </si>
  <si>
    <t>HEFD</t>
  </si>
  <si>
    <t>12- Horas extras nocturnas dominical o festiva- Ingreso</t>
  </si>
  <si>
    <t>HENF</t>
  </si>
  <si>
    <t>HEFN</t>
  </si>
  <si>
    <t>26- Recargo nocturno- Ingreso</t>
  </si>
  <si>
    <t>RNO</t>
  </si>
  <si>
    <t>08- Hora extra recargo dominical o festivo- Ingreso</t>
  </si>
  <si>
    <t>RDF</t>
  </si>
  <si>
    <t>DDCoF</t>
  </si>
  <si>
    <t>Recargo trabajo diurno dominical o festivo</t>
  </si>
  <si>
    <t>06- Hora dominical o festiva nocturna- Ingreso</t>
  </si>
  <si>
    <t>RNF</t>
  </si>
  <si>
    <t>DNCoF</t>
  </si>
  <si>
    <t>Recargo trabajo nocturno dominical o festivo</t>
  </si>
  <si>
    <t>GABRIEL TREJOS</t>
  </si>
  <si>
    <t>CC</t>
  </si>
  <si>
    <t>48- Prestamos- Deducción</t>
  </si>
  <si>
    <t>JOSE LUIS BELTRAN PEREZ</t>
  </si>
  <si>
    <t>SILVIO ANTONIO VILLA ARGAEZ</t>
  </si>
  <si>
    <t>49-Auxilio de Movilidad-Ingreso</t>
  </si>
  <si>
    <t>43- Bonificaciones ocasionales- Ingreso</t>
  </si>
  <si>
    <t>Siempre ajustar</t>
  </si>
  <si>
    <t>Novedades</t>
  </si>
  <si>
    <t>HELIOS DAVID MEDEINA</t>
  </si>
  <si>
    <t>credito hasta  31 octubre</t>
  </si>
  <si>
    <t>JACOB TROCHEZ ALEGRIA</t>
  </si>
  <si>
    <t>1RA q 400 Y 2DA 350  inicio el 15 de marzo de 2024 x 6 meses</t>
  </si>
  <si>
    <t xml:space="preserve">JOSE REINERIO CHIZABAS </t>
  </si>
  <si>
    <t>15 OCTUBRE ULTIMA</t>
  </si>
  <si>
    <t>JHON FREDY CRUZ RAMOS</t>
  </si>
  <si>
    <t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</si>
  <si>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CATHERINE CAMACHO ARDILA                                                                                                                                                                                                              </t>
  </si>
  <si>
    <t>ESPERANZA MARIN PATIÑO</t>
  </si>
  <si>
    <t>RENSO ALONZO ZAPATA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</si>
  <si>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CRISTIAN CAMILO GARCES </t>
  </si>
  <si>
    <t>JOSE ALBERTO ZAPATA</t>
  </si>
  <si>
    <t>ARMANDO YULE</t>
  </si>
  <si>
    <t xml:space="preserve">DANIELA GARCIA </t>
  </si>
  <si>
    <t>51-Poliza exequial-Deducción</t>
  </si>
  <si>
    <t>ISMAEL CABRERA</t>
  </si>
  <si>
    <t>JAMES MARULANDA</t>
  </si>
  <si>
    <t>JOSE LUIS PEREZ VERGARA</t>
  </si>
  <si>
    <t>KEVIN DAVID QUINTERO ORTIZ 1Q</t>
  </si>
  <si>
    <t>RENSO ALONZO ZAPATA 1Q</t>
  </si>
  <si>
    <t>52-Poliza de vida-Deducción</t>
  </si>
  <si>
    <t>VICTOR ALIRIO FERNANDEZ</t>
  </si>
  <si>
    <t>50-Medicina prepagada-Deducción</t>
  </si>
  <si>
    <t>39- Retefuente- Deducción</t>
  </si>
  <si>
    <t>37- Fondo de solidaridad pensional- Deducción</t>
  </si>
  <si>
    <t>Horas extras y novedades de nomina</t>
  </si>
  <si>
    <t>Sueldo</t>
  </si>
  <si>
    <t>Horas extras diurnas 125%</t>
  </si>
  <si>
    <t>Recargo nocturno</t>
  </si>
  <si>
    <t>Hora recargo dominical o festivo</t>
  </si>
  <si>
    <t>Hora dominical o festiva nocturna</t>
  </si>
  <si>
    <t>Fondo de salud</t>
  </si>
  <si>
    <t>Fondo de pensión</t>
  </si>
  <si>
    <t>Prestamos</t>
  </si>
  <si>
    <t>12-1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</si>
  <si>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</si>
  <si>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</si>
  <si>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</si>
  <si>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</si>
  <si>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</si>
  <si>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</si>
  <si>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</si>
  <si>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</si>
  <si>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</si>
  <si>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</si>
  <si>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</si>
  <si>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t>
  </si>
  <si>
    <t>2Q</t>
  </si>
  <si>
    <t xml:space="preserve">HELIOS DAVID  MEDINA                                                                                                                                                                                                                          </t>
  </si>
  <si>
    <t xml:space="preserve">VICTOR ALIRIO FERNANDEZ                                                                                                                                                                                                                       </t>
  </si>
  <si>
    <t>WILGER ALVEIRO FERNANDEZ</t>
  </si>
  <si>
    <t>FRANCISCO JAVIER MUELAS</t>
  </si>
  <si>
    <t>ROBINSON CRUZ RAMOS</t>
  </si>
  <si>
    <t>ALEXANDRA HOYOS CUERO</t>
  </si>
  <si>
    <t>DANIELA GARCIA ARCE</t>
  </si>
  <si>
    <t>#REF!</t>
  </si>
  <si>
    <t xml:space="preserve">ARMANDO YULE </t>
  </si>
  <si>
    <t>KEVIN DAVID QUINTERO ORTIZ  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</si>
  <si>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JOSE ARNULFO PAEZ </t>
  </si>
  <si>
    <t>BRAYAN ALEXI POTES</t>
  </si>
  <si>
    <t xml:space="preserve">JOSE DEIBER BARRERA </t>
  </si>
  <si>
    <t xml:space="preserve"> JOSE ARFAIL CAMPO</t>
  </si>
  <si>
    <t>INCAPACIDAD</t>
  </si>
  <si>
    <t>DIANA  STEFANIA HOLGUIN</t>
  </si>
  <si>
    <t>CAROLINA ESCOBAR PEREZ</t>
  </si>
  <si>
    <t>VACACIONES</t>
  </si>
  <si>
    <t>DESCANSO</t>
  </si>
  <si>
    <t>AGOSTO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</si>
</sst>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0.0"/>
    <numFmt numFmtId="166" formatCode="[$-240A]dddd\,\ dd&quot; de &quot;mmmm&quot; de &quot;yyyy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747474"/>
      <name val="Arial"/>
      <family val="2"/>
    </font>
    <font>
      <b/>
      <sz val="10"/>
      <color rgb="FF00AAFF"/>
      <name val="Arial"/>
      <family val="2"/>
    </font>
    <font>
      <b/>
      <sz val="11"/>
      <color rgb="FFD8D8D8"/>
      <name val="Calibri"/>
      <family val="2"/>
    </font>
    <font>
      <b/>
      <sz val="11"/>
      <color rgb="FFFFFF00"/>
      <name val="Calibri"/>
      <family val="2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E6E6E6"/>
        <bgColor rgb="FFE6E6E6"/>
      </patternFill>
    </fill>
    <fill>
      <patternFill patternType="solid">
        <fgColor rgb="FF17365D"/>
        <bgColor rgb="FF17365D"/>
      </patternFill>
    </fill>
    <fill>
      <patternFill patternType="solid">
        <fgColor rgb="FF61D6FF"/>
        <bgColor rgb="FF61D6FF"/>
      </patternFill>
    </fill>
    <fill>
      <patternFill patternType="solid">
        <fgColor rgb="FF938953"/>
        <bgColor rgb="FF938953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D8D8D8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4BD97"/>
      </left>
      <right/>
      <top style="thin">
        <color rgb="FFC4BD97"/>
      </top>
      <bottom/>
      <diagonal/>
    </border>
    <border>
      <left/>
      <right style="thin">
        <color rgb="FFC4BD97"/>
      </right>
      <top style="thin">
        <color rgb="FFC4BD97"/>
      </top>
      <bottom/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/>
      <diagonal/>
    </border>
    <border>
      <left style="thin">
        <color rgb="FF938953"/>
      </left>
      <right/>
      <top style="thin">
        <color rgb="FF938953"/>
      </top>
      <bottom style="thin">
        <color rgb="FF938953"/>
      </bottom>
      <diagonal/>
    </border>
    <border>
      <left/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0" borderId="2" xfId="0" applyFont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4" fillId="3" borderId="1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2" fontId="3" fillId="5" borderId="4" xfId="0" applyNumberFormat="1" applyFont="1" applyFill="1" applyBorder="1"/>
    <xf numFmtId="0" fontId="3" fillId="5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3" fontId="5" fillId="3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right" vertical="center" wrapText="1"/>
    </xf>
    <xf numFmtId="4" fontId="8" fillId="7" borderId="1" xfId="0" applyNumberFormat="1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right" vertical="center" wrapText="1"/>
    </xf>
    <xf numFmtId="4" fontId="8" fillId="8" borderId="1" xfId="0" applyNumberFormat="1" applyFont="1" applyFill="1" applyBorder="1" applyAlignment="1">
      <alignment horizontal="right" vertical="center" wrapText="1"/>
    </xf>
    <xf numFmtId="2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/>
    </xf>
    <xf numFmtId="0" fontId="12" fillId="11" borderId="13" xfId="0" applyFont="1" applyFill="1" applyBorder="1"/>
    <xf numFmtId="0" fontId="13" fillId="11" borderId="13" xfId="0" applyFont="1" applyFill="1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12" borderId="17" xfId="0" applyFont="1" applyFill="1" applyBorder="1" applyAlignment="1">
      <alignment horizontal="right"/>
    </xf>
    <xf numFmtId="0" fontId="3" fillId="12" borderId="17" xfId="0" applyFont="1" applyFill="1" applyBorder="1"/>
    <xf numFmtId="0" fontId="4" fillId="0" borderId="0" xfId="0" applyFont="1"/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11" borderId="18" xfId="0" applyFont="1" applyFill="1" applyBorder="1"/>
    <xf numFmtId="164" fontId="12" fillId="11" borderId="18" xfId="0" applyNumberFormat="1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0" fontId="15" fillId="11" borderId="13" xfId="0" applyFont="1" applyFill="1" applyBorder="1"/>
    <xf numFmtId="0" fontId="4" fillId="0" borderId="0" xfId="0" applyFont="1" applyAlignment="1">
      <alignment horizontal="center"/>
    </xf>
    <xf numFmtId="0" fontId="16" fillId="0" borderId="0" xfId="0" applyFont="1"/>
    <xf numFmtId="3" fontId="3" fillId="0" borderId="0" xfId="0" applyNumberFormat="1" applyFont="1"/>
    <xf numFmtId="0" fontId="15" fillId="11" borderId="22" xfId="0" applyFont="1" applyFill="1" applyBorder="1"/>
    <xf numFmtId="0" fontId="15" fillId="11" borderId="18" xfId="0" applyFont="1" applyFill="1" applyBorder="1" applyAlignment="1">
      <alignment horizontal="center"/>
    </xf>
    <xf numFmtId="0" fontId="15" fillId="11" borderId="23" xfId="0" applyFont="1" applyFill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3" fillId="13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11" borderId="22" xfId="0" applyFont="1" applyFill="1" applyBorder="1"/>
    <xf numFmtId="0" fontId="3" fillId="11" borderId="24" xfId="0" applyFont="1" applyFill="1" applyBorder="1"/>
    <xf numFmtId="0" fontId="3" fillId="11" borderId="17" xfId="0" applyFont="1" applyFill="1" applyBorder="1"/>
    <xf numFmtId="0" fontId="4" fillId="0" borderId="21" xfId="0" applyFont="1" applyBorder="1"/>
    <xf numFmtId="0" fontId="3" fillId="0" borderId="21" xfId="0" applyFont="1" applyBorder="1"/>
    <xf numFmtId="0" fontId="3" fillId="0" borderId="9" xfId="0" applyFont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20" fillId="11" borderId="13" xfId="0" applyFont="1" applyFill="1" applyBorder="1"/>
    <xf numFmtId="165" fontId="3" fillId="12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/>
    <xf numFmtId="165" fontId="3" fillId="15" borderId="17" xfId="0" applyNumberFormat="1" applyFont="1" applyFill="1" applyBorder="1" applyAlignment="1">
      <alignment horizontal="right"/>
    </xf>
    <xf numFmtId="165" fontId="3" fillId="15" borderId="17" xfId="0" applyNumberFormat="1" applyFont="1" applyFill="1" applyBorder="1"/>
    <xf numFmtId="166" fontId="3" fillId="0" borderId="17" xfId="0" applyNumberFormat="1" applyFont="1" applyBorder="1" applyAlignment="1">
      <alignment horizontal="left" vertical="center"/>
    </xf>
    <xf numFmtId="166" fontId="3" fillId="14" borderId="17" xfId="0" applyNumberFormat="1" applyFont="1" applyFill="1" applyBorder="1" applyAlignment="1">
      <alignment horizontal="left" vertical="center"/>
    </xf>
    <xf numFmtId="0" fontId="21" fillId="0" borderId="0" xfId="0" applyFont="1"/>
    <xf numFmtId="165" fontId="12" fillId="11" borderId="13" xfId="0" applyNumberFormat="1" applyFont="1" applyFill="1" applyBorder="1"/>
    <xf numFmtId="165" fontId="20" fillId="11" borderId="13" xfId="0" applyNumberFormat="1" applyFont="1" applyFill="1" applyBorder="1"/>
    <xf numFmtId="0" fontId="1" fillId="0" borderId="0" xfId="0" applyFont="1"/>
    <xf numFmtId="0" fontId="19" fillId="0" borderId="0" xfId="0" applyFont="1"/>
    <xf numFmtId="166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65" fontId="3" fillId="12" borderId="9" xfId="0" applyNumberFormat="1" applyFont="1" applyFill="1" applyBorder="1" applyAlignment="1">
      <alignment horizontal="right"/>
    </xf>
    <xf numFmtId="165" fontId="3" fillId="12" borderId="9" xfId="0" applyNumberFormat="1" applyFont="1" applyFill="1" applyBorder="1"/>
    <xf numFmtId="0" fontId="5" fillId="3" borderId="8" xfId="0" applyFont="1" applyFill="1" applyBorder="1"/>
    <xf numFmtId="0" fontId="6" fillId="0" borderId="9" xfId="0" applyFont="1" applyBorder="1"/>
    <xf numFmtId="49" fontId="11" fillId="10" borderId="12" xfId="0" applyNumberFormat="1" applyFont="1" applyFill="1" applyBorder="1" applyAlignment="1">
      <alignment horizontal="center" vertical="center"/>
    </xf>
    <xf numFmtId="0" fontId="6" fillId="0" borderId="16" xfId="0" applyFont="1" applyBorder="1"/>
    <xf numFmtId="49" fontId="10" fillId="9" borderId="12" xfId="0" applyNumberFormat="1" applyFont="1" applyFill="1" applyBorder="1" applyAlignment="1">
      <alignment horizontal="center" vertical="center"/>
    </xf>
    <xf numFmtId="164" fontId="15" fillId="11" borderId="19" xfId="0" applyNumberFormat="1" applyFont="1" applyFill="1" applyBorder="1" applyAlignment="1">
      <alignment horizontal="center"/>
    </xf>
    <xf numFmtId="0" fontId="6" fillId="0" borderId="20" xfId="0" applyFont="1" applyBorder="1"/>
    <xf numFmtId="0" fontId="2" fillId="0" borderId="10" xfId="0" applyFont="1" applyBorder="1" applyAlignment="1">
      <alignment horizontal="center" vertical="top"/>
    </xf>
    <xf numFmtId="0" fontId="6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0" fontId="4" fillId="0" borderId="0" xfId="0" applyFont="1" applyAlignment="1">
      <alignment horizontal="center"/>
    </xf>
    <xf numFmtId="0" fontId="0" fillId="0" borderId="0" xfId="0"/>
    <xf numFmtId="164" fontId="12" fillId="11" borderId="19" xfId="0" applyNumberFormat="1" applyFont="1" applyFill="1" applyBorder="1" applyAlignment="1">
      <alignment horizontal="center"/>
    </xf>
    <xf numFmtId="0" fontId="3" fillId="0" borderId="0" xfId="0" applyFont="1"/>
    <xf numFmtId="164" fontId="15" fillId="11" borderId="20" xfId="0" applyNumberFormat="1" applyFont="1" applyFill="1" applyBorder="1" applyAlignment="1">
      <alignment horizontal="center"/>
    </xf>
    <xf numFmtId="0" fontId="4" fillId="0" borderId="0" xfId="0" applyFont="1"/>
    <xf numFmtId="164" fontId="3" fillId="13" borderId="8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21" xfId="0" applyFont="1" applyBorder="1"/>
    <xf numFmtId="0" fontId="4" fillId="0" borderId="21" xfId="0" applyFont="1" applyBorder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B6DDE8"/>
  </sheetPr>
  <dimension ref="A1:Y1041"/>
  <sheetViews>
    <sheetView workbookViewId="0"/>
  </sheetViews>
  <sheetFormatPr baseColWidth="10" defaultColWidth="14.5" defaultRowHeight="15" customHeight="1" x14ac:dyDescent="0.2"/>
  <cols>
    <col min="1" max="1" width="20.1640625" customWidth="1"/>
    <col min="2" max="4" width="4.83203125" customWidth="1"/>
    <col min="5" max="5" width="6.83203125" customWidth="1"/>
    <col min="6" max="6" width="17.33203125" customWidth="1"/>
    <col min="7" max="7" width="16" customWidth="1"/>
    <col min="8" max="8" width="21.1640625" customWidth="1"/>
    <col min="9" max="9" width="15" customWidth="1"/>
    <col min="10" max="10" width="14.5" customWidth="1"/>
    <col min="11" max="11" width="10.83203125" customWidth="1"/>
    <col min="12" max="12" width="14.33203125" customWidth="1"/>
    <col min="13" max="13" width="54.5" customWidth="1"/>
  </cols>
  <sheetData>
    <row r="1" spans="1:25" ht="15" customHeight="1" x14ac:dyDescent="0.2">
      <c r="A1" s="1" t="s">
        <v>0</v>
      </c>
      <c r="B1" s="1"/>
      <c r="C1" s="1"/>
      <c r="D1" s="1"/>
      <c r="E1" s="1" t="s">
        <v>1</v>
      </c>
      <c r="F1" s="1"/>
      <c r="G1" s="1" t="s">
        <v>2</v>
      </c>
      <c r="H1" s="2" t="s">
        <v>3</v>
      </c>
      <c r="I1" s="1" t="s">
        <v>4</v>
      </c>
      <c r="J1" s="3"/>
      <c r="K1" s="1" t="s">
        <v>5</v>
      </c>
      <c r="L1" s="1" t="s">
        <v>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2">
      <c r="A2" s="5" t="str">
        <f>+'Oficios Varios-Nomina'!A35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2" s="5"/>
      <c r="C2" s="5"/>
      <c r="D2" s="5"/>
      <c r="E2" s="5">
        <f>+'Oficios Varios-Nomina'!E35</f>
        <v>0</v>
      </c>
      <c r="F2" s="5">
        <v>6536828</v>
      </c>
      <c r="G2" s="6">
        <f>+'Oficios Varios-Nomina'!F35</f>
        <v>0</v>
      </c>
      <c r="H2" s="5" t="s">
        <v>7</v>
      </c>
      <c r="I2" s="5" t="s">
        <v>8</v>
      </c>
      <c r="J2" s="7">
        <v>1.25</v>
      </c>
      <c r="K2" s="5">
        <f>+'Oficios Varios-Nomina'!AA35</f>
        <v>0</v>
      </c>
      <c r="L2" s="5" t="s">
        <v>9</v>
      </c>
    </row>
    <row r="3" spans="1:25" ht="14.25" hidden="1" customHeight="1" x14ac:dyDescent="0.2">
      <c r="A3" s="5" t="str">
        <f t="shared" ref="A3:A8" si="0">+A2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3" s="5"/>
      <c r="C3" s="5"/>
      <c r="D3" s="5"/>
      <c r="E3" s="5">
        <f t="shared" ref="E3:E8" si="1">+E2</f>
        <v>0</v>
      </c>
      <c r="F3" s="5">
        <v>6536828</v>
      </c>
      <c r="G3" s="8">
        <f t="shared" ref="G3:G8" si="2">+G2</f>
        <v>0</v>
      </c>
      <c r="H3" s="5" t="s">
        <v>10</v>
      </c>
      <c r="I3" s="5" t="s">
        <v>11</v>
      </c>
      <c r="J3" s="7">
        <v>1.75</v>
      </c>
      <c r="K3" s="5">
        <f>+'Oficios Varios-Nomina'!AB35</f>
        <v>0</v>
      </c>
      <c r="L3" s="5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customHeight="1" x14ac:dyDescent="0.2">
      <c r="A4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4" s="5"/>
      <c r="C4" s="5"/>
      <c r="D4" s="5"/>
      <c r="E4" s="5">
        <f t="shared" si="1"/>
        <v>0</v>
      </c>
      <c r="F4" s="5">
        <v>6536828</v>
      </c>
      <c r="G4" s="8">
        <f t="shared" si="2"/>
        <v>0</v>
      </c>
      <c r="H4" s="5" t="s">
        <v>13</v>
      </c>
      <c r="I4" s="5" t="s">
        <v>14</v>
      </c>
      <c r="J4" s="7">
        <v>2</v>
      </c>
      <c r="K4" s="5">
        <f>+'Oficios Varios-Nomina'!AC35</f>
        <v>0</v>
      </c>
      <c r="L4" s="5" t="s">
        <v>15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25" hidden="1" customHeight="1" x14ac:dyDescent="0.2">
      <c r="A5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" s="5"/>
      <c r="C5" s="5"/>
      <c r="D5" s="5"/>
      <c r="E5" s="5">
        <f t="shared" si="1"/>
        <v>0</v>
      </c>
      <c r="F5" s="5">
        <v>6536828</v>
      </c>
      <c r="G5" s="8">
        <f t="shared" si="2"/>
        <v>0</v>
      </c>
      <c r="H5" s="5" t="s">
        <v>16</v>
      </c>
      <c r="I5" s="5" t="s">
        <v>17</v>
      </c>
      <c r="J5" s="7">
        <v>2.5</v>
      </c>
      <c r="K5" s="5">
        <f>+'Oficios Varios-Nomina'!AD35</f>
        <v>0</v>
      </c>
      <c r="L5" s="5" t="s">
        <v>18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hidden="1" customHeight="1" x14ac:dyDescent="0.2">
      <c r="A6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6" s="5"/>
      <c r="C6" s="5"/>
      <c r="D6" s="5"/>
      <c r="E6" s="5">
        <f t="shared" si="1"/>
        <v>0</v>
      </c>
      <c r="F6" s="5">
        <v>6536828</v>
      </c>
      <c r="G6" s="8">
        <f t="shared" si="2"/>
        <v>0</v>
      </c>
      <c r="H6" s="5" t="s">
        <v>19</v>
      </c>
      <c r="I6" s="5" t="s">
        <v>20</v>
      </c>
      <c r="J6" s="7">
        <v>0.35</v>
      </c>
      <c r="K6" s="5">
        <f>+'Oficios Varios-Nomina'!AE35</f>
        <v>0</v>
      </c>
      <c r="L6" s="5" t="s">
        <v>20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hidden="1" customHeight="1" x14ac:dyDescent="0.2">
      <c r="A7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7" s="5"/>
      <c r="C7" s="5"/>
      <c r="D7" s="5"/>
      <c r="E7" s="5">
        <f t="shared" si="1"/>
        <v>0</v>
      </c>
      <c r="F7" s="5">
        <v>6536828</v>
      </c>
      <c r="G7" s="8">
        <f t="shared" si="2"/>
        <v>0</v>
      </c>
      <c r="H7" s="9" t="s">
        <v>21</v>
      </c>
      <c r="I7" s="10" t="s">
        <v>22</v>
      </c>
      <c r="J7" s="7">
        <v>1.75</v>
      </c>
      <c r="K7" s="5">
        <f>+'Oficios Varios-Nomina'!AF35</f>
        <v>0</v>
      </c>
      <c r="L7" s="5" t="s">
        <v>23</v>
      </c>
      <c r="M7" s="4" t="s">
        <v>24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25" hidden="1" customHeight="1" x14ac:dyDescent="0.2">
      <c r="A8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8" s="5"/>
      <c r="C8" s="5"/>
      <c r="D8" s="5"/>
      <c r="E8" s="5">
        <f t="shared" si="1"/>
        <v>0</v>
      </c>
      <c r="F8" s="5">
        <v>6536828</v>
      </c>
      <c r="G8" s="8">
        <f t="shared" si="2"/>
        <v>0</v>
      </c>
      <c r="H8" s="5" t="s">
        <v>25</v>
      </c>
      <c r="I8" s="10" t="s">
        <v>26</v>
      </c>
      <c r="J8" s="7">
        <v>2.1</v>
      </c>
      <c r="K8" s="5">
        <f>+'Oficios Varios-Nomina'!AG35</f>
        <v>0</v>
      </c>
      <c r="L8" s="5" t="s">
        <v>27</v>
      </c>
      <c r="M8" s="4" t="s">
        <v>28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 x14ac:dyDescent="0.2">
      <c r="A9" s="5" t="str">
        <f>+'Oficios Varios-Nomina'!A71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9" s="5"/>
      <c r="C9" s="5"/>
      <c r="D9" s="5"/>
      <c r="E9" s="5" t="str">
        <f>+'Oficios Varios-Nomina'!E71</f>
        <v>CC</v>
      </c>
      <c r="F9" s="5">
        <v>10691873</v>
      </c>
      <c r="G9" s="8">
        <f>+'Oficios Varios-Nomina'!F71</f>
        <v>10691873</v>
      </c>
      <c r="H9" s="5" t="s">
        <v>7</v>
      </c>
      <c r="I9" s="5" t="s">
        <v>8</v>
      </c>
      <c r="J9" s="7">
        <v>1.25</v>
      </c>
      <c r="K9" s="5">
        <f>+'Oficios Varios-Nomina'!AA71</f>
        <v>0</v>
      </c>
      <c r="L9" s="5" t="s">
        <v>9</v>
      </c>
    </row>
    <row r="10" spans="1:25" ht="14.25" hidden="1" customHeight="1" x14ac:dyDescent="0.2">
      <c r="A10" s="5" t="str">
        <f t="shared" ref="A10:A15" si="3">+A9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0" s="5"/>
      <c r="C10" s="5"/>
      <c r="D10" s="5"/>
      <c r="E10" s="5" t="str">
        <f t="shared" ref="E10:E15" si="4">+E9</f>
        <v>CC</v>
      </c>
      <c r="F10" s="5">
        <v>10691873</v>
      </c>
      <c r="G10" s="8">
        <f t="shared" ref="G10:G15" si="5">+G9</f>
        <v>10691873</v>
      </c>
      <c r="H10" s="5" t="s">
        <v>10</v>
      </c>
      <c r="I10" s="5" t="s">
        <v>11</v>
      </c>
      <c r="J10" s="7">
        <v>1.75</v>
      </c>
      <c r="K10" s="5">
        <f>+'Oficios Varios-Nomina'!AB71</f>
        <v>0</v>
      </c>
      <c r="L10" s="5" t="s">
        <v>12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25" customHeight="1" x14ac:dyDescent="0.2">
      <c r="A11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1" s="5"/>
      <c r="C11" s="5"/>
      <c r="D11" s="5"/>
      <c r="E11" s="5" t="str">
        <f t="shared" si="4"/>
        <v>CC</v>
      </c>
      <c r="F11" s="5">
        <v>10691873</v>
      </c>
      <c r="G11" s="8">
        <f t="shared" si="5"/>
        <v>10691873</v>
      </c>
      <c r="H11" s="5" t="s">
        <v>13</v>
      </c>
      <c r="I11" s="5" t="s">
        <v>14</v>
      </c>
      <c r="J11" s="7">
        <v>2</v>
      </c>
      <c r="K11" s="5">
        <f>+'Oficios Varios-Nomina'!AC71</f>
        <v>0</v>
      </c>
      <c r="L11" s="5" t="s">
        <v>15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hidden="1" customHeight="1" x14ac:dyDescent="0.2">
      <c r="A12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2" s="5"/>
      <c r="C12" s="5"/>
      <c r="D12" s="5"/>
      <c r="E12" s="5" t="str">
        <f t="shared" si="4"/>
        <v>CC</v>
      </c>
      <c r="F12" s="5">
        <v>10691873</v>
      </c>
      <c r="G12" s="8">
        <f t="shared" si="5"/>
        <v>10691873</v>
      </c>
      <c r="H12" s="5" t="s">
        <v>16</v>
      </c>
      <c r="I12" s="5" t="s">
        <v>17</v>
      </c>
      <c r="J12" s="7">
        <v>2.5</v>
      </c>
      <c r="K12" s="5">
        <f>+'Oficios Varios-Nomina'!AD71</f>
        <v>0</v>
      </c>
      <c r="L12" s="5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hidden="1" customHeight="1" x14ac:dyDescent="0.2">
      <c r="A13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3" s="5"/>
      <c r="C13" s="5"/>
      <c r="D13" s="5"/>
      <c r="E13" s="5" t="str">
        <f t="shared" si="4"/>
        <v>CC</v>
      </c>
      <c r="F13" s="5">
        <v>10691873</v>
      </c>
      <c r="G13" s="8">
        <f t="shared" si="5"/>
        <v>10691873</v>
      </c>
      <c r="H13" s="5" t="s">
        <v>19</v>
      </c>
      <c r="I13" s="5" t="s">
        <v>20</v>
      </c>
      <c r="J13" s="7">
        <v>0.35</v>
      </c>
      <c r="K13" s="5">
        <f>+'Oficios Varios-Nomina'!AE71</f>
        <v>0</v>
      </c>
      <c r="L13" s="5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 hidden="1" customHeight="1" x14ac:dyDescent="0.2">
      <c r="A14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4" s="5"/>
      <c r="C14" s="5"/>
      <c r="D14" s="5"/>
      <c r="E14" s="5" t="str">
        <f t="shared" si="4"/>
        <v>CC</v>
      </c>
      <c r="F14" s="5">
        <v>10691873</v>
      </c>
      <c r="G14" s="8">
        <f t="shared" si="5"/>
        <v>10691873</v>
      </c>
      <c r="H14" s="9" t="s">
        <v>21</v>
      </c>
      <c r="I14" s="10" t="s">
        <v>22</v>
      </c>
      <c r="J14" s="7">
        <v>1.75</v>
      </c>
      <c r="K14" s="5">
        <f>+'Oficios Varios-Nomina'!AF71</f>
        <v>0</v>
      </c>
      <c r="L14" s="5" t="s">
        <v>23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hidden="1" customHeight="1" x14ac:dyDescent="0.2">
      <c r="A15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5" s="5"/>
      <c r="C15" s="5"/>
      <c r="D15" s="5"/>
      <c r="E15" s="5" t="str">
        <f t="shared" si="4"/>
        <v>CC</v>
      </c>
      <c r="F15" s="5">
        <v>10691873</v>
      </c>
      <c r="G15" s="8">
        <f t="shared" si="5"/>
        <v>10691873</v>
      </c>
      <c r="H15" s="5" t="s">
        <v>25</v>
      </c>
      <c r="I15" s="10" t="s">
        <v>26</v>
      </c>
      <c r="J15" s="4">
        <v>2.1</v>
      </c>
      <c r="K15" s="5">
        <f>+'Oficios Varios-Nomina'!AG71</f>
        <v>0</v>
      </c>
      <c r="L15" s="5" t="s">
        <v>27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25" customHeight="1" x14ac:dyDescent="0.2">
      <c r="A16" s="5" t="str">
        <f>+'Oficios Varios-Nomina'!A109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6" s="5"/>
      <c r="C16" s="5"/>
      <c r="D16" s="5"/>
      <c r="E16" s="5" t="str">
        <f>+'Oficios Varios-Nomina'!E109</f>
        <v>CC</v>
      </c>
      <c r="F16" s="5">
        <v>6540718</v>
      </c>
      <c r="G16" s="8">
        <f>+'Oficios Varios-Nomina'!F109</f>
        <v>6540718</v>
      </c>
      <c r="H16" s="5" t="s">
        <v>7</v>
      </c>
      <c r="I16" s="5" t="s">
        <v>8</v>
      </c>
      <c r="J16" s="11">
        <v>1.25</v>
      </c>
      <c r="K16" s="5">
        <f>+'Oficios Varios-Nomina'!AA109</f>
        <v>0</v>
      </c>
      <c r="L16" s="5" t="s">
        <v>9</v>
      </c>
    </row>
    <row r="17" spans="1:25" ht="14.25" hidden="1" customHeight="1" x14ac:dyDescent="0.2">
      <c r="A17" s="5" t="str">
        <f t="shared" ref="A17:A22" si="6">+A16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7" s="5"/>
      <c r="C17" s="5"/>
      <c r="D17" s="5"/>
      <c r="E17" s="5" t="str">
        <f t="shared" ref="E17:E22" si="7">+E16</f>
        <v>CC</v>
      </c>
      <c r="F17" s="5">
        <v>6540718</v>
      </c>
      <c r="G17" s="8">
        <f t="shared" ref="G17:G22" si="8">+G16</f>
        <v>6540718</v>
      </c>
      <c r="H17" s="5" t="s">
        <v>10</v>
      </c>
      <c r="I17" s="5" t="s">
        <v>11</v>
      </c>
      <c r="J17" s="12">
        <v>1.75</v>
      </c>
      <c r="K17" s="5">
        <f>+'Oficios Varios-Nomina'!AB109</f>
        <v>0</v>
      </c>
      <c r="L17" s="5" t="s">
        <v>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hidden="1" customHeight="1" x14ac:dyDescent="0.2">
      <c r="A18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8" s="5"/>
      <c r="C18" s="5"/>
      <c r="D18" s="5"/>
      <c r="E18" s="5" t="str">
        <f t="shared" si="7"/>
        <v>CC</v>
      </c>
      <c r="F18" s="5">
        <v>6540718</v>
      </c>
      <c r="G18" s="8">
        <f t="shared" si="8"/>
        <v>6540718</v>
      </c>
      <c r="H18" s="5" t="s">
        <v>13</v>
      </c>
      <c r="I18" s="5" t="s">
        <v>14</v>
      </c>
      <c r="J18" s="13">
        <v>2</v>
      </c>
      <c r="K18" s="5">
        <f>+'Oficios Varios-Nomina'!AC109</f>
        <v>0</v>
      </c>
      <c r="L18" s="5" t="s">
        <v>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hidden="1" customHeight="1" x14ac:dyDescent="0.2">
      <c r="A19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9" s="5"/>
      <c r="C19" s="5"/>
      <c r="D19" s="5"/>
      <c r="E19" s="5" t="str">
        <f t="shared" si="7"/>
        <v>CC</v>
      </c>
      <c r="F19" s="5">
        <v>6540718</v>
      </c>
      <c r="G19" s="8">
        <f t="shared" si="8"/>
        <v>6540718</v>
      </c>
      <c r="H19" s="5" t="s">
        <v>16</v>
      </c>
      <c r="I19" s="5" t="s">
        <v>17</v>
      </c>
      <c r="J19" s="12">
        <v>2.5</v>
      </c>
      <c r="K19" s="5">
        <f>+'Oficios Varios-Nomina'!AD109</f>
        <v>0</v>
      </c>
      <c r="L19" s="5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hidden="1" customHeight="1" x14ac:dyDescent="0.2">
      <c r="A20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0" s="5"/>
      <c r="C20" s="5"/>
      <c r="D20" s="5"/>
      <c r="E20" s="5" t="str">
        <f t="shared" si="7"/>
        <v>CC</v>
      </c>
      <c r="F20" s="5">
        <v>6540718</v>
      </c>
      <c r="G20" s="8">
        <f t="shared" si="8"/>
        <v>6540718</v>
      </c>
      <c r="H20" s="5" t="s">
        <v>19</v>
      </c>
      <c r="I20" s="5" t="s">
        <v>20</v>
      </c>
      <c r="J20" s="12">
        <v>0.35</v>
      </c>
      <c r="K20" s="5">
        <f>+'Oficios Varios-Nomina'!AE109</f>
        <v>0</v>
      </c>
      <c r="L20" s="5" t="s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hidden="1" customHeight="1" x14ac:dyDescent="0.2">
      <c r="A21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1" s="5"/>
      <c r="C21" s="5"/>
      <c r="D21" s="5"/>
      <c r="E21" s="5" t="str">
        <f t="shared" si="7"/>
        <v>CC</v>
      </c>
      <c r="F21" s="5">
        <v>6540718</v>
      </c>
      <c r="G21" s="8">
        <f t="shared" si="8"/>
        <v>6540718</v>
      </c>
      <c r="H21" s="9" t="s">
        <v>21</v>
      </c>
      <c r="I21" s="10" t="s">
        <v>22</v>
      </c>
      <c r="J21" s="12">
        <v>1.75</v>
      </c>
      <c r="K21" s="5">
        <f>+'Oficios Varios-Nomina'!AF109</f>
        <v>0</v>
      </c>
      <c r="L21" s="5" t="s">
        <v>23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hidden="1" customHeight="1" x14ac:dyDescent="0.2">
      <c r="A22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2" s="5"/>
      <c r="C22" s="5"/>
      <c r="D22" s="5"/>
      <c r="E22" s="5" t="str">
        <f t="shared" si="7"/>
        <v>CC</v>
      </c>
      <c r="F22" s="5">
        <v>6540718</v>
      </c>
      <c r="G22" s="8">
        <f t="shared" si="8"/>
        <v>6540718</v>
      </c>
      <c r="H22" s="5" t="s">
        <v>25</v>
      </c>
      <c r="I22" s="10" t="s">
        <v>26</v>
      </c>
      <c r="J22" s="14">
        <v>2.1</v>
      </c>
      <c r="K22" s="5">
        <f>+'Oficios Varios-Nomina'!AG109</f>
        <v>0</v>
      </c>
      <c r="L22" s="5" t="s">
        <v>27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hidden="1" customHeight="1" x14ac:dyDescent="0.2">
      <c r="A23" s="5" t="str">
        <f>+'Oficios Varios-Nomina'!A148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3" s="5"/>
      <c r="C23" s="5"/>
      <c r="D23" s="5"/>
      <c r="E23" s="5" t="str">
        <f>+'Oficios Varios-Nomina'!E148</f>
        <v>CC</v>
      </c>
      <c r="F23" s="5">
        <v>94479194</v>
      </c>
      <c r="G23" s="15">
        <f>+F23</f>
        <v>94479194</v>
      </c>
      <c r="H23" s="5" t="s">
        <v>7</v>
      </c>
      <c r="I23" s="5" t="s">
        <v>8</v>
      </c>
      <c r="J23" s="16">
        <v>1.25</v>
      </c>
      <c r="K23" s="5">
        <f>+'Oficios Varios-Nomina'!AA148</f>
        <v>0</v>
      </c>
      <c r="L23" s="5" t="s">
        <v>9</v>
      </c>
    </row>
    <row r="24" spans="1:25" ht="14.25" hidden="1" customHeight="1" x14ac:dyDescent="0.2">
      <c r="A24" s="5" t="str">
        <f t="shared" ref="A24:A29" si="9">+A23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4" s="5"/>
      <c r="C24" s="5"/>
      <c r="D24" s="5"/>
      <c r="E24" s="5" t="str">
        <f t="shared" ref="E24:E71" si="10">+E23</f>
        <v>CC</v>
      </c>
      <c r="F24" s="5">
        <v>94479194</v>
      </c>
      <c r="G24" s="15">
        <f t="shared" ref="G24:G29" si="11">+G23</f>
        <v>94479194</v>
      </c>
      <c r="H24" s="5" t="s">
        <v>10</v>
      </c>
      <c r="I24" s="5" t="s">
        <v>11</v>
      </c>
      <c r="J24" s="17">
        <v>1.75</v>
      </c>
      <c r="K24" s="5">
        <f>+'Oficios Varios-Nomina'!AB148</f>
        <v>0</v>
      </c>
      <c r="L24" s="5" t="s">
        <v>12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hidden="1" customHeight="1" x14ac:dyDescent="0.2">
      <c r="A25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5" s="5"/>
      <c r="C25" s="5"/>
      <c r="D25" s="5"/>
      <c r="E25" s="5" t="str">
        <f t="shared" si="10"/>
        <v>CC</v>
      </c>
      <c r="F25" s="5">
        <v>94479194</v>
      </c>
      <c r="G25" s="15">
        <f t="shared" si="11"/>
        <v>94479194</v>
      </c>
      <c r="H25" s="5" t="s">
        <v>13</v>
      </c>
      <c r="I25" s="5" t="s">
        <v>14</v>
      </c>
      <c r="J25" s="17">
        <v>2</v>
      </c>
      <c r="K25" s="5">
        <f>+'Oficios Varios-Nomina'!AC148</f>
        <v>0</v>
      </c>
      <c r="L25" s="5" t="s">
        <v>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hidden="1" customHeight="1" x14ac:dyDescent="0.2">
      <c r="A26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6" s="5"/>
      <c r="C26" s="5"/>
      <c r="D26" s="5"/>
      <c r="E26" s="5" t="str">
        <f t="shared" si="10"/>
        <v>CC</v>
      </c>
      <c r="F26" s="5">
        <v>94479194</v>
      </c>
      <c r="G26" s="15">
        <f t="shared" si="11"/>
        <v>94479194</v>
      </c>
      <c r="H26" s="5" t="s">
        <v>16</v>
      </c>
      <c r="I26" s="5" t="s">
        <v>17</v>
      </c>
      <c r="J26" s="17">
        <v>2.5</v>
      </c>
      <c r="K26" s="5">
        <f>+'Oficios Varios-Nomina'!AD148</f>
        <v>0</v>
      </c>
      <c r="L26" s="5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hidden="1" customHeight="1" x14ac:dyDescent="0.2">
      <c r="A27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7" s="5"/>
      <c r="C27" s="5"/>
      <c r="D27" s="5"/>
      <c r="E27" s="5" t="str">
        <f t="shared" si="10"/>
        <v>CC</v>
      </c>
      <c r="F27" s="5">
        <v>94479194</v>
      </c>
      <c r="G27" s="15">
        <f t="shared" si="11"/>
        <v>94479194</v>
      </c>
      <c r="H27" s="5" t="s">
        <v>19</v>
      </c>
      <c r="I27" s="5" t="s">
        <v>20</v>
      </c>
      <c r="J27" s="17">
        <v>0.35</v>
      </c>
      <c r="K27" s="5">
        <f>+'Oficios Varios-Nomina'!AE148</f>
        <v>0</v>
      </c>
      <c r="L27" s="5" t="s">
        <v>20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 x14ac:dyDescent="0.2">
      <c r="A28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8" s="5"/>
      <c r="C28" s="5"/>
      <c r="D28" s="5"/>
      <c r="E28" s="5" t="str">
        <f t="shared" si="10"/>
        <v>CC</v>
      </c>
      <c r="F28" s="5">
        <v>94479194</v>
      </c>
      <c r="G28" s="15">
        <f t="shared" si="11"/>
        <v>94479194</v>
      </c>
      <c r="H28" s="9" t="s">
        <v>21</v>
      </c>
      <c r="I28" s="10" t="s">
        <v>22</v>
      </c>
      <c r="J28" s="17">
        <v>1.75</v>
      </c>
      <c r="K28" s="5">
        <f>+'Oficios Varios-Nomina'!AF148</f>
        <v>0</v>
      </c>
      <c r="L28" s="5" t="s">
        <v>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hidden="1" customHeight="1" x14ac:dyDescent="0.2">
      <c r="A29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9" s="5"/>
      <c r="C29" s="5"/>
      <c r="D29" s="5"/>
      <c r="E29" s="5" t="str">
        <f t="shared" si="10"/>
        <v>CC</v>
      </c>
      <c r="F29" s="5">
        <v>94479194</v>
      </c>
      <c r="G29" s="15">
        <f t="shared" si="11"/>
        <v>94479194</v>
      </c>
      <c r="H29" s="5" t="s">
        <v>25</v>
      </c>
      <c r="I29" s="10" t="s">
        <v>26</v>
      </c>
      <c r="J29" s="18">
        <v>2.1</v>
      </c>
      <c r="K29" s="5">
        <f>+'Oficios Varios-Nomina'!AG148</f>
        <v>0</v>
      </c>
      <c r="L29" s="5" t="s">
        <v>27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 x14ac:dyDescent="0.2">
      <c r="A30" s="5" t="e">
        <f>+'Oficios Varios-Nomina'!#REF!</f>
        <v>#REF!</v>
      </c>
      <c r="B30" s="5"/>
      <c r="C30" s="5"/>
      <c r="D30" s="5"/>
      <c r="E30" s="5" t="str">
        <f t="shared" si="10"/>
        <v>CC</v>
      </c>
      <c r="F30" s="5">
        <v>1006246854</v>
      </c>
      <c r="G30" s="8">
        <f>+F30</f>
        <v>1006246854</v>
      </c>
      <c r="H30" s="5" t="s">
        <v>7</v>
      </c>
      <c r="I30" s="5" t="s">
        <v>8</v>
      </c>
      <c r="J30" s="16">
        <v>1.25</v>
      </c>
      <c r="K30" s="5" t="e">
        <f>+'Oficios Varios-Nomina'!#REF!</f>
        <v>#REF!</v>
      </c>
      <c r="L30" s="5" t="s">
        <v>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hidden="1" customHeight="1" x14ac:dyDescent="0.2">
      <c r="A31" s="5" t="e">
        <f t="shared" ref="A31:A36" si="12">+A30</f>
        <v>#REF!</v>
      </c>
      <c r="B31" s="5"/>
      <c r="C31" s="5"/>
      <c r="D31" s="5"/>
      <c r="E31" s="5" t="str">
        <f t="shared" si="10"/>
        <v>CC</v>
      </c>
      <c r="F31" s="5">
        <f t="shared" ref="F31:G31" si="13">+F30</f>
        <v>1006246854</v>
      </c>
      <c r="G31" s="8">
        <f t="shared" si="13"/>
        <v>1006246854</v>
      </c>
      <c r="H31" s="5" t="s">
        <v>10</v>
      </c>
      <c r="I31" s="5" t="s">
        <v>11</v>
      </c>
      <c r="J31" s="17">
        <v>1.75</v>
      </c>
      <c r="K31" s="5" t="e">
        <f>+'Oficios Varios-Nomina'!#REF!</f>
        <v>#REF!</v>
      </c>
      <c r="L31" s="5" t="s">
        <v>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hidden="1" customHeight="1" x14ac:dyDescent="0.2">
      <c r="A32" s="5" t="e">
        <f t="shared" si="12"/>
        <v>#REF!</v>
      </c>
      <c r="B32" s="5"/>
      <c r="C32" s="5"/>
      <c r="D32" s="5"/>
      <c r="E32" s="5" t="str">
        <f t="shared" si="10"/>
        <v>CC</v>
      </c>
      <c r="F32" s="5">
        <f t="shared" ref="F32:G32" si="14">+F31</f>
        <v>1006246854</v>
      </c>
      <c r="G32" s="8">
        <f t="shared" si="14"/>
        <v>1006246854</v>
      </c>
      <c r="H32" s="5" t="s">
        <v>13</v>
      </c>
      <c r="I32" s="5" t="s">
        <v>14</v>
      </c>
      <c r="J32" s="17">
        <v>2</v>
      </c>
      <c r="K32" s="5" t="e">
        <f>+'Oficios Varios-Nomina'!#REF!</f>
        <v>#REF!</v>
      </c>
      <c r="L32" s="5" t="s">
        <v>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hidden="1" customHeight="1" x14ac:dyDescent="0.2">
      <c r="A33" s="5" t="e">
        <f t="shared" si="12"/>
        <v>#REF!</v>
      </c>
      <c r="B33" s="5"/>
      <c r="C33" s="5"/>
      <c r="D33" s="5"/>
      <c r="E33" s="5" t="str">
        <f t="shared" si="10"/>
        <v>CC</v>
      </c>
      <c r="F33" s="5">
        <f t="shared" ref="F33:G33" si="15">+F32</f>
        <v>1006246854</v>
      </c>
      <c r="G33" s="8">
        <f t="shared" si="15"/>
        <v>1006246854</v>
      </c>
      <c r="H33" s="5" t="s">
        <v>16</v>
      </c>
      <c r="I33" s="5" t="s">
        <v>17</v>
      </c>
      <c r="J33" s="17">
        <v>2.5</v>
      </c>
      <c r="K33" s="5" t="e">
        <f>+'Oficios Varios-Nomina'!#REF!</f>
        <v>#REF!</v>
      </c>
      <c r="L33" s="5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hidden="1" customHeight="1" x14ac:dyDescent="0.2">
      <c r="A34" s="5" t="e">
        <f t="shared" si="12"/>
        <v>#REF!</v>
      </c>
      <c r="B34" s="5"/>
      <c r="C34" s="5"/>
      <c r="D34" s="5"/>
      <c r="E34" s="5" t="str">
        <f t="shared" si="10"/>
        <v>CC</v>
      </c>
      <c r="F34" s="5">
        <f t="shared" ref="F34:G34" si="16">+F33</f>
        <v>1006246854</v>
      </c>
      <c r="G34" s="8">
        <f t="shared" si="16"/>
        <v>1006246854</v>
      </c>
      <c r="H34" s="5" t="s">
        <v>19</v>
      </c>
      <c r="I34" s="5" t="s">
        <v>20</v>
      </c>
      <c r="J34" s="17">
        <v>0.35</v>
      </c>
      <c r="K34" s="5" t="e">
        <f>+'Oficios Varios-Nomina'!#REF!</f>
        <v>#REF!</v>
      </c>
      <c r="L34" s="5" t="s">
        <v>20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hidden="1" customHeight="1" x14ac:dyDescent="0.2">
      <c r="A35" s="5" t="e">
        <f t="shared" si="12"/>
        <v>#REF!</v>
      </c>
      <c r="B35" s="5"/>
      <c r="C35" s="5"/>
      <c r="D35" s="5"/>
      <c r="E35" s="5" t="str">
        <f t="shared" si="10"/>
        <v>CC</v>
      </c>
      <c r="F35" s="5">
        <f t="shared" ref="F35:G35" si="17">+F34</f>
        <v>1006246854</v>
      </c>
      <c r="G35" s="8">
        <f t="shared" si="17"/>
        <v>1006246854</v>
      </c>
      <c r="H35" s="9" t="s">
        <v>21</v>
      </c>
      <c r="I35" s="10" t="s">
        <v>22</v>
      </c>
      <c r="J35" s="17">
        <v>1.75</v>
      </c>
      <c r="K35" s="5" t="e">
        <f>+'Oficios Varios-Nomina'!#REF!</f>
        <v>#REF!</v>
      </c>
      <c r="L35" s="5" t="s">
        <v>23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hidden="1" customHeight="1" x14ac:dyDescent="0.2">
      <c r="A36" s="5" t="e">
        <f t="shared" si="12"/>
        <v>#REF!</v>
      </c>
      <c r="B36" s="5"/>
      <c r="C36" s="5"/>
      <c r="D36" s="5"/>
      <c r="E36" s="5" t="str">
        <f t="shared" si="10"/>
        <v>CC</v>
      </c>
      <c r="F36" s="5">
        <f t="shared" ref="F36:G36" si="18">+F35</f>
        <v>1006246854</v>
      </c>
      <c r="G36" s="8">
        <f t="shared" si="18"/>
        <v>1006246854</v>
      </c>
      <c r="H36" s="5" t="s">
        <v>25</v>
      </c>
      <c r="I36" s="10" t="s">
        <v>26</v>
      </c>
      <c r="J36" s="18">
        <v>2.1</v>
      </c>
      <c r="K36" s="5" t="e">
        <f>+'Oficios Varios-Nomina'!#REF!</f>
        <v>#REF!</v>
      </c>
      <c r="L36" s="5" t="s">
        <v>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 x14ac:dyDescent="0.2">
      <c r="A37" s="5" t="e">
        <f>+'Oficios Varios-Nomina'!#REF!</f>
        <v>#REF!</v>
      </c>
      <c r="B37" s="5"/>
      <c r="C37" s="5"/>
      <c r="D37" s="5"/>
      <c r="E37" s="5" t="str">
        <f t="shared" si="10"/>
        <v>CC</v>
      </c>
      <c r="F37" s="5">
        <v>29677125</v>
      </c>
      <c r="G37" s="8">
        <f>+F37</f>
        <v>29677125</v>
      </c>
      <c r="H37" s="5" t="s">
        <v>7</v>
      </c>
      <c r="I37" s="5" t="s">
        <v>8</v>
      </c>
      <c r="J37" s="16">
        <v>1.25</v>
      </c>
      <c r="K37" s="5" t="e">
        <f>+'Oficios Varios-Nomina'!#REF!</f>
        <v>#REF!</v>
      </c>
      <c r="L37" s="5" t="s">
        <v>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hidden="1" customHeight="1" x14ac:dyDescent="0.2">
      <c r="A38" s="5" t="e">
        <f t="shared" ref="A38:A43" si="19">+A37</f>
        <v>#REF!</v>
      </c>
      <c r="B38" s="5"/>
      <c r="C38" s="5"/>
      <c r="D38" s="5"/>
      <c r="E38" s="5" t="str">
        <f t="shared" si="10"/>
        <v>CC</v>
      </c>
      <c r="F38" s="5">
        <f t="shared" ref="F38:G38" si="20">+F37</f>
        <v>29677125</v>
      </c>
      <c r="G38" s="8">
        <f t="shared" si="20"/>
        <v>29677125</v>
      </c>
      <c r="H38" s="5" t="s">
        <v>10</v>
      </c>
      <c r="I38" s="5" t="s">
        <v>11</v>
      </c>
      <c r="J38" s="17">
        <v>1.75</v>
      </c>
      <c r="K38" s="5" t="e">
        <f>+'Oficios Varios-Nomina'!#REF!</f>
        <v>#REF!</v>
      </c>
      <c r="L38" s="5" t="s">
        <v>12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hidden="1" customHeight="1" x14ac:dyDescent="0.2">
      <c r="A39" s="5" t="e">
        <f t="shared" si="19"/>
        <v>#REF!</v>
      </c>
      <c r="B39" s="5"/>
      <c r="C39" s="5"/>
      <c r="D39" s="5"/>
      <c r="E39" s="5" t="str">
        <f t="shared" si="10"/>
        <v>CC</v>
      </c>
      <c r="F39" s="5">
        <f t="shared" ref="F39:G39" si="21">+F38</f>
        <v>29677125</v>
      </c>
      <c r="G39" s="8">
        <f t="shared" si="21"/>
        <v>29677125</v>
      </c>
      <c r="H39" s="5" t="s">
        <v>13</v>
      </c>
      <c r="I39" s="5" t="s">
        <v>14</v>
      </c>
      <c r="J39" s="17">
        <v>2</v>
      </c>
      <c r="K39" s="5" t="e">
        <f>+'Oficios Varios-Nomina'!#REF!</f>
        <v>#REF!</v>
      </c>
      <c r="L39" s="5" t="s">
        <v>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hidden="1" customHeight="1" x14ac:dyDescent="0.2">
      <c r="A40" s="5" t="e">
        <f t="shared" si="19"/>
        <v>#REF!</v>
      </c>
      <c r="B40" s="5"/>
      <c r="C40" s="5"/>
      <c r="D40" s="5"/>
      <c r="E40" s="5" t="str">
        <f t="shared" si="10"/>
        <v>CC</v>
      </c>
      <c r="F40" s="5">
        <f t="shared" ref="F40:G40" si="22">+F39</f>
        <v>29677125</v>
      </c>
      <c r="G40" s="8">
        <f t="shared" si="22"/>
        <v>29677125</v>
      </c>
      <c r="H40" s="5" t="s">
        <v>16</v>
      </c>
      <c r="I40" s="5" t="s">
        <v>17</v>
      </c>
      <c r="J40" s="17">
        <v>2.5</v>
      </c>
      <c r="K40" s="5" t="e">
        <f>+'Oficios Varios-Nomina'!#REF!</f>
        <v>#REF!</v>
      </c>
      <c r="L40" s="5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hidden="1" customHeight="1" x14ac:dyDescent="0.2">
      <c r="A41" s="5" t="e">
        <f t="shared" si="19"/>
        <v>#REF!</v>
      </c>
      <c r="B41" s="5"/>
      <c r="C41" s="5"/>
      <c r="D41" s="5"/>
      <c r="E41" s="5" t="str">
        <f t="shared" si="10"/>
        <v>CC</v>
      </c>
      <c r="F41" s="5">
        <f t="shared" ref="F41:G41" si="23">+F40</f>
        <v>29677125</v>
      </c>
      <c r="G41" s="8">
        <f t="shared" si="23"/>
        <v>29677125</v>
      </c>
      <c r="H41" s="5" t="s">
        <v>19</v>
      </c>
      <c r="I41" s="5" t="s">
        <v>20</v>
      </c>
      <c r="J41" s="17">
        <v>0.35</v>
      </c>
      <c r="K41" s="5" t="e">
        <f>+'Oficios Varios-Nomina'!#REF!</f>
        <v>#REF!</v>
      </c>
      <c r="L41" s="5" t="s">
        <v>20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hidden="1" customHeight="1" x14ac:dyDescent="0.2">
      <c r="A42" s="5" t="e">
        <f t="shared" si="19"/>
        <v>#REF!</v>
      </c>
      <c r="B42" s="5"/>
      <c r="C42" s="5"/>
      <c r="D42" s="5"/>
      <c r="E42" s="5" t="str">
        <f t="shared" si="10"/>
        <v>CC</v>
      </c>
      <c r="F42" s="5">
        <f t="shared" ref="F42:G42" si="24">+F41</f>
        <v>29677125</v>
      </c>
      <c r="G42" s="8">
        <f t="shared" si="24"/>
        <v>29677125</v>
      </c>
      <c r="H42" s="9" t="s">
        <v>21</v>
      </c>
      <c r="I42" s="10" t="s">
        <v>22</v>
      </c>
      <c r="J42" s="17">
        <v>1.75</v>
      </c>
      <c r="K42" s="5" t="e">
        <f>+'Oficios Varios-Nomina'!#REF!</f>
        <v>#REF!</v>
      </c>
      <c r="L42" s="5" t="s">
        <v>23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hidden="1" customHeight="1" x14ac:dyDescent="0.2">
      <c r="A43" s="5" t="e">
        <f t="shared" si="19"/>
        <v>#REF!</v>
      </c>
      <c r="B43" s="5"/>
      <c r="C43" s="5"/>
      <c r="D43" s="5"/>
      <c r="E43" s="5" t="str">
        <f t="shared" si="10"/>
        <v>CC</v>
      </c>
      <c r="F43" s="5">
        <f t="shared" ref="F43:G43" si="25">+F42</f>
        <v>29677125</v>
      </c>
      <c r="G43" s="8">
        <f t="shared" si="25"/>
        <v>29677125</v>
      </c>
      <c r="H43" s="5" t="s">
        <v>25</v>
      </c>
      <c r="I43" s="10" t="s">
        <v>26</v>
      </c>
      <c r="J43" s="18">
        <v>2.1</v>
      </c>
      <c r="K43" s="5" t="e">
        <f>+'Oficios Varios-Nomina'!#REF!</f>
        <v>#REF!</v>
      </c>
      <c r="L43" s="5" t="s">
        <v>27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hidden="1" customHeight="1" x14ac:dyDescent="0.2">
      <c r="A44" s="5" t="str">
        <f>+'Oficios Varios-Nomina'!A191</f>
        <v>WILGER ALVEIRO FERNANDEZ</v>
      </c>
      <c r="B44" s="5"/>
      <c r="C44" s="5"/>
      <c r="D44" s="5"/>
      <c r="E44" s="5" t="str">
        <f t="shared" si="10"/>
        <v>CC</v>
      </c>
      <c r="F44" s="5">
        <v>1005870706</v>
      </c>
      <c r="G44" s="8">
        <f>+F44</f>
        <v>1005870706</v>
      </c>
      <c r="H44" s="5" t="s">
        <v>7</v>
      </c>
      <c r="I44" s="5" t="s">
        <v>8</v>
      </c>
      <c r="J44" s="16">
        <v>1.25</v>
      </c>
      <c r="K44" s="5">
        <f>+'Oficios Varios-Nomina'!AA191</f>
        <v>0</v>
      </c>
      <c r="L44" s="5" t="s">
        <v>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hidden="1" customHeight="1" x14ac:dyDescent="0.2">
      <c r="A45" s="5" t="str">
        <f t="shared" ref="A45:A50" si="26">+A44</f>
        <v>WILGER ALVEIRO FERNANDEZ</v>
      </c>
      <c r="B45" s="5"/>
      <c r="C45" s="5"/>
      <c r="D45" s="5"/>
      <c r="E45" s="5" t="str">
        <f t="shared" si="10"/>
        <v>CC</v>
      </c>
      <c r="F45" s="5">
        <f t="shared" ref="F45:G45" si="27">+F44</f>
        <v>1005870706</v>
      </c>
      <c r="G45" s="8">
        <f t="shared" si="27"/>
        <v>1005870706</v>
      </c>
      <c r="H45" s="5" t="s">
        <v>10</v>
      </c>
      <c r="I45" s="5" t="s">
        <v>11</v>
      </c>
      <c r="J45" s="17">
        <v>1.75</v>
      </c>
      <c r="K45" s="5">
        <f>+'Oficios Varios-Nomina'!AB191</f>
        <v>0</v>
      </c>
      <c r="L45" s="5" t="s">
        <v>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hidden="1" customHeight="1" x14ac:dyDescent="0.2">
      <c r="A46" s="5" t="str">
        <f t="shared" si="26"/>
        <v>WILGER ALVEIRO FERNANDEZ</v>
      </c>
      <c r="B46" s="5"/>
      <c r="C46" s="5"/>
      <c r="D46" s="5"/>
      <c r="E46" s="5" t="str">
        <f t="shared" si="10"/>
        <v>CC</v>
      </c>
      <c r="F46" s="5">
        <f t="shared" ref="F46:G46" si="28">+F45</f>
        <v>1005870706</v>
      </c>
      <c r="G46" s="8">
        <f t="shared" si="28"/>
        <v>1005870706</v>
      </c>
      <c r="H46" s="5" t="s">
        <v>13</v>
      </c>
      <c r="I46" s="5" t="s">
        <v>14</v>
      </c>
      <c r="J46" s="17">
        <v>2</v>
      </c>
      <c r="K46" s="5">
        <f>+'Oficios Varios-Nomina'!AC191</f>
        <v>0</v>
      </c>
      <c r="L46" s="5" t="s">
        <v>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hidden="1" customHeight="1" x14ac:dyDescent="0.2">
      <c r="A47" s="5" t="str">
        <f t="shared" si="26"/>
        <v>WILGER ALVEIRO FERNANDEZ</v>
      </c>
      <c r="B47" s="5"/>
      <c r="C47" s="5"/>
      <c r="D47" s="5"/>
      <c r="E47" s="5" t="str">
        <f t="shared" si="10"/>
        <v>CC</v>
      </c>
      <c r="F47" s="5">
        <f t="shared" ref="F47:G47" si="29">+F46</f>
        <v>1005870706</v>
      </c>
      <c r="G47" s="8">
        <f t="shared" si="29"/>
        <v>1005870706</v>
      </c>
      <c r="H47" s="5" t="s">
        <v>16</v>
      </c>
      <c r="I47" s="5" t="s">
        <v>17</v>
      </c>
      <c r="J47" s="17">
        <v>2.5</v>
      </c>
      <c r="K47" s="5">
        <f>+'Oficios Varios-Nomina'!AD191</f>
        <v>0</v>
      </c>
      <c r="L47" s="5" t="s">
        <v>18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hidden="1" customHeight="1" x14ac:dyDescent="0.2">
      <c r="A48" s="5" t="str">
        <f t="shared" si="26"/>
        <v>WILGER ALVEIRO FERNANDEZ</v>
      </c>
      <c r="B48" s="5"/>
      <c r="C48" s="5"/>
      <c r="D48" s="5"/>
      <c r="E48" s="5" t="str">
        <f t="shared" si="10"/>
        <v>CC</v>
      </c>
      <c r="F48" s="5">
        <f t="shared" ref="F48:G48" si="30">+F47</f>
        <v>1005870706</v>
      </c>
      <c r="G48" s="8">
        <f t="shared" si="30"/>
        <v>1005870706</v>
      </c>
      <c r="H48" s="5" t="s">
        <v>19</v>
      </c>
      <c r="I48" s="5" t="s">
        <v>20</v>
      </c>
      <c r="J48" s="17">
        <v>0.35</v>
      </c>
      <c r="K48" s="5">
        <f>+'Oficios Varios-Nomina'!AE191</f>
        <v>0</v>
      </c>
      <c r="L48" s="5" t="s">
        <v>20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hidden="1" customHeight="1" x14ac:dyDescent="0.2">
      <c r="A49" s="5" t="str">
        <f t="shared" si="26"/>
        <v>WILGER ALVEIRO FERNANDEZ</v>
      </c>
      <c r="B49" s="5"/>
      <c r="C49" s="5"/>
      <c r="D49" s="5"/>
      <c r="E49" s="5" t="str">
        <f t="shared" si="10"/>
        <v>CC</v>
      </c>
      <c r="F49" s="5">
        <f t="shared" ref="F49:G49" si="31">+F48</f>
        <v>1005870706</v>
      </c>
      <c r="G49" s="8">
        <f t="shared" si="31"/>
        <v>1005870706</v>
      </c>
      <c r="H49" s="9" t="s">
        <v>21</v>
      </c>
      <c r="I49" s="10" t="s">
        <v>22</v>
      </c>
      <c r="J49" s="17">
        <v>1.75</v>
      </c>
      <c r="K49" s="5">
        <f>+'Oficios Varios-Nomina'!AF191</f>
        <v>0</v>
      </c>
      <c r="L49" s="5" t="s">
        <v>23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hidden="1" customHeight="1" x14ac:dyDescent="0.2">
      <c r="A50" s="5" t="str">
        <f t="shared" si="26"/>
        <v>WILGER ALVEIRO FERNANDEZ</v>
      </c>
      <c r="B50" s="5"/>
      <c r="C50" s="5"/>
      <c r="D50" s="5"/>
      <c r="E50" s="5" t="str">
        <f t="shared" si="10"/>
        <v>CC</v>
      </c>
      <c r="F50" s="5">
        <f t="shared" ref="F50:G50" si="32">+F49</f>
        <v>1005870706</v>
      </c>
      <c r="G50" s="8">
        <f t="shared" si="32"/>
        <v>1005870706</v>
      </c>
      <c r="H50" s="5" t="s">
        <v>25</v>
      </c>
      <c r="I50" s="10" t="s">
        <v>26</v>
      </c>
      <c r="J50" s="18">
        <v>2.1</v>
      </c>
      <c r="K50" s="5">
        <f>+'Oficios Varios-Nomina'!AG191</f>
        <v>0</v>
      </c>
      <c r="L50" s="5" t="s">
        <v>27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hidden="1" customHeight="1" x14ac:dyDescent="0.2">
      <c r="A51" s="5" t="e">
        <f>+#REF!</f>
        <v>#REF!</v>
      </c>
      <c r="B51" s="5"/>
      <c r="C51" s="5"/>
      <c r="D51" s="5"/>
      <c r="E51" s="5" t="str">
        <f t="shared" si="10"/>
        <v>CC</v>
      </c>
      <c r="F51" s="5">
        <v>1116157774</v>
      </c>
      <c r="G51" s="8">
        <f>+F51</f>
        <v>1116157774</v>
      </c>
      <c r="H51" s="5" t="s">
        <v>7</v>
      </c>
      <c r="I51" s="5" t="s">
        <v>8</v>
      </c>
      <c r="J51" s="16">
        <v>1.25</v>
      </c>
      <c r="K51" s="5" t="e">
        <f t="shared" ref="K51:K57" si="33">+#REF!</f>
        <v>#REF!</v>
      </c>
      <c r="L51" s="5" t="s">
        <v>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hidden="1" customHeight="1" x14ac:dyDescent="0.2">
      <c r="A52" s="5" t="e">
        <f t="shared" ref="A52:A57" si="34">+A51</f>
        <v>#REF!</v>
      </c>
      <c r="B52" s="5"/>
      <c r="C52" s="5"/>
      <c r="D52" s="5"/>
      <c r="E52" s="5" t="str">
        <f t="shared" si="10"/>
        <v>CC</v>
      </c>
      <c r="F52" s="5">
        <f t="shared" ref="F52:G52" si="35">+F51</f>
        <v>1116157774</v>
      </c>
      <c r="G52" s="8">
        <f t="shared" si="35"/>
        <v>1116157774</v>
      </c>
      <c r="H52" s="5" t="s">
        <v>10</v>
      </c>
      <c r="I52" s="5" t="s">
        <v>11</v>
      </c>
      <c r="J52" s="17">
        <v>1.75</v>
      </c>
      <c r="K52" s="5" t="e">
        <f t="shared" si="33"/>
        <v>#REF!</v>
      </c>
      <c r="L52" s="5" t="s">
        <v>12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hidden="1" customHeight="1" x14ac:dyDescent="0.2">
      <c r="A53" s="5" t="e">
        <f t="shared" si="34"/>
        <v>#REF!</v>
      </c>
      <c r="B53" s="5"/>
      <c r="C53" s="5"/>
      <c r="D53" s="5"/>
      <c r="E53" s="5" t="str">
        <f t="shared" si="10"/>
        <v>CC</v>
      </c>
      <c r="F53" s="5">
        <f t="shared" ref="F53:G53" si="36">+F52</f>
        <v>1116157774</v>
      </c>
      <c r="G53" s="8">
        <f t="shared" si="36"/>
        <v>1116157774</v>
      </c>
      <c r="H53" s="5" t="s">
        <v>13</v>
      </c>
      <c r="I53" s="5" t="s">
        <v>14</v>
      </c>
      <c r="J53" s="17">
        <v>2</v>
      </c>
      <c r="K53" s="5" t="e">
        <f t="shared" si="33"/>
        <v>#REF!</v>
      </c>
      <c r="L53" s="5" t="s">
        <v>15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hidden="1" customHeight="1" x14ac:dyDescent="0.2">
      <c r="A54" s="5" t="e">
        <f t="shared" si="34"/>
        <v>#REF!</v>
      </c>
      <c r="B54" s="5"/>
      <c r="C54" s="5"/>
      <c r="D54" s="5"/>
      <c r="E54" s="5" t="str">
        <f t="shared" si="10"/>
        <v>CC</v>
      </c>
      <c r="F54" s="5">
        <f t="shared" ref="F54:G54" si="37">+F53</f>
        <v>1116157774</v>
      </c>
      <c r="G54" s="8">
        <f t="shared" si="37"/>
        <v>1116157774</v>
      </c>
      <c r="H54" s="5" t="s">
        <v>16</v>
      </c>
      <c r="I54" s="5" t="s">
        <v>17</v>
      </c>
      <c r="J54" s="17">
        <v>2.5</v>
      </c>
      <c r="K54" s="5" t="e">
        <f t="shared" si="33"/>
        <v>#REF!</v>
      </c>
      <c r="L54" s="5" t="s">
        <v>18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 x14ac:dyDescent="0.2">
      <c r="A55" s="5" t="e">
        <f t="shared" si="34"/>
        <v>#REF!</v>
      </c>
      <c r="B55" s="5"/>
      <c r="C55" s="5"/>
      <c r="D55" s="5"/>
      <c r="E55" s="5" t="str">
        <f t="shared" si="10"/>
        <v>CC</v>
      </c>
      <c r="F55" s="5">
        <f t="shared" ref="F55:G55" si="38">+F54</f>
        <v>1116157774</v>
      </c>
      <c r="G55" s="8">
        <f t="shared" si="38"/>
        <v>1116157774</v>
      </c>
      <c r="H55" s="5" t="s">
        <v>19</v>
      </c>
      <c r="I55" s="5" t="s">
        <v>20</v>
      </c>
      <c r="J55" s="17">
        <v>0.35</v>
      </c>
      <c r="K55" s="5" t="e">
        <f t="shared" si="33"/>
        <v>#REF!</v>
      </c>
      <c r="L55" s="5" t="s">
        <v>20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hidden="1" customHeight="1" x14ac:dyDescent="0.2">
      <c r="A56" s="5" t="e">
        <f t="shared" si="34"/>
        <v>#REF!</v>
      </c>
      <c r="B56" s="5"/>
      <c r="C56" s="5"/>
      <c r="D56" s="5"/>
      <c r="E56" s="5" t="str">
        <f t="shared" si="10"/>
        <v>CC</v>
      </c>
      <c r="F56" s="5">
        <f t="shared" ref="F56:G56" si="39">+F55</f>
        <v>1116157774</v>
      </c>
      <c r="G56" s="8">
        <f t="shared" si="39"/>
        <v>1116157774</v>
      </c>
      <c r="H56" s="9" t="s">
        <v>21</v>
      </c>
      <c r="I56" s="10" t="s">
        <v>22</v>
      </c>
      <c r="J56" s="17">
        <v>1.75</v>
      </c>
      <c r="K56" s="5" t="e">
        <f t="shared" si="33"/>
        <v>#REF!</v>
      </c>
      <c r="L56" s="5" t="s">
        <v>23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hidden="1" customHeight="1" x14ac:dyDescent="0.2">
      <c r="A57" s="5" t="e">
        <f t="shared" si="34"/>
        <v>#REF!</v>
      </c>
      <c r="B57" s="5"/>
      <c r="C57" s="5"/>
      <c r="D57" s="5"/>
      <c r="E57" s="5" t="str">
        <f t="shared" si="10"/>
        <v>CC</v>
      </c>
      <c r="F57" s="5">
        <f t="shared" ref="F57:G57" si="40">+F56</f>
        <v>1116157774</v>
      </c>
      <c r="G57" s="8">
        <f t="shared" si="40"/>
        <v>1116157774</v>
      </c>
      <c r="H57" s="5" t="s">
        <v>25</v>
      </c>
      <c r="I57" s="10" t="s">
        <v>26</v>
      </c>
      <c r="J57" s="18">
        <v>2.1</v>
      </c>
      <c r="K57" s="5" t="e">
        <f t="shared" si="33"/>
        <v>#REF!</v>
      </c>
      <c r="L57" s="5" t="s">
        <v>27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hidden="1" customHeight="1" x14ac:dyDescent="0.2">
      <c r="A58" s="5" t="str">
        <f>+'Oficios Varios-Nomina'!A229</f>
        <v>JOSE ALBERTO ZAPATA</v>
      </c>
      <c r="B58" s="5"/>
      <c r="C58" s="5"/>
      <c r="D58" s="5"/>
      <c r="E58" s="5" t="str">
        <f t="shared" si="10"/>
        <v>CC</v>
      </c>
      <c r="F58" s="5">
        <v>1112460725</v>
      </c>
      <c r="G58" s="15">
        <f>+F58</f>
        <v>1112460725</v>
      </c>
      <c r="H58" s="5" t="s">
        <v>7</v>
      </c>
      <c r="I58" s="5" t="s">
        <v>8</v>
      </c>
      <c r="J58" s="16">
        <v>1.25</v>
      </c>
      <c r="K58" s="5">
        <f>+'Oficios Varios-Nomina'!AA229</f>
        <v>0</v>
      </c>
      <c r="L58" s="5" t="s">
        <v>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hidden="1" customHeight="1" x14ac:dyDescent="0.2">
      <c r="A59" s="5" t="str">
        <f t="shared" ref="A59:A64" si="41">+A58</f>
        <v>JOSE ALBERTO ZAPATA</v>
      </c>
      <c r="B59" s="5"/>
      <c r="C59" s="5"/>
      <c r="D59" s="5"/>
      <c r="E59" s="5" t="str">
        <f t="shared" si="10"/>
        <v>CC</v>
      </c>
      <c r="F59" s="5">
        <f t="shared" ref="F59:G59" si="42">+F58</f>
        <v>1112460725</v>
      </c>
      <c r="G59" s="15">
        <f t="shared" si="42"/>
        <v>1112460725</v>
      </c>
      <c r="H59" s="5" t="s">
        <v>10</v>
      </c>
      <c r="I59" s="5" t="s">
        <v>11</v>
      </c>
      <c r="J59" s="17">
        <v>1.75</v>
      </c>
      <c r="K59" s="5">
        <f>+'Oficios Varios-Nomina'!AB229</f>
        <v>0</v>
      </c>
      <c r="L59" s="5" t="s">
        <v>12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hidden="1" customHeight="1" x14ac:dyDescent="0.2">
      <c r="A60" s="5" t="str">
        <f t="shared" si="41"/>
        <v>JOSE ALBERTO ZAPATA</v>
      </c>
      <c r="B60" s="5"/>
      <c r="C60" s="5"/>
      <c r="D60" s="5"/>
      <c r="E60" s="5" t="str">
        <f t="shared" si="10"/>
        <v>CC</v>
      </c>
      <c r="F60" s="5">
        <f t="shared" ref="F60:G60" si="43">+F59</f>
        <v>1112460725</v>
      </c>
      <c r="G60" s="15">
        <f t="shared" si="43"/>
        <v>1112460725</v>
      </c>
      <c r="H60" s="5" t="s">
        <v>13</v>
      </c>
      <c r="I60" s="5" t="s">
        <v>14</v>
      </c>
      <c r="J60" s="17">
        <v>2</v>
      </c>
      <c r="K60" s="5">
        <f>+'Oficios Varios-Nomina'!AC229</f>
        <v>0</v>
      </c>
      <c r="L60" s="5" t="s">
        <v>15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hidden="1" customHeight="1" x14ac:dyDescent="0.2">
      <c r="A61" s="5" t="str">
        <f t="shared" si="41"/>
        <v>JOSE ALBERTO ZAPATA</v>
      </c>
      <c r="B61" s="5"/>
      <c r="C61" s="5"/>
      <c r="D61" s="5"/>
      <c r="E61" s="5" t="str">
        <f t="shared" si="10"/>
        <v>CC</v>
      </c>
      <c r="F61" s="5">
        <f t="shared" ref="F61:G61" si="44">+F60</f>
        <v>1112460725</v>
      </c>
      <c r="G61" s="15">
        <f t="shared" si="44"/>
        <v>1112460725</v>
      </c>
      <c r="H61" s="5" t="s">
        <v>16</v>
      </c>
      <c r="I61" s="5" t="s">
        <v>17</v>
      </c>
      <c r="J61" s="17">
        <v>2.5</v>
      </c>
      <c r="K61" s="5">
        <f>+'Oficios Varios-Nomina'!AD229</f>
        <v>0</v>
      </c>
      <c r="L61" s="5" t="s">
        <v>18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hidden="1" customHeight="1" x14ac:dyDescent="0.2">
      <c r="A62" s="5" t="str">
        <f t="shared" si="41"/>
        <v>JOSE ALBERTO ZAPATA</v>
      </c>
      <c r="B62" s="5"/>
      <c r="C62" s="5"/>
      <c r="D62" s="5"/>
      <c r="E62" s="5" t="str">
        <f t="shared" si="10"/>
        <v>CC</v>
      </c>
      <c r="F62" s="5">
        <f t="shared" ref="F62:G62" si="45">+F61</f>
        <v>1112460725</v>
      </c>
      <c r="G62" s="15">
        <f t="shared" si="45"/>
        <v>1112460725</v>
      </c>
      <c r="H62" s="5" t="s">
        <v>19</v>
      </c>
      <c r="I62" s="5" t="s">
        <v>20</v>
      </c>
      <c r="J62" s="17">
        <v>0.35</v>
      </c>
      <c r="K62" s="5">
        <f>+'Oficios Varios-Nomina'!AE229</f>
        <v>0</v>
      </c>
      <c r="L62" s="5" t="s">
        <v>20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hidden="1" customHeight="1" x14ac:dyDescent="0.2">
      <c r="A63" s="5" t="str">
        <f t="shared" si="41"/>
        <v>JOSE ALBERTO ZAPATA</v>
      </c>
      <c r="B63" s="5"/>
      <c r="C63" s="5"/>
      <c r="D63" s="5"/>
      <c r="E63" s="5" t="str">
        <f t="shared" si="10"/>
        <v>CC</v>
      </c>
      <c r="F63" s="5">
        <f t="shared" ref="F63:G63" si="46">+F62</f>
        <v>1112460725</v>
      </c>
      <c r="G63" s="15">
        <f t="shared" si="46"/>
        <v>1112460725</v>
      </c>
      <c r="H63" s="9" t="s">
        <v>21</v>
      </c>
      <c r="I63" s="10" t="s">
        <v>22</v>
      </c>
      <c r="J63" s="17">
        <v>1.75</v>
      </c>
      <c r="K63" s="5">
        <f>+'Oficios Varios-Nomina'!AF229</f>
        <v>0</v>
      </c>
      <c r="L63" s="5" t="s">
        <v>23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hidden="1" customHeight="1" x14ac:dyDescent="0.2">
      <c r="A64" s="5" t="str">
        <f t="shared" si="41"/>
        <v>JOSE ALBERTO ZAPATA</v>
      </c>
      <c r="B64" s="5"/>
      <c r="C64" s="5"/>
      <c r="D64" s="5"/>
      <c r="E64" s="5" t="str">
        <f t="shared" si="10"/>
        <v>CC</v>
      </c>
      <c r="F64" s="5">
        <f t="shared" ref="F64:G64" si="47">+F63</f>
        <v>1112460725</v>
      </c>
      <c r="G64" s="15">
        <f t="shared" si="47"/>
        <v>1112460725</v>
      </c>
      <c r="H64" s="5" t="s">
        <v>25</v>
      </c>
      <c r="I64" s="10" t="s">
        <v>26</v>
      </c>
      <c r="J64" s="18">
        <v>2.1</v>
      </c>
      <c r="K64" s="5">
        <f>+'Oficios Varios-Nomina'!AG229</f>
        <v>0</v>
      </c>
      <c r="L64" s="5" t="s">
        <v>27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hidden="1" customHeight="1" x14ac:dyDescent="0.2">
      <c r="A65" s="5" t="str">
        <f>+'Oficios Varios-Nomina'!A267</f>
        <v>JHON FREDY CRUZ RAMOS</v>
      </c>
      <c r="B65" s="5"/>
      <c r="C65" s="5"/>
      <c r="D65" s="5"/>
      <c r="E65" s="5" t="str">
        <f t="shared" si="10"/>
        <v>CC</v>
      </c>
      <c r="F65" s="5">
        <v>1115945080</v>
      </c>
      <c r="G65" s="8">
        <f>+F65</f>
        <v>1115945080</v>
      </c>
      <c r="H65" s="5" t="s">
        <v>7</v>
      </c>
      <c r="I65" s="5" t="s">
        <v>8</v>
      </c>
      <c r="J65" s="16">
        <v>1.25</v>
      </c>
      <c r="K65" s="5">
        <f>+'Oficios Varios-Nomina'!AA267</f>
        <v>0</v>
      </c>
      <c r="L65" s="5" t="s">
        <v>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hidden="1" customHeight="1" x14ac:dyDescent="0.2">
      <c r="A66" s="5" t="str">
        <f t="shared" ref="A66:A71" si="48">+A65</f>
        <v>JHON FREDY CRUZ RAMOS</v>
      </c>
      <c r="B66" s="5"/>
      <c r="C66" s="5"/>
      <c r="D66" s="5"/>
      <c r="E66" s="5" t="str">
        <f t="shared" si="10"/>
        <v>CC</v>
      </c>
      <c r="F66" s="5">
        <f t="shared" ref="F66:G66" si="49">+F65</f>
        <v>1115945080</v>
      </c>
      <c r="G66" s="8">
        <f t="shared" si="49"/>
        <v>1115945080</v>
      </c>
      <c r="H66" s="5" t="s">
        <v>10</v>
      </c>
      <c r="I66" s="5" t="s">
        <v>11</v>
      </c>
      <c r="J66" s="17">
        <v>1.75</v>
      </c>
      <c r="K66" s="5">
        <f>+'Oficios Varios-Nomina'!AB267</f>
        <v>0</v>
      </c>
      <c r="L66" s="5" t="s">
        <v>12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hidden="1" customHeight="1" x14ac:dyDescent="0.2">
      <c r="A67" s="5" t="str">
        <f t="shared" si="48"/>
        <v>JHON FREDY CRUZ RAMOS</v>
      </c>
      <c r="B67" s="5"/>
      <c r="C67" s="5"/>
      <c r="D67" s="5"/>
      <c r="E67" s="5" t="str">
        <f t="shared" si="10"/>
        <v>CC</v>
      </c>
      <c r="F67" s="5">
        <f t="shared" ref="F67:G67" si="50">+F66</f>
        <v>1115945080</v>
      </c>
      <c r="G67" s="8">
        <f t="shared" si="50"/>
        <v>1115945080</v>
      </c>
      <c r="H67" s="5" t="s">
        <v>13</v>
      </c>
      <c r="I67" s="5" t="s">
        <v>14</v>
      </c>
      <c r="J67" s="17">
        <v>2</v>
      </c>
      <c r="K67" s="5">
        <f>+'Oficios Varios-Nomina'!AC267</f>
        <v>0</v>
      </c>
      <c r="L67" s="5" t="s">
        <v>15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hidden="1" customHeight="1" x14ac:dyDescent="0.2">
      <c r="A68" s="5" t="str">
        <f t="shared" si="48"/>
        <v>JHON FREDY CRUZ RAMOS</v>
      </c>
      <c r="B68" s="5"/>
      <c r="C68" s="5"/>
      <c r="D68" s="5"/>
      <c r="E68" s="5" t="str">
        <f t="shared" si="10"/>
        <v>CC</v>
      </c>
      <c r="F68" s="5">
        <f t="shared" ref="F68:G68" si="51">+F67</f>
        <v>1115945080</v>
      </c>
      <c r="G68" s="8">
        <f t="shared" si="51"/>
        <v>1115945080</v>
      </c>
      <c r="H68" s="5" t="s">
        <v>16</v>
      </c>
      <c r="I68" s="5" t="s">
        <v>17</v>
      </c>
      <c r="J68" s="17">
        <v>2.5</v>
      </c>
      <c r="K68" s="5">
        <f>+'Oficios Varios-Nomina'!AD267</f>
        <v>0</v>
      </c>
      <c r="L68" s="5" t="s">
        <v>18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 x14ac:dyDescent="0.2">
      <c r="A69" s="5" t="str">
        <f t="shared" si="48"/>
        <v>JHON FREDY CRUZ RAMOS</v>
      </c>
      <c r="B69" s="5"/>
      <c r="C69" s="5"/>
      <c r="D69" s="5"/>
      <c r="E69" s="5" t="str">
        <f t="shared" si="10"/>
        <v>CC</v>
      </c>
      <c r="F69" s="5">
        <f t="shared" ref="F69:G69" si="52">+F68</f>
        <v>1115945080</v>
      </c>
      <c r="G69" s="8">
        <f t="shared" si="52"/>
        <v>1115945080</v>
      </c>
      <c r="H69" s="5" t="s">
        <v>19</v>
      </c>
      <c r="I69" s="5" t="s">
        <v>20</v>
      </c>
      <c r="J69" s="17">
        <v>0.35</v>
      </c>
      <c r="K69" s="5">
        <f>+'Oficios Varios-Nomina'!AE267</f>
        <v>0</v>
      </c>
      <c r="L69" s="5" t="s">
        <v>20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 x14ac:dyDescent="0.2">
      <c r="A70" s="5" t="str">
        <f t="shared" si="48"/>
        <v>JHON FREDY CRUZ RAMOS</v>
      </c>
      <c r="B70" s="5"/>
      <c r="C70" s="5"/>
      <c r="D70" s="5"/>
      <c r="E70" s="5" t="str">
        <f t="shared" si="10"/>
        <v>CC</v>
      </c>
      <c r="F70" s="5">
        <f t="shared" ref="F70:G70" si="53">+F69</f>
        <v>1115945080</v>
      </c>
      <c r="G70" s="8">
        <f t="shared" si="53"/>
        <v>1115945080</v>
      </c>
      <c r="H70" s="9" t="s">
        <v>21</v>
      </c>
      <c r="I70" s="10" t="s">
        <v>22</v>
      </c>
      <c r="J70" s="17">
        <v>1.75</v>
      </c>
      <c r="K70" s="5">
        <f>+'Oficios Varios-Nomina'!AF267</f>
        <v>0</v>
      </c>
      <c r="L70" s="5" t="s">
        <v>23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hidden="1" customHeight="1" x14ac:dyDescent="0.2">
      <c r="A71" s="5" t="str">
        <f t="shared" si="48"/>
        <v>JHON FREDY CRUZ RAMOS</v>
      </c>
      <c r="B71" s="5"/>
      <c r="C71" s="5"/>
      <c r="D71" s="5"/>
      <c r="E71" s="5" t="str">
        <f t="shared" si="10"/>
        <v>CC</v>
      </c>
      <c r="F71" s="5">
        <f t="shared" ref="F71:G71" si="54">+F70</f>
        <v>1115945080</v>
      </c>
      <c r="G71" s="8">
        <f t="shared" si="54"/>
        <v>1115945080</v>
      </c>
      <c r="H71" s="5" t="s">
        <v>25</v>
      </c>
      <c r="I71" s="10" t="s">
        <v>26</v>
      </c>
      <c r="J71" s="18">
        <v>2.1</v>
      </c>
      <c r="K71" s="5">
        <f>+'Oficios Varios-Nomina'!AG267</f>
        <v>0</v>
      </c>
      <c r="L71" s="5" t="s">
        <v>27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 x14ac:dyDescent="0.2">
      <c r="A72" s="5" t="str">
        <f>+'Oficios Varios-Nomina'!A304</f>
        <v>FRANCISCO JAVIER MUELAS</v>
      </c>
      <c r="B72" s="5"/>
      <c r="C72" s="5"/>
      <c r="D72" s="5"/>
      <c r="E72" s="5" t="str">
        <f>E71</f>
        <v>CC</v>
      </c>
      <c r="F72" s="5">
        <v>1006429177</v>
      </c>
      <c r="G72" s="15">
        <f>+F72</f>
        <v>1006429177</v>
      </c>
      <c r="H72" s="5" t="s">
        <v>7</v>
      </c>
      <c r="I72" s="5" t="s">
        <v>8</v>
      </c>
      <c r="J72" s="16">
        <v>1.25</v>
      </c>
      <c r="K72" s="5">
        <f>+'Oficios Varios-Nomina'!AA304</f>
        <v>0</v>
      </c>
      <c r="L72" s="5" t="s">
        <v>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hidden="1" customHeight="1" x14ac:dyDescent="0.2">
      <c r="A73" s="5" t="str">
        <f t="shared" ref="A73:A78" si="55">+A72</f>
        <v>FRANCISCO JAVIER MUELAS</v>
      </c>
      <c r="B73" s="5"/>
      <c r="C73" s="5"/>
      <c r="D73" s="5"/>
      <c r="E73" s="5" t="str">
        <f t="shared" ref="E73:G73" si="56">+E72</f>
        <v>CC</v>
      </c>
      <c r="F73" s="5">
        <f t="shared" si="56"/>
        <v>1006429177</v>
      </c>
      <c r="G73" s="15">
        <f t="shared" si="56"/>
        <v>1006429177</v>
      </c>
      <c r="H73" s="5" t="s">
        <v>10</v>
      </c>
      <c r="I73" s="5" t="s">
        <v>11</v>
      </c>
      <c r="J73" s="17">
        <v>1.75</v>
      </c>
      <c r="K73" s="5">
        <f>+'Oficios Varios-Nomina'!AB304</f>
        <v>0</v>
      </c>
      <c r="L73" s="5" t="s">
        <v>12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hidden="1" customHeight="1" x14ac:dyDescent="0.2">
      <c r="A74" s="5" t="str">
        <f t="shared" si="55"/>
        <v>FRANCISCO JAVIER MUELAS</v>
      </c>
      <c r="B74" s="5"/>
      <c r="C74" s="5"/>
      <c r="D74" s="5"/>
      <c r="E74" s="5" t="str">
        <f t="shared" ref="E74:G74" si="57">+E73</f>
        <v>CC</v>
      </c>
      <c r="F74" s="5">
        <f t="shared" si="57"/>
        <v>1006429177</v>
      </c>
      <c r="G74" s="15">
        <f t="shared" si="57"/>
        <v>1006429177</v>
      </c>
      <c r="H74" s="5" t="s">
        <v>13</v>
      </c>
      <c r="I74" s="5" t="s">
        <v>14</v>
      </c>
      <c r="J74" s="17">
        <v>2</v>
      </c>
      <c r="K74" s="5">
        <f>+'Oficios Varios-Nomina'!AC304</f>
        <v>0</v>
      </c>
      <c r="L74" s="5" t="s">
        <v>15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hidden="1" customHeight="1" x14ac:dyDescent="0.2">
      <c r="A75" s="5" t="str">
        <f t="shared" si="55"/>
        <v>FRANCISCO JAVIER MUELAS</v>
      </c>
      <c r="B75" s="5"/>
      <c r="C75" s="5"/>
      <c r="D75" s="5"/>
      <c r="E75" s="5" t="str">
        <f t="shared" ref="E75:G75" si="58">+E74</f>
        <v>CC</v>
      </c>
      <c r="F75" s="5">
        <f t="shared" si="58"/>
        <v>1006429177</v>
      </c>
      <c r="G75" s="15">
        <f t="shared" si="58"/>
        <v>1006429177</v>
      </c>
      <c r="H75" s="5" t="s">
        <v>16</v>
      </c>
      <c r="I75" s="5" t="s">
        <v>17</v>
      </c>
      <c r="J75" s="17">
        <v>2.5</v>
      </c>
      <c r="K75" s="5">
        <f>+'Oficios Varios-Nomina'!AD304</f>
        <v>0</v>
      </c>
      <c r="L75" s="5" t="s">
        <v>18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 x14ac:dyDescent="0.2">
      <c r="A76" s="5" t="str">
        <f t="shared" si="55"/>
        <v>FRANCISCO JAVIER MUELAS</v>
      </c>
      <c r="B76" s="5"/>
      <c r="C76" s="5"/>
      <c r="D76" s="5"/>
      <c r="E76" s="5" t="str">
        <f t="shared" ref="E76:G76" si="59">+E75</f>
        <v>CC</v>
      </c>
      <c r="F76" s="5">
        <f t="shared" si="59"/>
        <v>1006429177</v>
      </c>
      <c r="G76" s="15">
        <f t="shared" si="59"/>
        <v>1006429177</v>
      </c>
      <c r="H76" s="5" t="s">
        <v>19</v>
      </c>
      <c r="I76" s="5" t="s">
        <v>20</v>
      </c>
      <c r="J76" s="17">
        <v>0.35</v>
      </c>
      <c r="K76" s="5">
        <f>+'Oficios Varios-Nomina'!AE304</f>
        <v>0</v>
      </c>
      <c r="L76" s="5" t="s">
        <v>20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hidden="1" customHeight="1" x14ac:dyDescent="0.2">
      <c r="A77" s="5" t="str">
        <f t="shared" si="55"/>
        <v>FRANCISCO JAVIER MUELAS</v>
      </c>
      <c r="B77" s="5"/>
      <c r="C77" s="5"/>
      <c r="D77" s="5"/>
      <c r="E77" s="5" t="str">
        <f t="shared" ref="E77:G77" si="60">+E76</f>
        <v>CC</v>
      </c>
      <c r="F77" s="5">
        <f t="shared" si="60"/>
        <v>1006429177</v>
      </c>
      <c r="G77" s="15">
        <f t="shared" si="60"/>
        <v>1006429177</v>
      </c>
      <c r="H77" s="9" t="s">
        <v>21</v>
      </c>
      <c r="I77" s="10" t="s">
        <v>22</v>
      </c>
      <c r="J77" s="17">
        <v>1.75</v>
      </c>
      <c r="K77" s="5">
        <f>+'Oficios Varios-Nomina'!AF304</f>
        <v>0</v>
      </c>
      <c r="L77" s="5" t="s">
        <v>23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 x14ac:dyDescent="0.2">
      <c r="A78" s="5" t="str">
        <f t="shared" si="55"/>
        <v>FRANCISCO JAVIER MUELAS</v>
      </c>
      <c r="B78" s="5"/>
      <c r="C78" s="5"/>
      <c r="D78" s="5"/>
      <c r="E78" s="5" t="str">
        <f t="shared" ref="E78:G78" si="61">+E77</f>
        <v>CC</v>
      </c>
      <c r="F78" s="5">
        <f t="shared" si="61"/>
        <v>1006429177</v>
      </c>
      <c r="G78" s="15">
        <f t="shared" si="61"/>
        <v>1006429177</v>
      </c>
      <c r="H78" s="5" t="s">
        <v>25</v>
      </c>
      <c r="I78" s="10" t="s">
        <v>26</v>
      </c>
      <c r="J78" s="18">
        <v>2.1</v>
      </c>
      <c r="K78" s="5">
        <f>+'Oficios Varios-Nomina'!AG304</f>
        <v>0</v>
      </c>
      <c r="L78" s="5" t="s">
        <v>27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 x14ac:dyDescent="0.2">
      <c r="A79" s="5" t="str">
        <f>+'Oficios Varios-Nomina'!A342</f>
        <v>ROBINSON CRUZ RAMOS</v>
      </c>
      <c r="B79" s="5"/>
      <c r="C79" s="5"/>
      <c r="D79" s="5"/>
      <c r="E79" s="5" t="str">
        <f t="shared" ref="E79:E106" si="62">+E78</f>
        <v>CC</v>
      </c>
      <c r="F79" s="5">
        <v>1115945604</v>
      </c>
      <c r="G79" s="8">
        <f>+F79</f>
        <v>1115945604</v>
      </c>
      <c r="H79" s="5" t="s">
        <v>7</v>
      </c>
      <c r="I79" s="5" t="s">
        <v>8</v>
      </c>
      <c r="J79" s="16">
        <v>1.25</v>
      </c>
      <c r="K79" s="5">
        <f>+'Oficios Varios-Nomina'!AA342</f>
        <v>0</v>
      </c>
      <c r="L79" s="5" t="s">
        <v>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hidden="1" customHeight="1" x14ac:dyDescent="0.2">
      <c r="A80" s="5" t="str">
        <f t="shared" ref="A80:A85" si="63">+A79</f>
        <v>ROBINSON CRUZ RAMOS</v>
      </c>
      <c r="B80" s="5"/>
      <c r="C80" s="5"/>
      <c r="D80" s="5"/>
      <c r="E80" s="5" t="str">
        <f t="shared" si="62"/>
        <v>CC</v>
      </c>
      <c r="F80" s="5">
        <f t="shared" ref="F80:G80" si="64">+F79</f>
        <v>1115945604</v>
      </c>
      <c r="G80" s="8">
        <f t="shared" si="64"/>
        <v>1115945604</v>
      </c>
      <c r="H80" s="5" t="s">
        <v>10</v>
      </c>
      <c r="I80" s="5" t="s">
        <v>11</v>
      </c>
      <c r="J80" s="17">
        <v>1.75</v>
      </c>
      <c r="K80" s="5">
        <f>+'Oficios Varios-Nomina'!AB342</f>
        <v>0</v>
      </c>
      <c r="L80" s="5" t="s">
        <v>12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 x14ac:dyDescent="0.2">
      <c r="A81" s="5" t="str">
        <f t="shared" si="63"/>
        <v>ROBINSON CRUZ RAMOS</v>
      </c>
      <c r="B81" s="5"/>
      <c r="C81" s="5"/>
      <c r="D81" s="5"/>
      <c r="E81" s="5" t="str">
        <f t="shared" si="62"/>
        <v>CC</v>
      </c>
      <c r="F81" s="5">
        <f t="shared" ref="F81:G81" si="65">+F80</f>
        <v>1115945604</v>
      </c>
      <c r="G81" s="8">
        <f t="shared" si="65"/>
        <v>1115945604</v>
      </c>
      <c r="H81" s="5" t="s">
        <v>13</v>
      </c>
      <c r="I81" s="5" t="s">
        <v>14</v>
      </c>
      <c r="J81" s="17">
        <v>2</v>
      </c>
      <c r="K81" s="5">
        <f>+'Oficios Varios-Nomina'!AC342</f>
        <v>0</v>
      </c>
      <c r="L81" s="5" t="s">
        <v>15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hidden="1" customHeight="1" x14ac:dyDescent="0.2">
      <c r="A82" s="5" t="str">
        <f t="shared" si="63"/>
        <v>ROBINSON CRUZ RAMOS</v>
      </c>
      <c r="B82" s="5"/>
      <c r="C82" s="5"/>
      <c r="D82" s="5"/>
      <c r="E82" s="5" t="str">
        <f t="shared" si="62"/>
        <v>CC</v>
      </c>
      <c r="F82" s="5">
        <f t="shared" ref="F82:G82" si="66">+F81</f>
        <v>1115945604</v>
      </c>
      <c r="G82" s="8">
        <f t="shared" si="66"/>
        <v>1115945604</v>
      </c>
      <c r="H82" s="5" t="s">
        <v>16</v>
      </c>
      <c r="I82" s="5" t="s">
        <v>17</v>
      </c>
      <c r="J82" s="17">
        <v>2.5</v>
      </c>
      <c r="K82" s="5">
        <f>+'Oficios Varios-Nomina'!AD342</f>
        <v>0</v>
      </c>
      <c r="L82" s="5" t="s">
        <v>18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 x14ac:dyDescent="0.2">
      <c r="A83" s="5" t="str">
        <f t="shared" si="63"/>
        <v>ROBINSON CRUZ RAMOS</v>
      </c>
      <c r="B83" s="5"/>
      <c r="C83" s="5"/>
      <c r="D83" s="5"/>
      <c r="E83" s="5" t="str">
        <f t="shared" si="62"/>
        <v>CC</v>
      </c>
      <c r="F83" s="5">
        <f t="shared" ref="F83:G83" si="67">+F82</f>
        <v>1115945604</v>
      </c>
      <c r="G83" s="8">
        <f t="shared" si="67"/>
        <v>1115945604</v>
      </c>
      <c r="H83" s="5" t="s">
        <v>19</v>
      </c>
      <c r="I83" s="5" t="s">
        <v>20</v>
      </c>
      <c r="J83" s="17">
        <v>0.35</v>
      </c>
      <c r="K83" s="5">
        <f>+'Oficios Varios-Nomina'!AE342</f>
        <v>0</v>
      </c>
      <c r="L83" s="5" t="s">
        <v>20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 x14ac:dyDescent="0.2">
      <c r="A84" s="5" t="str">
        <f t="shared" si="63"/>
        <v>ROBINSON CRUZ RAMOS</v>
      </c>
      <c r="B84" s="5"/>
      <c r="C84" s="5"/>
      <c r="D84" s="5"/>
      <c r="E84" s="5" t="str">
        <f t="shared" si="62"/>
        <v>CC</v>
      </c>
      <c r="F84" s="5">
        <f t="shared" ref="F84:G84" si="68">+F83</f>
        <v>1115945604</v>
      </c>
      <c r="G84" s="8">
        <f t="shared" si="68"/>
        <v>1115945604</v>
      </c>
      <c r="H84" s="9" t="s">
        <v>21</v>
      </c>
      <c r="I84" s="10" t="s">
        <v>22</v>
      </c>
      <c r="J84" s="17">
        <v>1.75</v>
      </c>
      <c r="K84" s="5">
        <f>+'Oficios Varios-Nomina'!AF342</f>
        <v>0</v>
      </c>
      <c r="L84" s="5" t="s">
        <v>23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 x14ac:dyDescent="0.2">
      <c r="A85" s="5" t="str">
        <f t="shared" si="63"/>
        <v>ROBINSON CRUZ RAMOS</v>
      </c>
      <c r="B85" s="5"/>
      <c r="C85" s="5"/>
      <c r="D85" s="5"/>
      <c r="E85" s="5" t="str">
        <f t="shared" si="62"/>
        <v>CC</v>
      </c>
      <c r="F85" s="5">
        <f t="shared" ref="F85:G85" si="69">+F84</f>
        <v>1115945604</v>
      </c>
      <c r="G85" s="8">
        <f t="shared" si="69"/>
        <v>1115945604</v>
      </c>
      <c r="H85" s="5" t="s">
        <v>25</v>
      </c>
      <c r="I85" s="10" t="s">
        <v>26</v>
      </c>
      <c r="J85" s="18">
        <v>2.1</v>
      </c>
      <c r="K85" s="5">
        <f>+'Oficios Varios-Nomina'!AG342</f>
        <v>0</v>
      </c>
      <c r="L85" s="5" t="s">
        <v>27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hidden="1" customHeight="1" x14ac:dyDescent="0.2">
      <c r="A86" s="5" t="e">
        <f>+'Oficios Varios-Nomina'!#REF!</f>
        <v>#REF!</v>
      </c>
      <c r="B86" s="5"/>
      <c r="C86" s="5"/>
      <c r="D86" s="5"/>
      <c r="E86" s="5" t="str">
        <f t="shared" si="62"/>
        <v>CC</v>
      </c>
      <c r="F86" s="5">
        <v>1112460724</v>
      </c>
      <c r="G86" s="8">
        <f t="shared" ref="G86:G106" si="70">+F86</f>
        <v>1112460724</v>
      </c>
      <c r="H86" s="5" t="s">
        <v>7</v>
      </c>
      <c r="I86" s="5" t="s">
        <v>8</v>
      </c>
      <c r="J86" s="16">
        <v>1.25</v>
      </c>
      <c r="K86" s="5" t="e">
        <f>+'Oficios Varios-Nomina'!#REF!</f>
        <v>#REF!</v>
      </c>
      <c r="L86" s="5" t="s">
        <v>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hidden="1" customHeight="1" x14ac:dyDescent="0.2">
      <c r="A87" s="5" t="e">
        <f t="shared" ref="A87:A92" si="71">+A86</f>
        <v>#REF!</v>
      </c>
      <c r="B87" s="5"/>
      <c r="C87" s="5"/>
      <c r="D87" s="5"/>
      <c r="E87" s="5" t="str">
        <f t="shared" si="62"/>
        <v>CC</v>
      </c>
      <c r="F87" s="5">
        <f t="shared" ref="F87:F92" si="72">+F86</f>
        <v>1112460724</v>
      </c>
      <c r="G87" s="8">
        <f t="shared" si="70"/>
        <v>1112460724</v>
      </c>
      <c r="H87" s="5" t="s">
        <v>10</v>
      </c>
      <c r="I87" s="5" t="s">
        <v>11</v>
      </c>
      <c r="J87" s="17">
        <v>1.75</v>
      </c>
      <c r="K87" s="5" t="e">
        <f>+'Oficios Varios-Nomina'!#REF!</f>
        <v>#REF!</v>
      </c>
      <c r="L87" s="5" t="s">
        <v>12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hidden="1" customHeight="1" x14ac:dyDescent="0.2">
      <c r="A88" s="5" t="e">
        <f t="shared" si="71"/>
        <v>#REF!</v>
      </c>
      <c r="B88" s="5"/>
      <c r="C88" s="5"/>
      <c r="D88" s="5"/>
      <c r="E88" s="5" t="str">
        <f t="shared" si="62"/>
        <v>CC</v>
      </c>
      <c r="F88" s="5">
        <f t="shared" si="72"/>
        <v>1112460724</v>
      </c>
      <c r="G88" s="8">
        <f t="shared" si="70"/>
        <v>1112460724</v>
      </c>
      <c r="H88" s="5" t="s">
        <v>13</v>
      </c>
      <c r="I88" s="5" t="s">
        <v>14</v>
      </c>
      <c r="J88" s="17">
        <v>2</v>
      </c>
      <c r="K88" s="5" t="e">
        <f>+'Oficios Varios-Nomina'!#REF!</f>
        <v>#REF!</v>
      </c>
      <c r="L88" s="5" t="s">
        <v>15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hidden="1" customHeight="1" x14ac:dyDescent="0.2">
      <c r="A89" s="5" t="e">
        <f t="shared" si="71"/>
        <v>#REF!</v>
      </c>
      <c r="B89" s="5"/>
      <c r="C89" s="5"/>
      <c r="D89" s="5"/>
      <c r="E89" s="5" t="str">
        <f t="shared" si="62"/>
        <v>CC</v>
      </c>
      <c r="F89" s="5">
        <f t="shared" si="72"/>
        <v>1112460724</v>
      </c>
      <c r="G89" s="8">
        <f t="shared" si="70"/>
        <v>1112460724</v>
      </c>
      <c r="H89" s="5" t="s">
        <v>16</v>
      </c>
      <c r="I89" s="5" t="s">
        <v>17</v>
      </c>
      <c r="J89" s="17">
        <v>2.5</v>
      </c>
      <c r="K89" s="5" t="e">
        <f>+'Oficios Varios-Nomina'!#REF!</f>
        <v>#REF!</v>
      </c>
      <c r="L89" s="5" t="s">
        <v>18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hidden="1" customHeight="1" x14ac:dyDescent="0.2">
      <c r="A90" s="5" t="e">
        <f t="shared" si="71"/>
        <v>#REF!</v>
      </c>
      <c r="B90" s="5"/>
      <c r="C90" s="5"/>
      <c r="D90" s="5"/>
      <c r="E90" s="5" t="str">
        <f t="shared" si="62"/>
        <v>CC</v>
      </c>
      <c r="F90" s="5">
        <f t="shared" si="72"/>
        <v>1112460724</v>
      </c>
      <c r="G90" s="8">
        <f t="shared" si="70"/>
        <v>1112460724</v>
      </c>
      <c r="H90" s="5" t="s">
        <v>19</v>
      </c>
      <c r="I90" s="5" t="s">
        <v>20</v>
      </c>
      <c r="J90" s="17">
        <v>0.35</v>
      </c>
      <c r="K90" s="5" t="e">
        <f>+'Oficios Varios-Nomina'!#REF!</f>
        <v>#REF!</v>
      </c>
      <c r="L90" s="5" t="s">
        <v>20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hidden="1" customHeight="1" x14ac:dyDescent="0.2">
      <c r="A91" s="5" t="e">
        <f t="shared" si="71"/>
        <v>#REF!</v>
      </c>
      <c r="B91" s="5"/>
      <c r="C91" s="5"/>
      <c r="D91" s="5"/>
      <c r="E91" s="5" t="str">
        <f t="shared" si="62"/>
        <v>CC</v>
      </c>
      <c r="F91" s="5">
        <f t="shared" si="72"/>
        <v>1112460724</v>
      </c>
      <c r="G91" s="8">
        <f t="shared" si="70"/>
        <v>1112460724</v>
      </c>
      <c r="H91" s="9" t="s">
        <v>21</v>
      </c>
      <c r="I91" s="10" t="s">
        <v>22</v>
      </c>
      <c r="J91" s="17">
        <v>1.75</v>
      </c>
      <c r="K91" s="5" t="e">
        <f>+'Oficios Varios-Nomina'!#REF!</f>
        <v>#REF!</v>
      </c>
      <c r="L91" s="5" t="s">
        <v>23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hidden="1" customHeight="1" x14ac:dyDescent="0.2">
      <c r="A92" s="5" t="e">
        <f t="shared" si="71"/>
        <v>#REF!</v>
      </c>
      <c r="B92" s="5"/>
      <c r="C92" s="5"/>
      <c r="D92" s="5"/>
      <c r="E92" s="5" t="str">
        <f t="shared" si="62"/>
        <v>CC</v>
      </c>
      <c r="F92" s="5">
        <f t="shared" si="72"/>
        <v>1112460724</v>
      </c>
      <c r="G92" s="8">
        <f t="shared" si="70"/>
        <v>1112460724</v>
      </c>
      <c r="H92" s="5" t="s">
        <v>25</v>
      </c>
      <c r="I92" s="10" t="s">
        <v>26</v>
      </c>
      <c r="J92" s="18">
        <v>2.1</v>
      </c>
      <c r="K92" s="5" t="e">
        <f>+'Oficios Varios-Nomina'!#REF!</f>
        <v>#REF!</v>
      </c>
      <c r="L92" s="5" t="s">
        <v>27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 x14ac:dyDescent="0.2">
      <c r="A93" s="5" t="e">
        <f>+'Oficios Varios-Nomina'!#REF!</f>
        <v>#REF!</v>
      </c>
      <c r="B93" s="5"/>
      <c r="C93" s="5"/>
      <c r="D93" s="5"/>
      <c r="E93" s="5" t="str">
        <f t="shared" si="62"/>
        <v>CC</v>
      </c>
      <c r="F93" s="5">
        <v>94478780</v>
      </c>
      <c r="G93" s="8">
        <f t="shared" si="70"/>
        <v>94478780</v>
      </c>
      <c r="H93" s="5" t="s">
        <v>7</v>
      </c>
      <c r="I93" s="5" t="s">
        <v>8</v>
      </c>
      <c r="J93" s="16">
        <v>1.25</v>
      </c>
      <c r="K93" s="5" t="e">
        <f>+'Oficios Varios-Nomina'!#REF!</f>
        <v>#REF!</v>
      </c>
      <c r="L93" s="5" t="s">
        <v>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hidden="1" customHeight="1" x14ac:dyDescent="0.2">
      <c r="A94" s="5" t="e">
        <f t="shared" ref="A94:A99" si="73">+A93</f>
        <v>#REF!</v>
      </c>
      <c r="B94" s="5"/>
      <c r="C94" s="5"/>
      <c r="D94" s="5"/>
      <c r="E94" s="5" t="str">
        <f t="shared" si="62"/>
        <v>CC</v>
      </c>
      <c r="F94" s="5">
        <f t="shared" ref="F94:F99" si="74">+F93</f>
        <v>94478780</v>
      </c>
      <c r="G94" s="8">
        <f t="shared" si="70"/>
        <v>94478780</v>
      </c>
      <c r="H94" s="5" t="s">
        <v>10</v>
      </c>
      <c r="I94" s="5" t="s">
        <v>11</v>
      </c>
      <c r="J94" s="17">
        <v>1.75</v>
      </c>
      <c r="K94" s="5" t="e">
        <f>+'Oficios Varios-Nomina'!#REF!</f>
        <v>#REF!</v>
      </c>
      <c r="L94" s="5" t="s">
        <v>12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hidden="1" customHeight="1" x14ac:dyDescent="0.2">
      <c r="A95" s="5" t="e">
        <f t="shared" si="73"/>
        <v>#REF!</v>
      </c>
      <c r="B95" s="5"/>
      <c r="C95" s="5"/>
      <c r="D95" s="5"/>
      <c r="E95" s="5" t="str">
        <f t="shared" si="62"/>
        <v>CC</v>
      </c>
      <c r="F95" s="5">
        <f t="shared" si="74"/>
        <v>94478780</v>
      </c>
      <c r="G95" s="8">
        <f t="shared" si="70"/>
        <v>94478780</v>
      </c>
      <c r="H95" s="5" t="s">
        <v>13</v>
      </c>
      <c r="I95" s="5" t="s">
        <v>14</v>
      </c>
      <c r="J95" s="17">
        <v>2</v>
      </c>
      <c r="K95" s="5" t="e">
        <f>+'Oficios Varios-Nomina'!#REF!</f>
        <v>#REF!</v>
      </c>
      <c r="L95" s="5" t="s">
        <v>15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hidden="1" customHeight="1" x14ac:dyDescent="0.2">
      <c r="A96" s="5" t="e">
        <f t="shared" si="73"/>
        <v>#REF!</v>
      </c>
      <c r="B96" s="5"/>
      <c r="C96" s="5"/>
      <c r="D96" s="5"/>
      <c r="E96" s="5" t="str">
        <f t="shared" si="62"/>
        <v>CC</v>
      </c>
      <c r="F96" s="5">
        <f t="shared" si="74"/>
        <v>94478780</v>
      </c>
      <c r="G96" s="8">
        <f t="shared" si="70"/>
        <v>94478780</v>
      </c>
      <c r="H96" s="5" t="s">
        <v>16</v>
      </c>
      <c r="I96" s="5" t="s">
        <v>17</v>
      </c>
      <c r="J96" s="17">
        <v>2.5</v>
      </c>
      <c r="K96" s="5" t="e">
        <f>+'Oficios Varios-Nomina'!#REF!</f>
        <v>#REF!</v>
      </c>
      <c r="L96" s="5" t="s">
        <v>18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hidden="1" customHeight="1" x14ac:dyDescent="0.2">
      <c r="A97" s="5" t="e">
        <f t="shared" si="73"/>
        <v>#REF!</v>
      </c>
      <c r="B97" s="5"/>
      <c r="C97" s="5"/>
      <c r="D97" s="5"/>
      <c r="E97" s="5" t="str">
        <f t="shared" si="62"/>
        <v>CC</v>
      </c>
      <c r="F97" s="5">
        <f t="shared" si="74"/>
        <v>94478780</v>
      </c>
      <c r="G97" s="8">
        <f t="shared" si="70"/>
        <v>94478780</v>
      </c>
      <c r="H97" s="5" t="s">
        <v>19</v>
      </c>
      <c r="I97" s="5" t="s">
        <v>20</v>
      </c>
      <c r="J97" s="17">
        <v>0.35</v>
      </c>
      <c r="K97" s="5" t="e">
        <f>+'Oficios Varios-Nomina'!#REF!</f>
        <v>#REF!</v>
      </c>
      <c r="L97" s="5" t="s">
        <v>20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hidden="1" customHeight="1" x14ac:dyDescent="0.2">
      <c r="A98" s="5" t="e">
        <f t="shared" si="73"/>
        <v>#REF!</v>
      </c>
      <c r="B98" s="5"/>
      <c r="C98" s="5"/>
      <c r="D98" s="5"/>
      <c r="E98" s="5" t="str">
        <f t="shared" si="62"/>
        <v>CC</v>
      </c>
      <c r="F98" s="5">
        <f t="shared" si="74"/>
        <v>94478780</v>
      </c>
      <c r="G98" s="8">
        <f t="shared" si="70"/>
        <v>94478780</v>
      </c>
      <c r="H98" s="9" t="s">
        <v>21</v>
      </c>
      <c r="I98" s="10" t="s">
        <v>22</v>
      </c>
      <c r="J98" s="17">
        <v>1.75</v>
      </c>
      <c r="K98" s="5" t="e">
        <f>+'Oficios Varios-Nomina'!#REF!</f>
        <v>#REF!</v>
      </c>
      <c r="L98" s="5" t="s">
        <v>23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hidden="1" customHeight="1" x14ac:dyDescent="0.2">
      <c r="A99" s="5" t="e">
        <f t="shared" si="73"/>
        <v>#REF!</v>
      </c>
      <c r="B99" s="5"/>
      <c r="C99" s="5"/>
      <c r="D99" s="5"/>
      <c r="E99" s="5" t="str">
        <f t="shared" si="62"/>
        <v>CC</v>
      </c>
      <c r="F99" s="5">
        <f t="shared" si="74"/>
        <v>94478780</v>
      </c>
      <c r="G99" s="8">
        <f t="shared" si="70"/>
        <v>94478780</v>
      </c>
      <c r="H99" s="5" t="s">
        <v>25</v>
      </c>
      <c r="I99" s="10" t="s">
        <v>26</v>
      </c>
      <c r="J99" s="18">
        <v>2.1</v>
      </c>
      <c r="K99" s="5" t="e">
        <f>+'Oficios Varios-Nomina'!#REF!</f>
        <v>#REF!</v>
      </c>
      <c r="L99" s="5" t="s">
        <v>27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 x14ac:dyDescent="0.2">
      <c r="A100" s="5" t="str">
        <f>+'Oficios Varios-Nomina'!A385</f>
        <v>ALEXANDRA HOYOS CUERO</v>
      </c>
      <c r="B100" s="5"/>
      <c r="C100" s="5"/>
      <c r="D100" s="5"/>
      <c r="E100" s="5" t="str">
        <f t="shared" si="62"/>
        <v>CC</v>
      </c>
      <c r="F100" s="5">
        <v>1115080578</v>
      </c>
      <c r="G100" s="8">
        <f t="shared" si="70"/>
        <v>1115080578</v>
      </c>
      <c r="H100" s="5" t="s">
        <v>7</v>
      </c>
      <c r="I100" s="5" t="s">
        <v>8</v>
      </c>
      <c r="J100" s="16">
        <v>1.25</v>
      </c>
      <c r="K100" s="5">
        <f>+'Oficios Varios-Nomina'!AA385</f>
        <v>0</v>
      </c>
      <c r="L100" s="5" t="s">
        <v>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hidden="1" customHeight="1" x14ac:dyDescent="0.2">
      <c r="A101" s="5" t="str">
        <f t="shared" ref="A101:A106" si="75">+A100</f>
        <v>ALEXANDRA HOYOS CUERO</v>
      </c>
      <c r="B101" s="5"/>
      <c r="C101" s="5"/>
      <c r="D101" s="5"/>
      <c r="E101" s="5" t="str">
        <f t="shared" si="62"/>
        <v>CC</v>
      </c>
      <c r="F101" s="5">
        <f t="shared" ref="F101:F106" si="76">+F100</f>
        <v>1115080578</v>
      </c>
      <c r="G101" s="8">
        <f t="shared" si="70"/>
        <v>1115080578</v>
      </c>
      <c r="H101" s="5" t="s">
        <v>10</v>
      </c>
      <c r="I101" s="5" t="s">
        <v>11</v>
      </c>
      <c r="J101" s="17">
        <v>1.75</v>
      </c>
      <c r="K101" s="5">
        <f>+'Oficios Varios-Nomina'!AB385</f>
        <v>0</v>
      </c>
      <c r="L101" s="5" t="s">
        <v>12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hidden="1" customHeight="1" x14ac:dyDescent="0.2">
      <c r="A102" s="5" t="str">
        <f t="shared" si="75"/>
        <v>ALEXANDRA HOYOS CUERO</v>
      </c>
      <c r="B102" s="5"/>
      <c r="C102" s="5"/>
      <c r="D102" s="5"/>
      <c r="E102" s="5" t="str">
        <f t="shared" si="62"/>
        <v>CC</v>
      </c>
      <c r="F102" s="5">
        <f t="shared" si="76"/>
        <v>1115080578</v>
      </c>
      <c r="G102" s="8">
        <f t="shared" si="70"/>
        <v>1115080578</v>
      </c>
      <c r="H102" s="5" t="s">
        <v>13</v>
      </c>
      <c r="I102" s="5" t="s">
        <v>14</v>
      </c>
      <c r="J102" s="17">
        <v>2</v>
      </c>
      <c r="K102" s="5">
        <f>+'Oficios Varios-Nomina'!AC385</f>
        <v>0</v>
      </c>
      <c r="L102" s="5" t="s">
        <v>15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hidden="1" customHeight="1" x14ac:dyDescent="0.2">
      <c r="A103" s="5" t="str">
        <f t="shared" si="75"/>
        <v>ALEXANDRA HOYOS CUERO</v>
      </c>
      <c r="B103" s="5"/>
      <c r="C103" s="5"/>
      <c r="D103" s="5"/>
      <c r="E103" s="5" t="str">
        <f t="shared" si="62"/>
        <v>CC</v>
      </c>
      <c r="F103" s="5">
        <f t="shared" si="76"/>
        <v>1115080578</v>
      </c>
      <c r="G103" s="8">
        <f t="shared" si="70"/>
        <v>1115080578</v>
      </c>
      <c r="H103" s="5" t="s">
        <v>16</v>
      </c>
      <c r="I103" s="5" t="s">
        <v>17</v>
      </c>
      <c r="J103" s="17">
        <v>2.5</v>
      </c>
      <c r="K103" s="5">
        <f>+'Oficios Varios-Nomina'!AD385</f>
        <v>0</v>
      </c>
      <c r="L103" s="5" t="s">
        <v>18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hidden="1" customHeight="1" x14ac:dyDescent="0.2">
      <c r="A104" s="5" t="str">
        <f t="shared" si="75"/>
        <v>ALEXANDRA HOYOS CUERO</v>
      </c>
      <c r="B104" s="5"/>
      <c r="C104" s="5"/>
      <c r="D104" s="5"/>
      <c r="E104" s="5" t="str">
        <f t="shared" si="62"/>
        <v>CC</v>
      </c>
      <c r="F104" s="5">
        <f t="shared" si="76"/>
        <v>1115080578</v>
      </c>
      <c r="G104" s="8">
        <f t="shared" si="70"/>
        <v>1115080578</v>
      </c>
      <c r="H104" s="5" t="s">
        <v>19</v>
      </c>
      <c r="I104" s="5" t="s">
        <v>20</v>
      </c>
      <c r="J104" s="17">
        <v>0.35</v>
      </c>
      <c r="K104" s="5">
        <f>+'Oficios Varios-Nomina'!AE385</f>
        <v>0</v>
      </c>
      <c r="L104" s="5" t="s">
        <v>20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hidden="1" customHeight="1" x14ac:dyDescent="0.2">
      <c r="A105" s="5" t="str">
        <f t="shared" si="75"/>
        <v>ALEXANDRA HOYOS CUERO</v>
      </c>
      <c r="B105" s="5"/>
      <c r="C105" s="5"/>
      <c r="D105" s="5"/>
      <c r="E105" s="5" t="str">
        <f t="shared" si="62"/>
        <v>CC</v>
      </c>
      <c r="F105" s="5">
        <f t="shared" si="76"/>
        <v>1115080578</v>
      </c>
      <c r="G105" s="8">
        <f t="shared" si="70"/>
        <v>1115080578</v>
      </c>
      <c r="H105" s="9" t="s">
        <v>21</v>
      </c>
      <c r="I105" s="10" t="s">
        <v>22</v>
      </c>
      <c r="J105" s="17">
        <v>1.75</v>
      </c>
      <c r="K105" s="5">
        <f>+'Oficios Varios-Nomina'!AF385</f>
        <v>0</v>
      </c>
      <c r="L105" s="5" t="s">
        <v>23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hidden="1" customHeight="1" x14ac:dyDescent="0.2">
      <c r="A106" s="5" t="str">
        <f t="shared" si="75"/>
        <v>ALEXANDRA HOYOS CUERO</v>
      </c>
      <c r="B106" s="5"/>
      <c r="C106" s="5"/>
      <c r="D106" s="5"/>
      <c r="E106" s="5" t="str">
        <f t="shared" si="62"/>
        <v>CC</v>
      </c>
      <c r="F106" s="5">
        <f t="shared" si="76"/>
        <v>1115080578</v>
      </c>
      <c r="G106" s="8">
        <f t="shared" si="70"/>
        <v>1115080578</v>
      </c>
      <c r="H106" s="5" t="s">
        <v>25</v>
      </c>
      <c r="I106" s="10" t="s">
        <v>26</v>
      </c>
      <c r="J106" s="18">
        <v>2.1</v>
      </c>
      <c r="K106" s="5">
        <f>+'Oficios Varios-Nomina'!AG385</f>
        <v>0</v>
      </c>
      <c r="L106" s="5" t="s">
        <v>27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 x14ac:dyDescent="0.2">
      <c r="A107" s="5" t="str">
        <f>+'Ordeño-Nomina'!A35</f>
        <v xml:space="preserve">ARMANDO YULE </v>
      </c>
      <c r="B107" s="5"/>
      <c r="C107" s="5"/>
      <c r="D107" s="5"/>
      <c r="E107" s="5" t="str">
        <f>+'Ordeño-Nomina'!E35</f>
        <v>CC</v>
      </c>
      <c r="F107" s="5">
        <v>10489729</v>
      </c>
      <c r="G107" s="8">
        <f>+'Ordeño-Nomina'!F35</f>
        <v>10489729</v>
      </c>
      <c r="H107" s="5" t="s">
        <v>7</v>
      </c>
      <c r="I107" s="5" t="s">
        <v>8</v>
      </c>
      <c r="J107" s="16">
        <v>1.25</v>
      </c>
      <c r="K107" s="5">
        <f>+'Ordeño-Nomina'!AA35</f>
        <v>0</v>
      </c>
      <c r="L107" s="5" t="s">
        <v>9</v>
      </c>
    </row>
    <row r="108" spans="1:25" ht="14.25" hidden="1" customHeight="1" x14ac:dyDescent="0.2">
      <c r="A108" s="5" t="str">
        <f t="shared" ref="A108:A113" si="77">+A107</f>
        <v xml:space="preserve">ARMANDO YULE </v>
      </c>
      <c r="B108" s="5"/>
      <c r="C108" s="5"/>
      <c r="D108" s="5"/>
      <c r="E108" s="5" t="str">
        <f t="shared" ref="E108:E113" si="78">+E107</f>
        <v>CC</v>
      </c>
      <c r="F108" s="5">
        <v>10489729</v>
      </c>
      <c r="G108" s="8">
        <f t="shared" ref="G108:G113" si="79">+G107</f>
        <v>10489729</v>
      </c>
      <c r="H108" s="5" t="s">
        <v>10</v>
      </c>
      <c r="I108" s="5" t="s">
        <v>11</v>
      </c>
      <c r="J108" s="17">
        <v>1.75</v>
      </c>
      <c r="K108" s="5">
        <f>+'Ordeño-Nomina'!AB35</f>
        <v>0</v>
      </c>
      <c r="L108" s="5" t="s">
        <v>12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 x14ac:dyDescent="0.2">
      <c r="A109" s="5" t="str">
        <f t="shared" si="77"/>
        <v xml:space="preserve">ARMANDO YULE </v>
      </c>
      <c r="B109" s="5"/>
      <c r="C109" s="5"/>
      <c r="D109" s="5"/>
      <c r="E109" s="5" t="str">
        <f t="shared" si="78"/>
        <v>CC</v>
      </c>
      <c r="F109" s="5">
        <v>10489729</v>
      </c>
      <c r="G109" s="8">
        <f t="shared" si="79"/>
        <v>10489729</v>
      </c>
      <c r="H109" s="5" t="s">
        <v>13</v>
      </c>
      <c r="I109" s="5" t="s">
        <v>14</v>
      </c>
      <c r="J109" s="17">
        <v>2</v>
      </c>
      <c r="K109" s="5">
        <f>+'Ordeño-Nomina'!AC35</f>
        <v>0</v>
      </c>
      <c r="L109" s="5" t="s">
        <v>15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hidden="1" customHeight="1" x14ac:dyDescent="0.2">
      <c r="A110" s="5" t="str">
        <f t="shared" si="77"/>
        <v xml:space="preserve">ARMANDO YULE </v>
      </c>
      <c r="B110" s="5"/>
      <c r="C110" s="5"/>
      <c r="D110" s="5"/>
      <c r="E110" s="5" t="str">
        <f t="shared" si="78"/>
        <v>CC</v>
      </c>
      <c r="F110" s="5">
        <v>10489729</v>
      </c>
      <c r="G110" s="8">
        <f t="shared" si="79"/>
        <v>10489729</v>
      </c>
      <c r="H110" s="5" t="s">
        <v>16</v>
      </c>
      <c r="I110" s="5" t="s">
        <v>17</v>
      </c>
      <c r="J110" s="17">
        <v>2.5</v>
      </c>
      <c r="K110" s="5">
        <f>+'Ordeño-Nomina'!AD35</f>
        <v>0</v>
      </c>
      <c r="L110" s="5" t="s">
        <v>18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 x14ac:dyDescent="0.2">
      <c r="A111" s="5" t="str">
        <f t="shared" si="77"/>
        <v xml:space="preserve">ARMANDO YULE </v>
      </c>
      <c r="B111" s="5"/>
      <c r="C111" s="5"/>
      <c r="D111" s="5"/>
      <c r="E111" s="5" t="str">
        <f t="shared" si="78"/>
        <v>CC</v>
      </c>
      <c r="F111" s="5">
        <v>10489729</v>
      </c>
      <c r="G111" s="8">
        <f t="shared" si="79"/>
        <v>10489729</v>
      </c>
      <c r="H111" s="5" t="s">
        <v>19</v>
      </c>
      <c r="I111" s="5" t="s">
        <v>20</v>
      </c>
      <c r="J111" s="17">
        <v>0.35</v>
      </c>
      <c r="K111" s="5">
        <f>+'Ordeño-Nomina'!AE35</f>
        <v>0</v>
      </c>
      <c r="L111" s="5" t="s">
        <v>20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 x14ac:dyDescent="0.2">
      <c r="A112" s="5" t="str">
        <f t="shared" si="77"/>
        <v xml:space="preserve">ARMANDO YULE </v>
      </c>
      <c r="B112" s="5"/>
      <c r="C112" s="5"/>
      <c r="D112" s="5"/>
      <c r="E112" s="5" t="str">
        <f t="shared" si="78"/>
        <v>CC</v>
      </c>
      <c r="F112" s="5">
        <v>10489729</v>
      </c>
      <c r="G112" s="8">
        <f t="shared" si="79"/>
        <v>10489729</v>
      </c>
      <c r="H112" s="9" t="s">
        <v>21</v>
      </c>
      <c r="I112" s="10" t="s">
        <v>22</v>
      </c>
      <c r="J112" s="17">
        <v>1.75</v>
      </c>
      <c r="K112" s="5">
        <f>+'Ordeño-Nomina'!AF35</f>
        <v>0</v>
      </c>
      <c r="L112" s="5" t="s">
        <v>23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 x14ac:dyDescent="0.2">
      <c r="A113" s="5" t="str">
        <f t="shared" si="77"/>
        <v xml:space="preserve">ARMANDO YULE </v>
      </c>
      <c r="B113" s="5"/>
      <c r="C113" s="5"/>
      <c r="D113" s="5"/>
      <c r="E113" s="5" t="str">
        <f t="shared" si="78"/>
        <v>CC</v>
      </c>
      <c r="F113" s="5">
        <v>10489729</v>
      </c>
      <c r="G113" s="8">
        <f t="shared" si="79"/>
        <v>10489729</v>
      </c>
      <c r="H113" s="5" t="s">
        <v>25</v>
      </c>
      <c r="I113" s="10" t="s">
        <v>26</v>
      </c>
      <c r="J113" s="18">
        <v>2.1</v>
      </c>
      <c r="K113" s="5">
        <f>+'Ordeño-Nomina'!AG35</f>
        <v>0</v>
      </c>
      <c r="L113" s="5" t="s">
        <v>27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 x14ac:dyDescent="0.2">
      <c r="A114" s="5" t="e">
        <f>+#REF!</f>
        <v>#REF!</v>
      </c>
      <c r="B114" s="5"/>
      <c r="C114" s="5"/>
      <c r="D114" s="5"/>
      <c r="E114" s="5" t="e">
        <f>+#REF!</f>
        <v>#REF!</v>
      </c>
      <c r="F114" s="5">
        <v>94476839</v>
      </c>
      <c r="G114" s="8" t="e">
        <f>+#REF!</f>
        <v>#REF!</v>
      </c>
      <c r="H114" s="5" t="s">
        <v>7</v>
      </c>
      <c r="I114" s="5" t="s">
        <v>8</v>
      </c>
      <c r="J114" s="16">
        <v>1.25</v>
      </c>
      <c r="K114" s="5" t="e">
        <f t="shared" ref="K114:K120" si="80">+#REF!</f>
        <v>#REF!</v>
      </c>
      <c r="L114" s="5" t="s">
        <v>9</v>
      </c>
    </row>
    <row r="115" spans="1:25" ht="14.25" hidden="1" customHeight="1" x14ac:dyDescent="0.2">
      <c r="A115" s="5" t="e">
        <f t="shared" ref="A115:A120" si="81">+A114</f>
        <v>#REF!</v>
      </c>
      <c r="B115" s="5"/>
      <c r="C115" s="5"/>
      <c r="D115" s="5"/>
      <c r="E115" s="5" t="e">
        <f t="shared" ref="E115:E120" si="82">+E114</f>
        <v>#REF!</v>
      </c>
      <c r="F115" s="5">
        <v>94476839</v>
      </c>
      <c r="G115" s="8" t="e">
        <f t="shared" ref="G115:G120" si="83">+G114</f>
        <v>#REF!</v>
      </c>
      <c r="H115" s="5" t="s">
        <v>10</v>
      </c>
      <c r="I115" s="5" t="s">
        <v>11</v>
      </c>
      <c r="J115" s="17">
        <v>1.75</v>
      </c>
      <c r="K115" s="5" t="e">
        <f t="shared" si="80"/>
        <v>#REF!</v>
      </c>
      <c r="L115" s="5" t="s">
        <v>12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 x14ac:dyDescent="0.2">
      <c r="A116" s="5" t="e">
        <f t="shared" si="81"/>
        <v>#REF!</v>
      </c>
      <c r="B116" s="5"/>
      <c r="C116" s="5"/>
      <c r="D116" s="5"/>
      <c r="E116" s="5" t="e">
        <f t="shared" si="82"/>
        <v>#REF!</v>
      </c>
      <c r="F116" s="5">
        <v>94476839</v>
      </c>
      <c r="G116" s="8" t="e">
        <f t="shared" si="83"/>
        <v>#REF!</v>
      </c>
      <c r="H116" s="5" t="s">
        <v>13</v>
      </c>
      <c r="I116" s="5" t="s">
        <v>14</v>
      </c>
      <c r="J116" s="17">
        <v>2</v>
      </c>
      <c r="K116" s="5" t="e">
        <f t="shared" si="80"/>
        <v>#REF!</v>
      </c>
      <c r="L116" s="5" t="s">
        <v>15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hidden="1" customHeight="1" x14ac:dyDescent="0.2">
      <c r="A117" s="5" t="e">
        <f t="shared" si="81"/>
        <v>#REF!</v>
      </c>
      <c r="B117" s="5"/>
      <c r="C117" s="5"/>
      <c r="D117" s="5"/>
      <c r="E117" s="5" t="e">
        <f t="shared" si="82"/>
        <v>#REF!</v>
      </c>
      <c r="F117" s="5">
        <v>94476839</v>
      </c>
      <c r="G117" s="8" t="e">
        <f t="shared" si="83"/>
        <v>#REF!</v>
      </c>
      <c r="H117" s="5" t="s">
        <v>16</v>
      </c>
      <c r="I117" s="5" t="s">
        <v>17</v>
      </c>
      <c r="J117" s="17">
        <v>2.5</v>
      </c>
      <c r="K117" s="5" t="e">
        <f t="shared" si="80"/>
        <v>#REF!</v>
      </c>
      <c r="L117" s="5" t="s">
        <v>18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 x14ac:dyDescent="0.2">
      <c r="A118" s="5" t="e">
        <f t="shared" si="81"/>
        <v>#REF!</v>
      </c>
      <c r="B118" s="5"/>
      <c r="C118" s="5"/>
      <c r="D118" s="5"/>
      <c r="E118" s="5" t="e">
        <f t="shared" si="82"/>
        <v>#REF!</v>
      </c>
      <c r="F118" s="5">
        <v>94476839</v>
      </c>
      <c r="G118" s="8" t="e">
        <f t="shared" si="83"/>
        <v>#REF!</v>
      </c>
      <c r="H118" s="5" t="s">
        <v>19</v>
      </c>
      <c r="I118" s="5" t="s">
        <v>20</v>
      </c>
      <c r="J118" s="17">
        <v>0.35</v>
      </c>
      <c r="K118" s="5" t="e">
        <f t="shared" si="80"/>
        <v>#REF!</v>
      </c>
      <c r="L118" s="5" t="s">
        <v>20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 x14ac:dyDescent="0.2">
      <c r="A119" s="5" t="e">
        <f t="shared" si="81"/>
        <v>#REF!</v>
      </c>
      <c r="B119" s="5"/>
      <c r="C119" s="5"/>
      <c r="D119" s="5"/>
      <c r="E119" s="5" t="e">
        <f t="shared" si="82"/>
        <v>#REF!</v>
      </c>
      <c r="F119" s="5">
        <v>94476839</v>
      </c>
      <c r="G119" s="8" t="e">
        <f t="shared" si="83"/>
        <v>#REF!</v>
      </c>
      <c r="H119" s="9" t="s">
        <v>21</v>
      </c>
      <c r="I119" s="10" t="s">
        <v>22</v>
      </c>
      <c r="J119" s="17">
        <v>1.75</v>
      </c>
      <c r="K119" s="5" t="e">
        <f t="shared" si="80"/>
        <v>#REF!</v>
      </c>
      <c r="L119" s="5" t="s">
        <v>23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 x14ac:dyDescent="0.2">
      <c r="A120" s="5" t="e">
        <f t="shared" si="81"/>
        <v>#REF!</v>
      </c>
      <c r="B120" s="5"/>
      <c r="C120" s="5"/>
      <c r="D120" s="5"/>
      <c r="E120" s="5" t="e">
        <f t="shared" si="82"/>
        <v>#REF!</v>
      </c>
      <c r="F120" s="5">
        <v>94476839</v>
      </c>
      <c r="G120" s="8" t="e">
        <f t="shared" si="83"/>
        <v>#REF!</v>
      </c>
      <c r="H120" s="5" t="s">
        <v>25</v>
      </c>
      <c r="I120" s="10" t="s">
        <v>26</v>
      </c>
      <c r="J120" s="18">
        <v>2.1</v>
      </c>
      <c r="K120" s="5" t="e">
        <f t="shared" si="80"/>
        <v>#REF!</v>
      </c>
      <c r="L120" s="5" t="s">
        <v>27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hidden="1" customHeight="1" x14ac:dyDescent="0.2">
      <c r="A121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1" s="5"/>
      <c r="C121" s="5"/>
      <c r="D121" s="5"/>
      <c r="E121" s="5" t="str">
        <f>+'Ordeño-Nomina'!E73</f>
        <v>CC</v>
      </c>
      <c r="F121" s="5">
        <v>1116158870</v>
      </c>
      <c r="G121" s="8">
        <f>+'Ordeño-Nomina'!F73</f>
        <v>1116158870</v>
      </c>
      <c r="H121" s="5" t="s">
        <v>7</v>
      </c>
      <c r="I121" s="5" t="s">
        <v>8</v>
      </c>
      <c r="J121" s="16">
        <v>1.25</v>
      </c>
      <c r="K121" s="5">
        <f>+'Ordeño-Nomina'!AA73</f>
        <v>0</v>
      </c>
      <c r="L121" s="5" t="s">
        <v>9</v>
      </c>
    </row>
    <row r="122" spans="1:25" ht="14.25" hidden="1" customHeight="1" x14ac:dyDescent="0.2">
      <c r="A122" s="5" t="str">
        <f t="shared" ref="A122:A127" si="84">+A121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2" s="5"/>
      <c r="C122" s="5"/>
      <c r="D122" s="5"/>
      <c r="E122" s="5" t="str">
        <f t="shared" ref="E122:E127" si="85">+E121</f>
        <v>CC</v>
      </c>
      <c r="F122" s="5">
        <v>1116158870</v>
      </c>
      <c r="G122" s="8">
        <f t="shared" ref="G122:G127" si="86">+G121</f>
        <v>1116158870</v>
      </c>
      <c r="H122" s="5" t="s">
        <v>10</v>
      </c>
      <c r="I122" s="5" t="s">
        <v>11</v>
      </c>
      <c r="J122" s="17">
        <v>1.75</v>
      </c>
      <c r="K122" s="5">
        <f>+'Ordeño-Nomina'!AB73</f>
        <v>0</v>
      </c>
      <c r="L122" s="5" t="s">
        <v>12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hidden="1" customHeight="1" x14ac:dyDescent="0.2">
      <c r="A123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3" s="5"/>
      <c r="C123" s="5"/>
      <c r="D123" s="5"/>
      <c r="E123" s="5" t="str">
        <f t="shared" si="85"/>
        <v>CC</v>
      </c>
      <c r="F123" s="5">
        <v>1116158870</v>
      </c>
      <c r="G123" s="8">
        <f t="shared" si="86"/>
        <v>1116158870</v>
      </c>
      <c r="H123" s="5" t="s">
        <v>13</v>
      </c>
      <c r="I123" s="5" t="s">
        <v>14</v>
      </c>
      <c r="J123" s="17">
        <v>2</v>
      </c>
      <c r="K123" s="5">
        <f>+'Ordeño-Nomina'!AC73</f>
        <v>0</v>
      </c>
      <c r="L123" s="5" t="s">
        <v>15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hidden="1" customHeight="1" x14ac:dyDescent="0.2">
      <c r="A124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4" s="5"/>
      <c r="C124" s="5"/>
      <c r="D124" s="5"/>
      <c r="E124" s="5" t="str">
        <f t="shared" si="85"/>
        <v>CC</v>
      </c>
      <c r="F124" s="5">
        <v>1116158870</v>
      </c>
      <c r="G124" s="8">
        <f t="shared" si="86"/>
        <v>1116158870</v>
      </c>
      <c r="H124" s="5" t="s">
        <v>16</v>
      </c>
      <c r="I124" s="5" t="s">
        <v>17</v>
      </c>
      <c r="J124" s="17">
        <v>2.5</v>
      </c>
      <c r="K124" s="5">
        <f>+'Ordeño-Nomina'!AD73</f>
        <v>0</v>
      </c>
      <c r="L124" s="5" t="s">
        <v>18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hidden="1" customHeight="1" x14ac:dyDescent="0.2">
      <c r="A125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5" s="5"/>
      <c r="C125" s="5"/>
      <c r="D125" s="5"/>
      <c r="E125" s="5" t="str">
        <f t="shared" si="85"/>
        <v>CC</v>
      </c>
      <c r="F125" s="5">
        <v>1116158870</v>
      </c>
      <c r="G125" s="8">
        <f t="shared" si="86"/>
        <v>1116158870</v>
      </c>
      <c r="H125" s="5" t="s">
        <v>19</v>
      </c>
      <c r="I125" s="5" t="s">
        <v>20</v>
      </c>
      <c r="J125" s="17">
        <v>0.35</v>
      </c>
      <c r="K125" s="5">
        <f>+'Ordeño-Nomina'!AE73</f>
        <v>0</v>
      </c>
      <c r="L125" s="5" t="s">
        <v>20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hidden="1" customHeight="1" x14ac:dyDescent="0.2">
      <c r="A126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6" s="5"/>
      <c r="C126" s="5"/>
      <c r="D126" s="5"/>
      <c r="E126" s="5" t="str">
        <f t="shared" si="85"/>
        <v>CC</v>
      </c>
      <c r="F126" s="5">
        <v>1116158870</v>
      </c>
      <c r="G126" s="8">
        <f t="shared" si="86"/>
        <v>1116158870</v>
      </c>
      <c r="H126" s="9" t="s">
        <v>21</v>
      </c>
      <c r="I126" s="10" t="s">
        <v>22</v>
      </c>
      <c r="J126" s="17">
        <v>1.75</v>
      </c>
      <c r="K126" s="5">
        <f>+'Ordeño-Nomina'!AF73</f>
        <v>0</v>
      </c>
      <c r="L126" s="5" t="s">
        <v>23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hidden="1" customHeight="1" x14ac:dyDescent="0.2">
      <c r="A127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7" s="5"/>
      <c r="C127" s="5"/>
      <c r="D127" s="5"/>
      <c r="E127" s="5" t="str">
        <f t="shared" si="85"/>
        <v>CC</v>
      </c>
      <c r="F127" s="5">
        <v>1116158870</v>
      </c>
      <c r="G127" s="8">
        <f t="shared" si="86"/>
        <v>1116158870</v>
      </c>
      <c r="H127" s="5" t="s">
        <v>25</v>
      </c>
      <c r="I127" s="10" t="s">
        <v>26</v>
      </c>
      <c r="J127" s="18">
        <v>2.1</v>
      </c>
      <c r="K127" s="5">
        <f>+'Ordeño-Nomina'!AG73</f>
        <v>0</v>
      </c>
      <c r="L127" s="5" t="s">
        <v>27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 x14ac:dyDescent="0.2">
      <c r="A128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8" s="5"/>
      <c r="C128" s="5"/>
      <c r="D128" s="5"/>
      <c r="E128" s="5" t="str">
        <f>+'Ordeño-Nomina'!E110</f>
        <v>CC</v>
      </c>
      <c r="F128" s="5">
        <v>16842885</v>
      </c>
      <c r="G128" s="6">
        <f>+'Ordeño-Nomina'!F110</f>
        <v>16842885</v>
      </c>
      <c r="H128" s="5" t="s">
        <v>7</v>
      </c>
      <c r="I128" s="5" t="s">
        <v>8</v>
      </c>
      <c r="J128" s="16">
        <v>1.25</v>
      </c>
      <c r="K128" s="5">
        <f>+'Ordeño-Nomina'!AA110</f>
        <v>0</v>
      </c>
      <c r="L128" s="5" t="s">
        <v>9</v>
      </c>
    </row>
    <row r="129" spans="1:12" ht="14.25" hidden="1" customHeight="1" x14ac:dyDescent="0.2">
      <c r="A129" s="5" t="str">
        <f t="shared" ref="A129:A134" si="87">+A128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9" s="5"/>
      <c r="C129" s="5"/>
      <c r="D129" s="5"/>
      <c r="E129" s="5" t="str">
        <f t="shared" ref="E129:E134" si="88">+E128</f>
        <v>CC</v>
      </c>
      <c r="F129" s="5">
        <v>16842885</v>
      </c>
      <c r="G129" s="6">
        <f t="shared" ref="G129:G134" si="89">+G128</f>
        <v>16842885</v>
      </c>
      <c r="H129" s="5" t="s">
        <v>10</v>
      </c>
      <c r="I129" s="5" t="s">
        <v>11</v>
      </c>
      <c r="J129" s="17">
        <v>1.75</v>
      </c>
      <c r="K129" s="5">
        <f>+'Ordeño-Nomina'!AB110</f>
        <v>0</v>
      </c>
      <c r="L129" s="5" t="s">
        <v>12</v>
      </c>
    </row>
    <row r="130" spans="1:12" ht="14.25" customHeight="1" x14ac:dyDescent="0.2">
      <c r="A130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0" s="5"/>
      <c r="C130" s="5"/>
      <c r="D130" s="5"/>
      <c r="E130" s="5" t="str">
        <f t="shared" si="88"/>
        <v>CC</v>
      </c>
      <c r="F130" s="5">
        <v>16842885</v>
      </c>
      <c r="G130" s="6">
        <f t="shared" si="89"/>
        <v>16842885</v>
      </c>
      <c r="H130" s="5" t="s">
        <v>13</v>
      </c>
      <c r="I130" s="5" t="s">
        <v>14</v>
      </c>
      <c r="J130" s="17">
        <v>2</v>
      </c>
      <c r="K130" s="5">
        <f>+'Ordeño-Nomina'!AC110</f>
        <v>0</v>
      </c>
      <c r="L130" s="5" t="s">
        <v>15</v>
      </c>
    </row>
    <row r="131" spans="1:12" ht="14.25" hidden="1" customHeight="1" x14ac:dyDescent="0.2">
      <c r="A131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1" s="5"/>
      <c r="C131" s="5"/>
      <c r="D131" s="5"/>
      <c r="E131" s="5" t="str">
        <f t="shared" si="88"/>
        <v>CC</v>
      </c>
      <c r="F131" s="5">
        <v>16842885</v>
      </c>
      <c r="G131" s="6">
        <f t="shared" si="89"/>
        <v>16842885</v>
      </c>
      <c r="H131" s="5" t="s">
        <v>16</v>
      </c>
      <c r="I131" s="5" t="s">
        <v>17</v>
      </c>
      <c r="J131" s="17">
        <v>2.5</v>
      </c>
      <c r="K131" s="5">
        <f>+'Ordeño-Nomina'!AD110</f>
        <v>0</v>
      </c>
      <c r="L131" s="5" t="s">
        <v>18</v>
      </c>
    </row>
    <row r="132" spans="1:12" ht="14.25" customHeight="1" x14ac:dyDescent="0.2">
      <c r="A132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2" s="5"/>
      <c r="C132" s="5"/>
      <c r="D132" s="5"/>
      <c r="E132" s="5" t="str">
        <f t="shared" si="88"/>
        <v>CC</v>
      </c>
      <c r="F132" s="5">
        <v>16842885</v>
      </c>
      <c r="G132" s="6">
        <f t="shared" si="89"/>
        <v>16842885</v>
      </c>
      <c r="H132" s="5" t="s">
        <v>19</v>
      </c>
      <c r="I132" s="5" t="s">
        <v>20</v>
      </c>
      <c r="J132" s="17">
        <v>0.35</v>
      </c>
      <c r="K132" s="5">
        <f>+'Ordeño-Nomina'!AE110</f>
        <v>0</v>
      </c>
      <c r="L132" s="5" t="s">
        <v>20</v>
      </c>
    </row>
    <row r="133" spans="1:12" ht="14.25" customHeight="1" x14ac:dyDescent="0.2">
      <c r="A133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3" s="5"/>
      <c r="C133" s="5"/>
      <c r="D133" s="5"/>
      <c r="E133" s="5" t="str">
        <f t="shared" si="88"/>
        <v>CC</v>
      </c>
      <c r="F133" s="5">
        <v>16842885</v>
      </c>
      <c r="G133" s="6">
        <f t="shared" si="89"/>
        <v>16842885</v>
      </c>
      <c r="H133" s="9" t="s">
        <v>21</v>
      </c>
      <c r="I133" s="10" t="s">
        <v>22</v>
      </c>
      <c r="J133" s="17">
        <v>1.75</v>
      </c>
      <c r="K133" s="5">
        <f>+'Ordeño-Nomina'!AF110</f>
        <v>0</v>
      </c>
      <c r="L133" s="5" t="s">
        <v>23</v>
      </c>
    </row>
    <row r="134" spans="1:12" ht="14.25" customHeight="1" x14ac:dyDescent="0.2">
      <c r="A134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4" s="5"/>
      <c r="C134" s="5"/>
      <c r="D134" s="5"/>
      <c r="E134" s="5" t="str">
        <f t="shared" si="88"/>
        <v>CC</v>
      </c>
      <c r="F134" s="5">
        <v>16842885</v>
      </c>
      <c r="G134" s="6">
        <f t="shared" si="89"/>
        <v>16842885</v>
      </c>
      <c r="H134" s="5" t="s">
        <v>25</v>
      </c>
      <c r="I134" s="10" t="s">
        <v>26</v>
      </c>
      <c r="J134" s="18">
        <v>2.1</v>
      </c>
      <c r="K134" s="5">
        <f>+'Ordeño-Nomina'!AG110</f>
        <v>0</v>
      </c>
      <c r="L134" s="5" t="s">
        <v>27</v>
      </c>
    </row>
    <row r="135" spans="1:12" ht="14.25" hidden="1" customHeight="1" x14ac:dyDescent="0.2">
      <c r="A135" s="5" t="str">
        <f>+'Ordeño-Nomina'!A148</f>
        <v xml:space="preserve">JOSE ARNULFO PAEZ </v>
      </c>
      <c r="B135" s="5"/>
      <c r="C135" s="5"/>
      <c r="D135" s="5"/>
      <c r="E135" s="5" t="str">
        <f>E134</f>
        <v>CC</v>
      </c>
      <c r="F135" s="5">
        <v>6446740</v>
      </c>
      <c r="G135" s="6">
        <f t="shared" ref="G135:G162" si="90">+F135</f>
        <v>6446740</v>
      </c>
      <c r="H135" s="5" t="s">
        <v>7</v>
      </c>
      <c r="I135" s="5" t="s">
        <v>8</v>
      </c>
      <c r="J135" s="16">
        <v>1.25</v>
      </c>
      <c r="K135" s="5">
        <f>+'Ordeño-Nomina'!AA148</f>
        <v>0</v>
      </c>
      <c r="L135" s="5" t="s">
        <v>9</v>
      </c>
    </row>
    <row r="136" spans="1:12" ht="14.25" hidden="1" customHeight="1" x14ac:dyDescent="0.2">
      <c r="A136" s="5" t="str">
        <f t="shared" ref="A136:A141" si="91">+A135</f>
        <v xml:space="preserve">JOSE ARNULFO PAEZ </v>
      </c>
      <c r="B136" s="5"/>
      <c r="C136" s="5"/>
      <c r="D136" s="5"/>
      <c r="E136" s="5" t="str">
        <f t="shared" ref="E136:F136" si="92">+E135</f>
        <v>CC</v>
      </c>
      <c r="F136" s="5">
        <f t="shared" si="92"/>
        <v>6446740</v>
      </c>
      <c r="G136" s="6">
        <f t="shared" si="90"/>
        <v>6446740</v>
      </c>
      <c r="H136" s="5" t="s">
        <v>10</v>
      </c>
      <c r="I136" s="5" t="s">
        <v>11</v>
      </c>
      <c r="J136" s="17">
        <v>1.75</v>
      </c>
      <c r="K136" s="5">
        <f>+'Ordeño-Nomina'!AB148</f>
        <v>0</v>
      </c>
      <c r="L136" s="5" t="s">
        <v>12</v>
      </c>
    </row>
    <row r="137" spans="1:12" ht="14.25" hidden="1" customHeight="1" x14ac:dyDescent="0.2">
      <c r="A137" s="5" t="str">
        <f t="shared" si="91"/>
        <v xml:space="preserve">JOSE ARNULFO PAEZ </v>
      </c>
      <c r="B137" s="5"/>
      <c r="C137" s="5"/>
      <c r="D137" s="5"/>
      <c r="E137" s="5" t="str">
        <f t="shared" ref="E137:F137" si="93">+E136</f>
        <v>CC</v>
      </c>
      <c r="F137" s="5">
        <f t="shared" si="93"/>
        <v>6446740</v>
      </c>
      <c r="G137" s="6">
        <f t="shared" si="90"/>
        <v>6446740</v>
      </c>
      <c r="H137" s="5" t="s">
        <v>13</v>
      </c>
      <c r="I137" s="5" t="s">
        <v>14</v>
      </c>
      <c r="J137" s="17">
        <v>2</v>
      </c>
      <c r="K137" s="5">
        <f>+'Ordeño-Nomina'!AC148</f>
        <v>0</v>
      </c>
      <c r="L137" s="5" t="s">
        <v>15</v>
      </c>
    </row>
    <row r="138" spans="1:12" ht="14.25" hidden="1" customHeight="1" x14ac:dyDescent="0.2">
      <c r="A138" s="5" t="str">
        <f t="shared" si="91"/>
        <v xml:space="preserve">JOSE ARNULFO PAEZ </v>
      </c>
      <c r="B138" s="5"/>
      <c r="C138" s="5"/>
      <c r="D138" s="5"/>
      <c r="E138" s="5" t="str">
        <f t="shared" ref="E138:F138" si="94">+E137</f>
        <v>CC</v>
      </c>
      <c r="F138" s="5">
        <f t="shared" si="94"/>
        <v>6446740</v>
      </c>
      <c r="G138" s="6">
        <f t="shared" si="90"/>
        <v>6446740</v>
      </c>
      <c r="H138" s="5" t="s">
        <v>16</v>
      </c>
      <c r="I138" s="5" t="s">
        <v>17</v>
      </c>
      <c r="J138" s="17">
        <v>2.5</v>
      </c>
      <c r="K138" s="5">
        <f>+'Ordeño-Nomina'!AD148</f>
        <v>0</v>
      </c>
      <c r="L138" s="5" t="s">
        <v>18</v>
      </c>
    </row>
    <row r="139" spans="1:12" ht="14.25" customHeight="1" x14ac:dyDescent="0.2">
      <c r="A139" s="5" t="str">
        <f t="shared" si="91"/>
        <v xml:space="preserve">JOSE ARNULFO PAEZ </v>
      </c>
      <c r="B139" s="5"/>
      <c r="C139" s="5"/>
      <c r="D139" s="5"/>
      <c r="E139" s="5" t="str">
        <f t="shared" ref="E139:F139" si="95">+E138</f>
        <v>CC</v>
      </c>
      <c r="F139" s="5">
        <f t="shared" si="95"/>
        <v>6446740</v>
      </c>
      <c r="G139" s="6">
        <f t="shared" si="90"/>
        <v>6446740</v>
      </c>
      <c r="H139" s="5" t="s">
        <v>19</v>
      </c>
      <c r="I139" s="5" t="s">
        <v>20</v>
      </c>
      <c r="J139" s="17">
        <v>0.35</v>
      </c>
      <c r="K139" s="5">
        <f>+'Ordeño-Nomina'!AE148</f>
        <v>0</v>
      </c>
      <c r="L139" s="5" t="s">
        <v>20</v>
      </c>
    </row>
    <row r="140" spans="1:12" ht="14.25" hidden="1" customHeight="1" x14ac:dyDescent="0.2">
      <c r="A140" s="5" t="str">
        <f t="shared" si="91"/>
        <v xml:space="preserve">JOSE ARNULFO PAEZ </v>
      </c>
      <c r="B140" s="5"/>
      <c r="C140" s="5"/>
      <c r="D140" s="5"/>
      <c r="E140" s="5" t="str">
        <f t="shared" ref="E140:F140" si="96">+E139</f>
        <v>CC</v>
      </c>
      <c r="F140" s="5">
        <f t="shared" si="96"/>
        <v>6446740</v>
      </c>
      <c r="G140" s="6">
        <f t="shared" si="90"/>
        <v>6446740</v>
      </c>
      <c r="H140" s="9" t="s">
        <v>21</v>
      </c>
      <c r="I140" s="10" t="s">
        <v>22</v>
      </c>
      <c r="J140" s="17">
        <v>1.75</v>
      </c>
      <c r="K140" s="5">
        <f>+'Ordeño-Nomina'!AF148</f>
        <v>0</v>
      </c>
      <c r="L140" s="5" t="s">
        <v>23</v>
      </c>
    </row>
    <row r="141" spans="1:12" ht="14.25" customHeight="1" x14ac:dyDescent="0.2">
      <c r="A141" s="5" t="str">
        <f t="shared" si="91"/>
        <v xml:space="preserve">JOSE ARNULFO PAEZ </v>
      </c>
      <c r="B141" s="5"/>
      <c r="C141" s="5"/>
      <c r="D141" s="5"/>
      <c r="E141" s="5" t="str">
        <f t="shared" ref="E141:F141" si="97">+E140</f>
        <v>CC</v>
      </c>
      <c r="F141" s="5">
        <f t="shared" si="97"/>
        <v>6446740</v>
      </c>
      <c r="G141" s="6">
        <f t="shared" si="90"/>
        <v>6446740</v>
      </c>
      <c r="H141" s="5" t="s">
        <v>25</v>
      </c>
      <c r="I141" s="10" t="s">
        <v>26</v>
      </c>
      <c r="J141" s="18">
        <v>2.1</v>
      </c>
      <c r="K141" s="5">
        <f>+'Ordeño-Nomina'!AG148</f>
        <v>0</v>
      </c>
      <c r="L141" s="5" t="s">
        <v>27</v>
      </c>
    </row>
    <row r="142" spans="1:12" ht="14.25" customHeight="1" x14ac:dyDescent="0.2">
      <c r="A142" s="5" t="str">
        <f>+'Ordeño-Nomina'!A186</f>
        <v>BRAYAN ALEXI POTES</v>
      </c>
      <c r="B142" s="5"/>
      <c r="C142" s="5"/>
      <c r="D142" s="5"/>
      <c r="E142" s="5" t="str">
        <f t="shared" ref="E142:E162" si="98">+E141</f>
        <v>CC</v>
      </c>
      <c r="F142" s="5">
        <v>1114898789</v>
      </c>
      <c r="G142" s="6">
        <f t="shared" si="90"/>
        <v>1114898789</v>
      </c>
      <c r="H142" s="5" t="s">
        <v>7</v>
      </c>
      <c r="I142" s="5" t="s">
        <v>8</v>
      </c>
      <c r="J142" s="16">
        <v>1.25</v>
      </c>
      <c r="K142" s="5">
        <f>+'Ordeño-Nomina'!AA186</f>
        <v>0</v>
      </c>
      <c r="L142" s="5" t="s">
        <v>9</v>
      </c>
    </row>
    <row r="143" spans="1:12" ht="14.25" hidden="1" customHeight="1" x14ac:dyDescent="0.2">
      <c r="A143" s="5" t="str">
        <f t="shared" ref="A143:A148" si="99">+A142</f>
        <v>BRAYAN ALEXI POTES</v>
      </c>
      <c r="B143" s="5"/>
      <c r="C143" s="5"/>
      <c r="D143" s="5"/>
      <c r="E143" s="5" t="str">
        <f t="shared" si="98"/>
        <v>CC</v>
      </c>
      <c r="F143" s="5">
        <f t="shared" ref="F143:F148" si="100">+F142</f>
        <v>1114898789</v>
      </c>
      <c r="G143" s="6">
        <f t="shared" si="90"/>
        <v>1114898789</v>
      </c>
      <c r="H143" s="5" t="s">
        <v>10</v>
      </c>
      <c r="I143" s="5" t="s">
        <v>11</v>
      </c>
      <c r="J143" s="17">
        <v>1.75</v>
      </c>
      <c r="K143" s="5">
        <f>+'Ordeño-Nomina'!AB186</f>
        <v>0</v>
      </c>
      <c r="L143" s="5" t="s">
        <v>12</v>
      </c>
    </row>
    <row r="144" spans="1:12" ht="14.25" customHeight="1" x14ac:dyDescent="0.2">
      <c r="A144" s="5" t="str">
        <f t="shared" si="99"/>
        <v>BRAYAN ALEXI POTES</v>
      </c>
      <c r="B144" s="5"/>
      <c r="C144" s="5"/>
      <c r="D144" s="5"/>
      <c r="E144" s="5" t="str">
        <f t="shared" si="98"/>
        <v>CC</v>
      </c>
      <c r="F144" s="5">
        <f t="shared" si="100"/>
        <v>1114898789</v>
      </c>
      <c r="G144" s="6">
        <f t="shared" si="90"/>
        <v>1114898789</v>
      </c>
      <c r="H144" s="5" t="s">
        <v>13</v>
      </c>
      <c r="I144" s="5" t="s">
        <v>14</v>
      </c>
      <c r="J144" s="17">
        <v>2</v>
      </c>
      <c r="K144" s="5">
        <f>+'Ordeño-Nomina'!AC186</f>
        <v>0</v>
      </c>
      <c r="L144" s="5" t="s">
        <v>15</v>
      </c>
    </row>
    <row r="145" spans="1:12" ht="14.25" hidden="1" customHeight="1" x14ac:dyDescent="0.2">
      <c r="A145" s="5" t="str">
        <f t="shared" si="99"/>
        <v>BRAYAN ALEXI POTES</v>
      </c>
      <c r="B145" s="5"/>
      <c r="C145" s="5"/>
      <c r="D145" s="5"/>
      <c r="E145" s="5" t="str">
        <f t="shared" si="98"/>
        <v>CC</v>
      </c>
      <c r="F145" s="5">
        <f t="shared" si="100"/>
        <v>1114898789</v>
      </c>
      <c r="G145" s="6">
        <f t="shared" si="90"/>
        <v>1114898789</v>
      </c>
      <c r="H145" s="5" t="s">
        <v>16</v>
      </c>
      <c r="I145" s="5" t="s">
        <v>17</v>
      </c>
      <c r="J145" s="17">
        <v>2.5</v>
      </c>
      <c r="K145" s="5">
        <f>+'Ordeño-Nomina'!AD186</f>
        <v>0</v>
      </c>
      <c r="L145" s="5" t="s">
        <v>18</v>
      </c>
    </row>
    <row r="146" spans="1:12" ht="14.25" customHeight="1" x14ac:dyDescent="0.2">
      <c r="A146" s="5" t="str">
        <f t="shared" si="99"/>
        <v>BRAYAN ALEXI POTES</v>
      </c>
      <c r="B146" s="5"/>
      <c r="C146" s="5"/>
      <c r="D146" s="5"/>
      <c r="E146" s="5" t="str">
        <f t="shared" si="98"/>
        <v>CC</v>
      </c>
      <c r="F146" s="5">
        <f t="shared" si="100"/>
        <v>1114898789</v>
      </c>
      <c r="G146" s="6">
        <f t="shared" si="90"/>
        <v>1114898789</v>
      </c>
      <c r="H146" s="5" t="s">
        <v>19</v>
      </c>
      <c r="I146" s="5" t="s">
        <v>20</v>
      </c>
      <c r="J146" s="17">
        <v>0.35</v>
      </c>
      <c r="K146" s="5">
        <f>+'Ordeño-Nomina'!AE186</f>
        <v>0</v>
      </c>
      <c r="L146" s="5" t="s">
        <v>20</v>
      </c>
    </row>
    <row r="147" spans="1:12" ht="14.25" customHeight="1" x14ac:dyDescent="0.2">
      <c r="A147" s="5" t="str">
        <f t="shared" si="99"/>
        <v>BRAYAN ALEXI POTES</v>
      </c>
      <c r="B147" s="5"/>
      <c r="C147" s="5"/>
      <c r="D147" s="5"/>
      <c r="E147" s="5" t="str">
        <f t="shared" si="98"/>
        <v>CC</v>
      </c>
      <c r="F147" s="5">
        <f t="shared" si="100"/>
        <v>1114898789</v>
      </c>
      <c r="G147" s="6">
        <f t="shared" si="90"/>
        <v>1114898789</v>
      </c>
      <c r="H147" s="9" t="s">
        <v>21</v>
      </c>
      <c r="I147" s="10" t="s">
        <v>22</v>
      </c>
      <c r="J147" s="17">
        <v>1.75</v>
      </c>
      <c r="K147" s="5">
        <f>+'Ordeño-Nomina'!AF186</f>
        <v>0</v>
      </c>
      <c r="L147" s="5" t="s">
        <v>23</v>
      </c>
    </row>
    <row r="148" spans="1:12" ht="14.25" customHeight="1" x14ac:dyDescent="0.2">
      <c r="A148" s="5" t="str">
        <f t="shared" si="99"/>
        <v>BRAYAN ALEXI POTES</v>
      </c>
      <c r="B148" s="5"/>
      <c r="C148" s="5"/>
      <c r="D148" s="5"/>
      <c r="E148" s="5" t="str">
        <f t="shared" si="98"/>
        <v>CC</v>
      </c>
      <c r="F148" s="5">
        <f t="shared" si="100"/>
        <v>1114898789</v>
      </c>
      <c r="G148" s="6">
        <f t="shared" si="90"/>
        <v>1114898789</v>
      </c>
      <c r="H148" s="5" t="s">
        <v>25</v>
      </c>
      <c r="I148" s="10" t="s">
        <v>26</v>
      </c>
      <c r="J148" s="18">
        <v>2.1</v>
      </c>
      <c r="K148" s="5">
        <f>+'Ordeño-Nomina'!AG186</f>
        <v>0</v>
      </c>
      <c r="L148" s="5" t="s">
        <v>27</v>
      </c>
    </row>
    <row r="149" spans="1:12" ht="14.25" customHeight="1" x14ac:dyDescent="0.2">
      <c r="A149" s="5" t="e">
        <f>+#REF!</f>
        <v>#REF!</v>
      </c>
      <c r="B149" s="5"/>
      <c r="C149" s="5"/>
      <c r="D149" s="5"/>
      <c r="E149" s="5" t="str">
        <f t="shared" si="98"/>
        <v>CC</v>
      </c>
      <c r="F149" s="5">
        <v>24437183</v>
      </c>
      <c r="G149" s="6">
        <f t="shared" si="90"/>
        <v>24437183</v>
      </c>
      <c r="H149" s="5" t="s">
        <v>7</v>
      </c>
      <c r="I149" s="5" t="s">
        <v>8</v>
      </c>
      <c r="J149" s="16">
        <v>1.25</v>
      </c>
      <c r="K149" s="5" t="e">
        <f t="shared" ref="K149:K162" si="101">+#REF!</f>
        <v>#REF!</v>
      </c>
      <c r="L149" s="5" t="s">
        <v>9</v>
      </c>
    </row>
    <row r="150" spans="1:12" ht="14.25" hidden="1" customHeight="1" x14ac:dyDescent="0.2">
      <c r="A150" s="5" t="e">
        <f t="shared" ref="A150:A155" si="102">+A149</f>
        <v>#REF!</v>
      </c>
      <c r="B150" s="5"/>
      <c r="C150" s="5"/>
      <c r="D150" s="5"/>
      <c r="E150" s="5" t="str">
        <f t="shared" si="98"/>
        <v>CC</v>
      </c>
      <c r="F150" s="5">
        <f t="shared" ref="F150:F155" si="103">+F149</f>
        <v>24437183</v>
      </c>
      <c r="G150" s="6">
        <f t="shared" si="90"/>
        <v>24437183</v>
      </c>
      <c r="H150" s="5" t="s">
        <v>10</v>
      </c>
      <c r="I150" s="5" t="s">
        <v>11</v>
      </c>
      <c r="J150" s="17">
        <v>1.75</v>
      </c>
      <c r="K150" s="5" t="e">
        <f t="shared" si="101"/>
        <v>#REF!</v>
      </c>
      <c r="L150" s="5" t="s">
        <v>12</v>
      </c>
    </row>
    <row r="151" spans="1:12" ht="14.25" customHeight="1" x14ac:dyDescent="0.2">
      <c r="A151" s="5" t="e">
        <f t="shared" si="102"/>
        <v>#REF!</v>
      </c>
      <c r="B151" s="5"/>
      <c r="C151" s="5"/>
      <c r="D151" s="5"/>
      <c r="E151" s="5" t="str">
        <f t="shared" si="98"/>
        <v>CC</v>
      </c>
      <c r="F151" s="5">
        <f t="shared" si="103"/>
        <v>24437183</v>
      </c>
      <c r="G151" s="6">
        <f t="shared" si="90"/>
        <v>24437183</v>
      </c>
      <c r="H151" s="5" t="s">
        <v>13</v>
      </c>
      <c r="I151" s="5" t="s">
        <v>14</v>
      </c>
      <c r="J151" s="17">
        <v>2</v>
      </c>
      <c r="K151" s="5" t="e">
        <f t="shared" si="101"/>
        <v>#REF!</v>
      </c>
      <c r="L151" s="5" t="s">
        <v>15</v>
      </c>
    </row>
    <row r="152" spans="1:12" ht="14.25" hidden="1" customHeight="1" x14ac:dyDescent="0.2">
      <c r="A152" s="5" t="e">
        <f t="shared" si="102"/>
        <v>#REF!</v>
      </c>
      <c r="B152" s="5"/>
      <c r="C152" s="5"/>
      <c r="D152" s="5"/>
      <c r="E152" s="5" t="str">
        <f t="shared" si="98"/>
        <v>CC</v>
      </c>
      <c r="F152" s="5">
        <f t="shared" si="103"/>
        <v>24437183</v>
      </c>
      <c r="G152" s="6">
        <f t="shared" si="90"/>
        <v>24437183</v>
      </c>
      <c r="H152" s="5" t="s">
        <v>16</v>
      </c>
      <c r="I152" s="5" t="s">
        <v>17</v>
      </c>
      <c r="J152" s="17">
        <v>2.5</v>
      </c>
      <c r="K152" s="5" t="e">
        <f t="shared" si="101"/>
        <v>#REF!</v>
      </c>
      <c r="L152" s="5" t="s">
        <v>18</v>
      </c>
    </row>
    <row r="153" spans="1:12" ht="14.25" customHeight="1" x14ac:dyDescent="0.2">
      <c r="A153" s="5" t="e">
        <f t="shared" si="102"/>
        <v>#REF!</v>
      </c>
      <c r="B153" s="5"/>
      <c r="C153" s="5"/>
      <c r="D153" s="5"/>
      <c r="E153" s="5" t="str">
        <f t="shared" si="98"/>
        <v>CC</v>
      </c>
      <c r="F153" s="5">
        <f t="shared" si="103"/>
        <v>24437183</v>
      </c>
      <c r="G153" s="6">
        <f t="shared" si="90"/>
        <v>24437183</v>
      </c>
      <c r="H153" s="5" t="s">
        <v>19</v>
      </c>
      <c r="I153" s="5" t="s">
        <v>20</v>
      </c>
      <c r="J153" s="17">
        <v>0.35</v>
      </c>
      <c r="K153" s="5" t="e">
        <f t="shared" si="101"/>
        <v>#REF!</v>
      </c>
      <c r="L153" s="5" t="s">
        <v>20</v>
      </c>
    </row>
    <row r="154" spans="1:12" ht="14.25" customHeight="1" x14ac:dyDescent="0.2">
      <c r="A154" s="5" t="e">
        <f t="shared" si="102"/>
        <v>#REF!</v>
      </c>
      <c r="B154" s="5"/>
      <c r="C154" s="5"/>
      <c r="D154" s="5"/>
      <c r="E154" s="5" t="str">
        <f t="shared" si="98"/>
        <v>CC</v>
      </c>
      <c r="F154" s="5">
        <f t="shared" si="103"/>
        <v>24437183</v>
      </c>
      <c r="G154" s="6">
        <f t="shared" si="90"/>
        <v>24437183</v>
      </c>
      <c r="H154" s="9" t="s">
        <v>21</v>
      </c>
      <c r="I154" s="10" t="s">
        <v>22</v>
      </c>
      <c r="J154" s="17">
        <v>1.75</v>
      </c>
      <c r="K154" s="5" t="e">
        <f t="shared" si="101"/>
        <v>#REF!</v>
      </c>
      <c r="L154" s="5" t="s">
        <v>23</v>
      </c>
    </row>
    <row r="155" spans="1:12" ht="14.25" customHeight="1" x14ac:dyDescent="0.2">
      <c r="A155" s="5" t="e">
        <f t="shared" si="102"/>
        <v>#REF!</v>
      </c>
      <c r="B155" s="5"/>
      <c r="C155" s="5"/>
      <c r="D155" s="5"/>
      <c r="E155" s="5" t="str">
        <f t="shared" si="98"/>
        <v>CC</v>
      </c>
      <c r="F155" s="5">
        <f t="shared" si="103"/>
        <v>24437183</v>
      </c>
      <c r="G155" s="6">
        <f t="shared" si="90"/>
        <v>24437183</v>
      </c>
      <c r="H155" s="5" t="s">
        <v>25</v>
      </c>
      <c r="I155" s="10" t="s">
        <v>26</v>
      </c>
      <c r="J155" s="18">
        <v>2.1</v>
      </c>
      <c r="K155" s="5" t="e">
        <f t="shared" si="101"/>
        <v>#REF!</v>
      </c>
      <c r="L155" s="5" t="s">
        <v>27</v>
      </c>
    </row>
    <row r="156" spans="1:12" ht="14.25" customHeight="1" x14ac:dyDescent="0.2">
      <c r="A156" s="5" t="e">
        <f>+#REF!</f>
        <v>#REF!</v>
      </c>
      <c r="B156" s="5"/>
      <c r="C156" s="5"/>
      <c r="D156" s="5"/>
      <c r="E156" s="5" t="str">
        <f t="shared" si="98"/>
        <v>CC</v>
      </c>
      <c r="F156" s="5">
        <v>1002546494</v>
      </c>
      <c r="G156" s="6">
        <f t="shared" si="90"/>
        <v>1002546494</v>
      </c>
      <c r="H156" s="5" t="s">
        <v>7</v>
      </c>
      <c r="I156" s="5" t="s">
        <v>8</v>
      </c>
      <c r="J156" s="16">
        <v>1.25</v>
      </c>
      <c r="K156" s="5" t="e">
        <f t="shared" si="101"/>
        <v>#REF!</v>
      </c>
      <c r="L156" s="5" t="s">
        <v>9</v>
      </c>
    </row>
    <row r="157" spans="1:12" ht="14.25" hidden="1" customHeight="1" x14ac:dyDescent="0.2">
      <c r="A157" s="5" t="e">
        <f t="shared" ref="A157:A162" si="104">+A156</f>
        <v>#REF!</v>
      </c>
      <c r="B157" s="5"/>
      <c r="C157" s="5"/>
      <c r="D157" s="5"/>
      <c r="E157" s="5" t="str">
        <f t="shared" si="98"/>
        <v>CC</v>
      </c>
      <c r="F157" s="5">
        <v>1002546494</v>
      </c>
      <c r="G157" s="6">
        <f t="shared" si="90"/>
        <v>1002546494</v>
      </c>
      <c r="H157" s="5" t="s">
        <v>10</v>
      </c>
      <c r="I157" s="5" t="s">
        <v>11</v>
      </c>
      <c r="J157" s="17">
        <v>1.75</v>
      </c>
      <c r="K157" s="5" t="e">
        <f t="shared" si="101"/>
        <v>#REF!</v>
      </c>
      <c r="L157" s="5" t="s">
        <v>12</v>
      </c>
    </row>
    <row r="158" spans="1:12" ht="14.25" customHeight="1" x14ac:dyDescent="0.2">
      <c r="A158" s="5" t="e">
        <f t="shared" si="104"/>
        <v>#REF!</v>
      </c>
      <c r="B158" s="5"/>
      <c r="C158" s="5"/>
      <c r="D158" s="5"/>
      <c r="E158" s="5" t="str">
        <f t="shared" si="98"/>
        <v>CC</v>
      </c>
      <c r="F158" s="5">
        <f>F156</f>
        <v>1002546494</v>
      </c>
      <c r="G158" s="6">
        <f t="shared" si="90"/>
        <v>1002546494</v>
      </c>
      <c r="H158" s="5" t="s">
        <v>13</v>
      </c>
      <c r="I158" s="5" t="s">
        <v>14</v>
      </c>
      <c r="J158" s="17">
        <v>2</v>
      </c>
      <c r="K158" s="5" t="e">
        <f t="shared" si="101"/>
        <v>#REF!</v>
      </c>
      <c r="L158" s="5" t="s">
        <v>15</v>
      </c>
    </row>
    <row r="159" spans="1:12" ht="14.25" hidden="1" customHeight="1" x14ac:dyDescent="0.2">
      <c r="A159" s="5" t="e">
        <f t="shared" si="104"/>
        <v>#REF!</v>
      </c>
      <c r="B159" s="5"/>
      <c r="C159" s="5"/>
      <c r="D159" s="5"/>
      <c r="E159" s="5" t="str">
        <f t="shared" si="98"/>
        <v>CC</v>
      </c>
      <c r="F159" s="5">
        <v>1002546496</v>
      </c>
      <c r="G159" s="6">
        <f t="shared" si="90"/>
        <v>1002546496</v>
      </c>
      <c r="H159" s="5" t="s">
        <v>16</v>
      </c>
      <c r="I159" s="5" t="s">
        <v>17</v>
      </c>
      <c r="J159" s="17">
        <v>2.5</v>
      </c>
      <c r="K159" s="5" t="e">
        <f t="shared" si="101"/>
        <v>#REF!</v>
      </c>
      <c r="L159" s="5" t="s">
        <v>18</v>
      </c>
    </row>
    <row r="160" spans="1:12" ht="14.25" customHeight="1" x14ac:dyDescent="0.2">
      <c r="A160" s="5" t="e">
        <f t="shared" si="104"/>
        <v>#REF!</v>
      </c>
      <c r="B160" s="5"/>
      <c r="C160" s="5"/>
      <c r="D160" s="5"/>
      <c r="E160" s="5" t="str">
        <f t="shared" si="98"/>
        <v>CC</v>
      </c>
      <c r="F160" s="5">
        <f t="shared" ref="F160:F162" si="105">F158</f>
        <v>1002546494</v>
      </c>
      <c r="G160" s="6">
        <f t="shared" si="90"/>
        <v>1002546494</v>
      </c>
      <c r="H160" s="5" t="s">
        <v>19</v>
      </c>
      <c r="I160" s="5" t="s">
        <v>20</v>
      </c>
      <c r="J160" s="17">
        <v>0.35</v>
      </c>
      <c r="K160" s="5" t="e">
        <f t="shared" si="101"/>
        <v>#REF!</v>
      </c>
      <c r="L160" s="5" t="s">
        <v>20</v>
      </c>
    </row>
    <row r="161" spans="1:13" ht="14.25" customHeight="1" x14ac:dyDescent="0.2">
      <c r="A161" s="5" t="e">
        <f t="shared" si="104"/>
        <v>#REF!</v>
      </c>
      <c r="B161" s="5"/>
      <c r="C161" s="5"/>
      <c r="D161" s="5"/>
      <c r="E161" s="5" t="str">
        <f t="shared" si="98"/>
        <v>CC</v>
      </c>
      <c r="F161" s="5">
        <f t="shared" si="105"/>
        <v>1002546496</v>
      </c>
      <c r="G161" s="6">
        <f t="shared" si="90"/>
        <v>1002546496</v>
      </c>
      <c r="H161" s="9" t="s">
        <v>21</v>
      </c>
      <c r="I161" s="10" t="s">
        <v>22</v>
      </c>
      <c r="J161" s="17">
        <v>1.75</v>
      </c>
      <c r="K161" s="5" t="e">
        <f t="shared" si="101"/>
        <v>#REF!</v>
      </c>
      <c r="L161" s="5" t="s">
        <v>23</v>
      </c>
    </row>
    <row r="162" spans="1:13" ht="14.25" customHeight="1" x14ac:dyDescent="0.2">
      <c r="A162" s="5" t="e">
        <f t="shared" si="104"/>
        <v>#REF!</v>
      </c>
      <c r="B162" s="5"/>
      <c r="C162" s="5"/>
      <c r="D162" s="5"/>
      <c r="E162" s="5" t="str">
        <f t="shared" si="98"/>
        <v>CC</v>
      </c>
      <c r="F162" s="5">
        <f t="shared" si="105"/>
        <v>1002546494</v>
      </c>
      <c r="G162" s="6">
        <f t="shared" si="90"/>
        <v>1002546494</v>
      </c>
      <c r="H162" s="5" t="s">
        <v>25</v>
      </c>
      <c r="I162" s="10" t="s">
        <v>26</v>
      </c>
      <c r="J162" s="18">
        <v>2.1</v>
      </c>
      <c r="K162" s="5" t="e">
        <f t="shared" si="101"/>
        <v>#REF!</v>
      </c>
      <c r="L162" s="5" t="s">
        <v>27</v>
      </c>
    </row>
    <row r="163" spans="1:13" ht="14.25" customHeight="1" x14ac:dyDescent="0.2">
      <c r="A163" s="91" t="s">
        <v>29</v>
      </c>
      <c r="B163" s="92"/>
      <c r="C163" s="19"/>
      <c r="D163" s="19"/>
      <c r="E163" s="19" t="s">
        <v>30</v>
      </c>
      <c r="F163" s="20">
        <v>16262259</v>
      </c>
      <c r="G163" s="21">
        <v>16262259</v>
      </c>
      <c r="H163" s="22" t="s">
        <v>31</v>
      </c>
      <c r="I163" s="22"/>
      <c r="J163" s="22"/>
      <c r="K163" s="23">
        <v>352335</v>
      </c>
      <c r="L163" s="4"/>
    </row>
    <row r="164" spans="1:13" ht="14.25" customHeight="1" x14ac:dyDescent="0.2">
      <c r="A164" s="91" t="s">
        <v>32</v>
      </c>
      <c r="B164" s="92"/>
      <c r="C164" s="92"/>
      <c r="D164" s="19"/>
      <c r="E164" s="19" t="s">
        <v>30</v>
      </c>
      <c r="F164" s="20">
        <v>91109977</v>
      </c>
      <c r="G164" s="21">
        <v>91109977</v>
      </c>
      <c r="H164" s="22" t="s">
        <v>31</v>
      </c>
      <c r="I164" s="22"/>
      <c r="J164" s="22"/>
      <c r="K164" s="23">
        <v>500000</v>
      </c>
      <c r="L164" s="4"/>
    </row>
    <row r="165" spans="1:13" ht="14.25" customHeight="1" x14ac:dyDescent="0.2">
      <c r="A165" s="91" t="s">
        <v>33</v>
      </c>
      <c r="B165" s="92"/>
      <c r="C165" s="92"/>
      <c r="D165" s="92"/>
      <c r="E165" s="19" t="s">
        <v>30</v>
      </c>
      <c r="F165" s="20">
        <v>14894587</v>
      </c>
      <c r="G165" s="20">
        <v>14894587</v>
      </c>
      <c r="H165" s="22" t="s">
        <v>34</v>
      </c>
      <c r="I165" s="22"/>
      <c r="J165" s="22"/>
      <c r="K165" s="24">
        <v>300000</v>
      </c>
      <c r="L165" s="4"/>
    </row>
    <row r="166" spans="1:13" ht="14.25" customHeight="1" x14ac:dyDescent="0.2">
      <c r="A166" s="91" t="s">
        <v>33</v>
      </c>
      <c r="B166" s="92"/>
      <c r="C166" s="92"/>
      <c r="D166" s="92"/>
      <c r="E166" s="19" t="s">
        <v>30</v>
      </c>
      <c r="F166" s="20">
        <v>14894587</v>
      </c>
      <c r="G166" s="20">
        <v>14894587</v>
      </c>
      <c r="H166" s="22" t="s">
        <v>35</v>
      </c>
      <c r="I166" s="22"/>
      <c r="J166" s="22"/>
      <c r="K166" s="24">
        <v>40840</v>
      </c>
      <c r="L166" s="4" t="s">
        <v>36</v>
      </c>
      <c r="M166" s="4" t="s">
        <v>37</v>
      </c>
    </row>
    <row r="167" spans="1:13" ht="14.25" customHeight="1" x14ac:dyDescent="0.2">
      <c r="A167" s="91" t="s">
        <v>38</v>
      </c>
      <c r="B167" s="92"/>
      <c r="C167" s="92"/>
      <c r="D167" s="92"/>
      <c r="E167" s="19" t="s">
        <v>30</v>
      </c>
      <c r="F167" s="20">
        <v>6540718</v>
      </c>
      <c r="G167" s="25">
        <v>6540718</v>
      </c>
      <c r="H167" s="22" t="s">
        <v>31</v>
      </c>
      <c r="I167" s="22"/>
      <c r="J167" s="22"/>
      <c r="K167" s="23">
        <v>200000</v>
      </c>
      <c r="L167" s="4"/>
      <c r="M167" s="4" t="s">
        <v>39</v>
      </c>
    </row>
    <row r="168" spans="1:13" ht="14.25" customHeight="1" x14ac:dyDescent="0.2">
      <c r="A168" s="91" t="s">
        <v>40</v>
      </c>
      <c r="B168" s="92"/>
      <c r="C168" s="92"/>
      <c r="D168" s="19"/>
      <c r="E168" s="19" t="s">
        <v>30</v>
      </c>
      <c r="F168" s="20">
        <v>76029440</v>
      </c>
      <c r="G168" s="20">
        <v>76029440</v>
      </c>
      <c r="H168" s="22" t="s">
        <v>31</v>
      </c>
      <c r="I168" s="22"/>
      <c r="J168" s="26"/>
      <c r="K168" s="23">
        <v>250000</v>
      </c>
      <c r="M168" s="4" t="s">
        <v>41</v>
      </c>
    </row>
    <row r="169" spans="1:13" ht="14.25" customHeight="1" x14ac:dyDescent="0.2">
      <c r="A169" s="5" t="s">
        <v>42</v>
      </c>
      <c r="B169" s="5"/>
      <c r="C169" s="5"/>
      <c r="D169" s="5"/>
      <c r="E169" s="5" t="s">
        <v>30</v>
      </c>
      <c r="F169" s="5">
        <v>1005781134</v>
      </c>
      <c r="G169" s="6">
        <v>1005781134</v>
      </c>
      <c r="H169" s="22" t="s">
        <v>31</v>
      </c>
      <c r="I169" s="22"/>
      <c r="J169" s="26"/>
      <c r="K169" s="23">
        <v>120000</v>
      </c>
      <c r="M169" s="4" t="s">
        <v>43</v>
      </c>
    </row>
    <row r="170" spans="1:13" ht="14.25" customHeight="1" x14ac:dyDescent="0.2">
      <c r="A170" s="5" t="s">
        <v>44</v>
      </c>
      <c r="B170" s="5"/>
      <c r="C170" s="5"/>
      <c r="D170" s="5"/>
      <c r="E170" s="5" t="s">
        <v>30</v>
      </c>
      <c r="F170" s="5">
        <v>1115945080</v>
      </c>
      <c r="G170" s="6">
        <v>1115945080</v>
      </c>
      <c r="H170" s="22" t="s">
        <v>31</v>
      </c>
      <c r="I170" s="22"/>
      <c r="J170" s="26"/>
      <c r="K170" s="23">
        <v>250000</v>
      </c>
      <c r="M170" s="4"/>
    </row>
    <row r="171" spans="1:13" ht="14.25" customHeight="1" x14ac:dyDescent="0.2">
      <c r="A171" s="5" t="s">
        <v>45</v>
      </c>
      <c r="B171" s="5"/>
      <c r="C171" s="5"/>
      <c r="D171" s="5"/>
      <c r="E171" s="5" t="s">
        <v>30</v>
      </c>
      <c r="F171" s="5">
        <v>10691873</v>
      </c>
      <c r="G171" s="6">
        <v>10691873</v>
      </c>
      <c r="H171" s="22" t="s">
        <v>31</v>
      </c>
      <c r="I171" s="22"/>
      <c r="J171" s="26"/>
      <c r="K171" s="23">
        <v>100000</v>
      </c>
      <c r="M171" s="4"/>
    </row>
    <row r="172" spans="1:13" ht="14.25" customHeight="1" x14ac:dyDescent="0.2">
      <c r="A172" s="5" t="s">
        <v>46</v>
      </c>
      <c r="B172" s="5"/>
      <c r="C172" s="5"/>
      <c r="D172" s="5"/>
      <c r="E172" s="5" t="s">
        <v>30</v>
      </c>
      <c r="F172" s="5">
        <v>29677125</v>
      </c>
      <c r="G172" s="6">
        <v>29677125</v>
      </c>
      <c r="H172" s="22" t="s">
        <v>31</v>
      </c>
      <c r="I172" s="22"/>
      <c r="J172" s="26"/>
      <c r="K172" s="23">
        <v>300000</v>
      </c>
      <c r="M172" s="4"/>
    </row>
    <row r="173" spans="1:13" ht="14.25" customHeight="1" x14ac:dyDescent="0.2">
      <c r="A173" s="5" t="s">
        <v>47</v>
      </c>
      <c r="B173" s="5"/>
      <c r="C173" s="5"/>
      <c r="D173" s="5"/>
      <c r="E173" s="5" t="s">
        <v>30</v>
      </c>
      <c r="F173" s="5">
        <v>1116159266</v>
      </c>
      <c r="G173" s="15">
        <v>1116159266</v>
      </c>
      <c r="H173" s="22" t="s">
        <v>31</v>
      </c>
      <c r="I173" s="22"/>
      <c r="J173" s="26"/>
      <c r="K173" s="23">
        <v>100000</v>
      </c>
      <c r="M173" s="4"/>
    </row>
    <row r="174" spans="1:13" ht="14.25" customHeight="1" x14ac:dyDescent="0.2">
      <c r="A174" s="5" t="s">
        <v>48</v>
      </c>
      <c r="B174" s="5"/>
      <c r="C174" s="5"/>
      <c r="D174" s="5"/>
      <c r="E174" s="5" t="s">
        <v>30</v>
      </c>
      <c r="F174" s="5">
        <v>16842885</v>
      </c>
      <c r="G174" s="15">
        <v>16842885</v>
      </c>
      <c r="H174" s="22" t="s">
        <v>31</v>
      </c>
      <c r="I174" s="22"/>
      <c r="J174" s="26"/>
      <c r="K174" s="23">
        <v>150000</v>
      </c>
      <c r="M174" s="4"/>
    </row>
    <row r="175" spans="1:13" ht="14.25" customHeight="1" x14ac:dyDescent="0.2">
      <c r="A175" s="5" t="s">
        <v>49</v>
      </c>
      <c r="B175" s="5"/>
      <c r="C175" s="5"/>
      <c r="D175" s="5"/>
      <c r="E175" s="5" t="s">
        <v>30</v>
      </c>
      <c r="F175" s="5">
        <v>1116157774</v>
      </c>
      <c r="G175" s="15">
        <v>1116157774</v>
      </c>
      <c r="H175" s="22" t="s">
        <v>31</v>
      </c>
      <c r="I175" s="22"/>
      <c r="J175" s="26"/>
      <c r="K175" s="23">
        <v>334000</v>
      </c>
      <c r="M175" s="4"/>
    </row>
    <row r="176" spans="1:13" ht="14.25" customHeight="1" x14ac:dyDescent="0.2">
      <c r="A176" s="5" t="s">
        <v>50</v>
      </c>
      <c r="B176" s="5"/>
      <c r="C176" s="5"/>
      <c r="D176" s="5"/>
      <c r="E176" s="5" t="s">
        <v>30</v>
      </c>
      <c r="F176" s="5">
        <v>1112460725</v>
      </c>
      <c r="G176" s="15">
        <v>1112460725</v>
      </c>
      <c r="H176" s="22" t="s">
        <v>31</v>
      </c>
      <c r="I176" s="22"/>
      <c r="J176" s="26"/>
      <c r="K176" s="23">
        <v>200000</v>
      </c>
      <c r="M176" s="4"/>
    </row>
    <row r="177" spans="1:13" ht="14.25" customHeight="1" x14ac:dyDescent="0.2">
      <c r="A177" s="5" t="s">
        <v>51</v>
      </c>
      <c r="B177" s="5"/>
      <c r="C177" s="5"/>
      <c r="D177" s="5"/>
      <c r="E177" s="5" t="s">
        <v>30</v>
      </c>
      <c r="F177" s="5">
        <v>10489729</v>
      </c>
      <c r="G177" s="6">
        <v>10489729</v>
      </c>
      <c r="H177" s="22" t="s">
        <v>31</v>
      </c>
      <c r="I177" s="22"/>
      <c r="J177" s="26"/>
      <c r="K177" s="23">
        <v>200000</v>
      </c>
      <c r="M177" s="4"/>
    </row>
    <row r="178" spans="1:13" ht="14.25" customHeight="1" x14ac:dyDescent="0.2">
      <c r="A178" s="5" t="s">
        <v>52</v>
      </c>
      <c r="B178" s="5"/>
      <c r="C178" s="5"/>
      <c r="D178" s="5"/>
      <c r="E178" s="5" t="s">
        <v>30</v>
      </c>
      <c r="F178" s="5">
        <v>1112149459</v>
      </c>
      <c r="G178" s="6">
        <f>+F178</f>
        <v>1112149459</v>
      </c>
      <c r="H178" s="22" t="s">
        <v>31</v>
      </c>
      <c r="I178" s="22"/>
      <c r="J178" s="26"/>
      <c r="K178" s="23">
        <v>100000</v>
      </c>
      <c r="M178" s="4"/>
    </row>
    <row r="179" spans="1:13" ht="14.25" customHeight="1" x14ac:dyDescent="0.2">
      <c r="A179" s="19" t="s">
        <v>51</v>
      </c>
      <c r="B179" s="19"/>
      <c r="C179" s="19"/>
      <c r="D179" s="19"/>
      <c r="E179" s="19" t="s">
        <v>30</v>
      </c>
      <c r="F179" s="20">
        <v>10489729</v>
      </c>
      <c r="G179" s="21">
        <v>10489729</v>
      </c>
      <c r="H179" s="22" t="s">
        <v>53</v>
      </c>
      <c r="I179" s="22"/>
      <c r="J179" s="26"/>
      <c r="K179" s="20">
        <v>11150</v>
      </c>
    </row>
    <row r="180" spans="1:13" ht="14.25" customHeight="1" x14ac:dyDescent="0.2">
      <c r="A180" s="19" t="s">
        <v>29</v>
      </c>
      <c r="B180" s="19"/>
      <c r="C180" s="19"/>
      <c r="D180" s="19"/>
      <c r="E180" s="19" t="s">
        <v>30</v>
      </c>
      <c r="F180" s="20">
        <v>16262259</v>
      </c>
      <c r="G180" s="21">
        <v>16262259</v>
      </c>
      <c r="H180" s="22" t="s">
        <v>53</v>
      </c>
      <c r="I180" s="22"/>
      <c r="J180" s="26"/>
      <c r="K180" s="20">
        <v>11150</v>
      </c>
    </row>
    <row r="181" spans="1:13" ht="14.25" customHeight="1" x14ac:dyDescent="0.2">
      <c r="A181" s="19" t="s">
        <v>54</v>
      </c>
      <c r="B181" s="19"/>
      <c r="C181" s="19"/>
      <c r="D181" s="19"/>
      <c r="E181" s="19" t="s">
        <v>30</v>
      </c>
      <c r="F181" s="20">
        <v>10691873</v>
      </c>
      <c r="G181" s="21">
        <v>10691873</v>
      </c>
      <c r="H181" s="22" t="s">
        <v>53</v>
      </c>
      <c r="I181" s="22"/>
      <c r="J181" s="26"/>
      <c r="K181" s="20">
        <v>11150</v>
      </c>
    </row>
    <row r="182" spans="1:13" ht="14.25" customHeight="1" x14ac:dyDescent="0.2">
      <c r="A182" s="19" t="s">
        <v>55</v>
      </c>
      <c r="B182" s="19"/>
      <c r="C182" s="19"/>
      <c r="D182" s="19"/>
      <c r="E182" s="19" t="s">
        <v>30</v>
      </c>
      <c r="F182" s="20">
        <v>6536857</v>
      </c>
      <c r="G182" s="20">
        <v>6536857</v>
      </c>
      <c r="H182" s="22" t="s">
        <v>53</v>
      </c>
      <c r="I182" s="22"/>
      <c r="J182" s="26"/>
      <c r="K182" s="20">
        <v>11150</v>
      </c>
    </row>
    <row r="183" spans="1:13" ht="14.25" customHeight="1" x14ac:dyDescent="0.2">
      <c r="A183" s="19" t="s">
        <v>32</v>
      </c>
      <c r="B183" s="19"/>
      <c r="C183" s="19"/>
      <c r="D183" s="19"/>
      <c r="E183" s="19" t="s">
        <v>30</v>
      </c>
      <c r="F183" s="20">
        <v>91109977</v>
      </c>
      <c r="G183" s="27">
        <v>91109977</v>
      </c>
      <c r="H183" s="22" t="s">
        <v>53</v>
      </c>
      <c r="I183" s="22"/>
      <c r="J183" s="26"/>
      <c r="K183" s="20">
        <v>11150</v>
      </c>
    </row>
    <row r="184" spans="1:13" ht="14.25" customHeight="1" x14ac:dyDescent="0.2">
      <c r="A184" s="19" t="s">
        <v>56</v>
      </c>
      <c r="B184" s="19"/>
      <c r="C184" s="19"/>
      <c r="D184" s="19"/>
      <c r="E184" s="19" t="s">
        <v>30</v>
      </c>
      <c r="F184" s="20">
        <v>94476380</v>
      </c>
      <c r="G184" s="21">
        <v>94476380</v>
      </c>
      <c r="H184" s="22" t="s">
        <v>53</v>
      </c>
      <c r="I184" s="22"/>
      <c r="J184" s="26"/>
      <c r="K184" s="20">
        <v>11150</v>
      </c>
      <c r="M184" s="4">
        <f>K184*2</f>
        <v>22300</v>
      </c>
    </row>
    <row r="185" spans="1:13" ht="14.25" customHeight="1" x14ac:dyDescent="0.2">
      <c r="A185" s="19" t="s">
        <v>57</v>
      </c>
      <c r="B185" s="19"/>
      <c r="C185" s="19"/>
      <c r="D185" s="19"/>
      <c r="E185" s="19" t="s">
        <v>30</v>
      </c>
      <c r="F185" s="20">
        <v>1116158870</v>
      </c>
      <c r="G185" s="21">
        <v>1116158870</v>
      </c>
      <c r="H185" s="22" t="s">
        <v>53</v>
      </c>
      <c r="I185" s="22"/>
      <c r="J185" s="26"/>
      <c r="K185" s="20">
        <v>11150</v>
      </c>
    </row>
    <row r="186" spans="1:13" ht="14.25" customHeight="1" x14ac:dyDescent="0.2">
      <c r="A186" s="19" t="s">
        <v>58</v>
      </c>
      <c r="B186" s="19"/>
      <c r="C186" s="19"/>
      <c r="D186" s="19"/>
      <c r="E186" s="19" t="s">
        <v>30</v>
      </c>
      <c r="F186" s="20">
        <v>16842885</v>
      </c>
      <c r="G186" s="20">
        <v>16842885</v>
      </c>
      <c r="H186" s="22" t="s">
        <v>53</v>
      </c>
      <c r="I186" s="22"/>
      <c r="J186" s="26"/>
      <c r="K186" s="20">
        <v>11150</v>
      </c>
    </row>
    <row r="187" spans="1:13" ht="14.25" customHeight="1" x14ac:dyDescent="0.2">
      <c r="A187" s="19" t="s">
        <v>29</v>
      </c>
      <c r="B187" s="19"/>
      <c r="C187" s="19"/>
      <c r="D187" s="19"/>
      <c r="E187" s="19" t="s">
        <v>30</v>
      </c>
      <c r="F187" s="20">
        <v>16262259</v>
      </c>
      <c r="G187" s="21">
        <v>16262259</v>
      </c>
      <c r="H187" s="22" t="s">
        <v>59</v>
      </c>
      <c r="I187" s="22"/>
      <c r="J187" s="26"/>
      <c r="K187" s="20">
        <v>304810</v>
      </c>
    </row>
    <row r="188" spans="1:13" ht="14.25" customHeight="1" x14ac:dyDescent="0.2">
      <c r="A188" s="19" t="s">
        <v>32</v>
      </c>
      <c r="B188" s="19"/>
      <c r="C188" s="19"/>
      <c r="D188" s="19"/>
      <c r="E188" s="19" t="s">
        <v>30</v>
      </c>
      <c r="F188" s="20">
        <v>91109977</v>
      </c>
      <c r="G188" s="21">
        <v>91109977</v>
      </c>
      <c r="H188" s="22" t="s">
        <v>59</v>
      </c>
      <c r="I188" s="22"/>
      <c r="J188" s="26"/>
      <c r="K188" s="20">
        <v>19051</v>
      </c>
    </row>
    <row r="189" spans="1:13" ht="14.25" customHeight="1" x14ac:dyDescent="0.2">
      <c r="A189" s="19" t="s">
        <v>56</v>
      </c>
      <c r="B189" s="19"/>
      <c r="C189" s="19"/>
      <c r="D189" s="19"/>
      <c r="E189" s="19" t="s">
        <v>30</v>
      </c>
      <c r="F189" s="20">
        <v>94476380</v>
      </c>
      <c r="G189" s="21">
        <v>94476380</v>
      </c>
      <c r="H189" s="22" t="s">
        <v>59</v>
      </c>
      <c r="I189" s="22"/>
      <c r="J189" s="26"/>
      <c r="K189" s="20">
        <v>19051</v>
      </c>
      <c r="M189" s="4">
        <f>K189*2</f>
        <v>38102</v>
      </c>
    </row>
    <row r="190" spans="1:13" ht="14.25" customHeight="1" x14ac:dyDescent="0.2">
      <c r="A190" s="19" t="s">
        <v>60</v>
      </c>
      <c r="B190" s="19"/>
      <c r="C190" s="19"/>
      <c r="D190" s="19"/>
      <c r="E190" s="19" t="s">
        <v>30</v>
      </c>
      <c r="F190" s="20">
        <v>94479194</v>
      </c>
      <c r="G190" s="21">
        <v>94479194</v>
      </c>
      <c r="H190" s="22" t="s">
        <v>59</v>
      </c>
      <c r="I190" s="22"/>
      <c r="J190" s="26"/>
      <c r="K190" s="20">
        <v>38102</v>
      </c>
    </row>
    <row r="191" spans="1:13" ht="14.25" customHeight="1" x14ac:dyDescent="0.2">
      <c r="A191" s="19" t="s">
        <v>29</v>
      </c>
      <c r="B191" s="19"/>
      <c r="C191" s="19"/>
      <c r="D191" s="19"/>
      <c r="E191" s="19" t="s">
        <v>30</v>
      </c>
      <c r="F191" s="20">
        <v>16262259</v>
      </c>
      <c r="G191" s="21">
        <v>16262259</v>
      </c>
      <c r="H191" s="22" t="s">
        <v>61</v>
      </c>
      <c r="I191" s="22"/>
      <c r="J191" s="26"/>
      <c r="K191" s="20">
        <v>478590</v>
      </c>
    </row>
    <row r="192" spans="1:13" ht="14.25" customHeight="1" x14ac:dyDescent="0.2">
      <c r="A192" s="19" t="s">
        <v>29</v>
      </c>
      <c r="B192" s="19"/>
      <c r="C192" s="19"/>
      <c r="D192" s="19"/>
      <c r="E192" s="19" t="s">
        <v>30</v>
      </c>
      <c r="F192" s="20">
        <v>16262259</v>
      </c>
      <c r="G192" s="21">
        <v>16262259</v>
      </c>
      <c r="H192" s="22" t="s">
        <v>62</v>
      </c>
      <c r="I192" s="22"/>
      <c r="J192" s="26"/>
      <c r="K192" s="24">
        <v>997000</v>
      </c>
    </row>
    <row r="193" spans="1:11" ht="14.25" customHeight="1" x14ac:dyDescent="0.2">
      <c r="A193" s="19" t="s">
        <v>29</v>
      </c>
      <c r="B193" s="19"/>
      <c r="C193" s="19"/>
      <c r="D193" s="19"/>
      <c r="E193" s="19" t="s">
        <v>30</v>
      </c>
      <c r="F193" s="20">
        <v>16262259</v>
      </c>
      <c r="G193" s="21">
        <v>16262259</v>
      </c>
      <c r="H193" s="22" t="s">
        <v>63</v>
      </c>
      <c r="I193" s="22"/>
      <c r="J193" s="26"/>
      <c r="K193" s="24">
        <v>59150</v>
      </c>
    </row>
    <row r="194" spans="1:11" ht="14.25" customHeight="1" x14ac:dyDescent="0.2">
      <c r="F194" s="4"/>
      <c r="J194" s="4"/>
    </row>
    <row r="195" spans="1:11" ht="14.25" customHeight="1" x14ac:dyDescent="0.2">
      <c r="F195" s="4"/>
      <c r="J195" s="4"/>
      <c r="K195" s="4" t="s">
        <v>64</v>
      </c>
    </row>
    <row r="196" spans="1:11" ht="14.25" customHeight="1" x14ac:dyDescent="0.2">
      <c r="F196" s="4"/>
      <c r="J196" s="4"/>
    </row>
    <row r="197" spans="1:11" ht="14.25" customHeight="1" x14ac:dyDescent="0.2">
      <c r="F197" s="4"/>
      <c r="J197" s="4"/>
    </row>
    <row r="198" spans="1:11" ht="14.25" customHeight="1" x14ac:dyDescent="0.2">
      <c r="F198" s="4"/>
      <c r="J198" s="4"/>
    </row>
    <row r="199" spans="1:11" ht="14.25" customHeight="1" x14ac:dyDescent="0.2">
      <c r="F199" s="4"/>
      <c r="J199" s="4"/>
    </row>
    <row r="200" spans="1:11" ht="14.25" customHeight="1" x14ac:dyDescent="0.2">
      <c r="F200" s="4"/>
      <c r="J200" s="4"/>
    </row>
    <row r="201" spans="1:11" ht="14.25" customHeight="1" x14ac:dyDescent="0.2">
      <c r="F201" s="4"/>
      <c r="J201" s="4"/>
    </row>
    <row r="202" spans="1:11" ht="14.25" customHeight="1" x14ac:dyDescent="0.2">
      <c r="F202" s="4"/>
      <c r="J202" s="4"/>
    </row>
    <row r="203" spans="1:11" ht="14.25" customHeight="1" x14ac:dyDescent="0.2">
      <c r="F203" s="4"/>
      <c r="J203" s="4"/>
    </row>
    <row r="204" spans="1:11" ht="14.25" customHeight="1" x14ac:dyDescent="0.2">
      <c r="F204" s="4"/>
      <c r="J204" s="4"/>
    </row>
    <row r="205" spans="1:11" ht="14.25" customHeight="1" x14ac:dyDescent="0.2">
      <c r="F205" s="4"/>
      <c r="J205" s="4"/>
    </row>
    <row r="206" spans="1:11" ht="14.25" customHeight="1" x14ac:dyDescent="0.2">
      <c r="A206" s="28" t="s">
        <v>65</v>
      </c>
      <c r="B206" s="28"/>
      <c r="C206" s="29">
        <v>15</v>
      </c>
      <c r="D206" s="30">
        <v>655412</v>
      </c>
      <c r="E206" s="29"/>
      <c r="F206" s="31">
        <f>+D206*2</f>
        <v>1310824</v>
      </c>
      <c r="G206" s="4">
        <f>+F206/235</f>
        <v>5577.9744680851063</v>
      </c>
      <c r="J206" s="4"/>
    </row>
    <row r="207" spans="1:11" ht="14.25" customHeight="1" x14ac:dyDescent="0.2">
      <c r="A207" s="32" t="s">
        <v>66</v>
      </c>
      <c r="B207" s="32"/>
      <c r="C207" s="33">
        <v>30</v>
      </c>
      <c r="D207" s="34">
        <v>209174</v>
      </c>
      <c r="E207" s="33"/>
      <c r="F207" s="35">
        <f t="shared" ref="F207:F210" si="106">+D207/C207</f>
        <v>6972.4666666666662</v>
      </c>
      <c r="G207" s="4">
        <f>+G206*1.25</f>
        <v>6972.4680851063831</v>
      </c>
      <c r="J207" s="4"/>
    </row>
    <row r="208" spans="1:11" ht="14.25" customHeight="1" x14ac:dyDescent="0.2">
      <c r="A208" s="28" t="s">
        <v>67</v>
      </c>
      <c r="B208" s="28"/>
      <c r="C208" s="29">
        <v>20</v>
      </c>
      <c r="D208" s="30">
        <v>39046</v>
      </c>
      <c r="E208" s="29"/>
      <c r="F208" s="35">
        <f t="shared" si="106"/>
        <v>1952.3</v>
      </c>
      <c r="J208" s="4"/>
    </row>
    <row r="209" spans="1:10" ht="14.25" customHeight="1" x14ac:dyDescent="0.2">
      <c r="A209" s="32" t="s">
        <v>68</v>
      </c>
      <c r="B209" s="32"/>
      <c r="C209" s="33">
        <v>18</v>
      </c>
      <c r="D209" s="34">
        <v>175706</v>
      </c>
      <c r="E209" s="33"/>
      <c r="F209" s="35">
        <f t="shared" si="106"/>
        <v>9761.4444444444453</v>
      </c>
      <c r="G209" s="4">
        <f>+G206*1.75</f>
        <v>9761.4553191489358</v>
      </c>
      <c r="J209" s="4"/>
    </row>
    <row r="210" spans="1:10" ht="14.25" customHeight="1" x14ac:dyDescent="0.2">
      <c r="A210" s="28" t="s">
        <v>69</v>
      </c>
      <c r="B210" s="28"/>
      <c r="C210" s="29">
        <v>6</v>
      </c>
      <c r="D210" s="30">
        <v>70283</v>
      </c>
      <c r="E210" s="29"/>
      <c r="F210" s="35">
        <f t="shared" si="106"/>
        <v>11713.833333333334</v>
      </c>
      <c r="G210" s="4">
        <f>+G206*2.1</f>
        <v>11713.746382978723</v>
      </c>
      <c r="J210" s="4"/>
    </row>
    <row r="211" spans="1:10" ht="14.25" customHeight="1" x14ac:dyDescent="0.2">
      <c r="A211" s="32" t="s">
        <v>70</v>
      </c>
      <c r="B211" s="32"/>
      <c r="C211" s="33"/>
      <c r="D211" s="33"/>
      <c r="E211" s="34">
        <v>45985</v>
      </c>
      <c r="F211" s="36"/>
      <c r="J211" s="4"/>
    </row>
    <row r="212" spans="1:10" ht="14.25" customHeight="1" x14ac:dyDescent="0.2">
      <c r="A212" s="28" t="s">
        <v>71</v>
      </c>
      <c r="B212" s="28"/>
      <c r="C212" s="29"/>
      <c r="D212" s="29"/>
      <c r="E212" s="30">
        <v>45985</v>
      </c>
      <c r="F212" s="37"/>
      <c r="J212" s="4"/>
    </row>
    <row r="213" spans="1:10" ht="14.25" customHeight="1" x14ac:dyDescent="0.2">
      <c r="A213" s="32" t="s">
        <v>72</v>
      </c>
      <c r="B213" s="32"/>
      <c r="C213" s="33"/>
      <c r="D213" s="33"/>
      <c r="E213" s="34">
        <v>200000</v>
      </c>
      <c r="F213" s="36"/>
      <c r="J213" s="4"/>
    </row>
    <row r="214" spans="1:10" ht="14.25" customHeight="1" x14ac:dyDescent="0.2">
      <c r="F214" s="4"/>
      <c r="J214" s="4"/>
    </row>
    <row r="215" spans="1:10" ht="14.25" customHeight="1" x14ac:dyDescent="0.2">
      <c r="F215" s="4"/>
      <c r="J215" s="4"/>
    </row>
    <row r="216" spans="1:10" ht="14.25" customHeight="1" x14ac:dyDescent="0.2">
      <c r="F216" s="4"/>
      <c r="J216" s="4"/>
    </row>
    <row r="217" spans="1:10" ht="14.25" customHeight="1" x14ac:dyDescent="0.2">
      <c r="F217" s="4"/>
      <c r="J217" s="4"/>
    </row>
    <row r="218" spans="1:10" ht="14.25" customHeight="1" x14ac:dyDescent="0.2">
      <c r="F218" s="4"/>
      <c r="J218" s="4"/>
    </row>
    <row r="219" spans="1:10" ht="14.25" customHeight="1" x14ac:dyDescent="0.2">
      <c r="F219" s="4"/>
      <c r="J219" s="4"/>
    </row>
    <row r="220" spans="1:10" ht="14.25" customHeight="1" x14ac:dyDescent="0.2">
      <c r="F220" s="4"/>
      <c r="J220" s="4"/>
    </row>
    <row r="221" spans="1:10" ht="14.25" customHeight="1" x14ac:dyDescent="0.2">
      <c r="F221" s="4"/>
      <c r="J221" s="4"/>
    </row>
    <row r="222" spans="1:10" ht="14.25" customHeight="1" x14ac:dyDescent="0.2">
      <c r="F222" s="4"/>
      <c r="J222" s="4"/>
    </row>
    <row r="223" spans="1:10" ht="14.25" customHeight="1" x14ac:dyDescent="0.2">
      <c r="F223" s="4"/>
      <c r="J223" s="4"/>
    </row>
    <row r="224" spans="1:10" ht="14.25" customHeight="1" x14ac:dyDescent="0.2">
      <c r="F224" s="4"/>
      <c r="J224" s="4"/>
    </row>
    <row r="225" spans="6:10" ht="14.25" customHeight="1" x14ac:dyDescent="0.2">
      <c r="F225" s="4"/>
      <c r="J225" s="4"/>
    </row>
    <row r="226" spans="6:10" ht="14.25" customHeight="1" x14ac:dyDescent="0.2">
      <c r="F226" s="4"/>
      <c r="J226" s="4"/>
    </row>
    <row r="227" spans="6:10" ht="14.25" customHeight="1" x14ac:dyDescent="0.2">
      <c r="F227" s="4"/>
      <c r="J227" s="4"/>
    </row>
    <row r="228" spans="6:10" ht="14.25" customHeight="1" x14ac:dyDescent="0.2">
      <c r="F228" s="4"/>
      <c r="J228" s="4"/>
    </row>
    <row r="229" spans="6:10" ht="14.25" customHeight="1" x14ac:dyDescent="0.2">
      <c r="F229" s="4"/>
      <c r="J229" s="4"/>
    </row>
    <row r="230" spans="6:10" ht="14.25" customHeight="1" x14ac:dyDescent="0.2">
      <c r="F230" s="4"/>
      <c r="J230" s="4"/>
    </row>
    <row r="231" spans="6:10" ht="14.25" customHeight="1" x14ac:dyDescent="0.2">
      <c r="F231" s="4"/>
      <c r="J231" s="4"/>
    </row>
    <row r="232" spans="6:10" ht="14.25" customHeight="1" x14ac:dyDescent="0.2">
      <c r="F232" s="4"/>
      <c r="J232" s="4"/>
    </row>
    <row r="233" spans="6:10" ht="14.25" customHeight="1" x14ac:dyDescent="0.2">
      <c r="F233" s="4"/>
      <c r="J233" s="4"/>
    </row>
    <row r="234" spans="6:10" ht="14.25" customHeight="1" x14ac:dyDescent="0.2">
      <c r="F234" s="4"/>
      <c r="J234" s="4"/>
    </row>
    <row r="235" spans="6:10" ht="14.25" customHeight="1" x14ac:dyDescent="0.2">
      <c r="F235" s="4"/>
      <c r="J235" s="4"/>
    </row>
    <row r="236" spans="6:10" ht="14.25" customHeight="1" x14ac:dyDescent="0.2">
      <c r="F236" s="4"/>
      <c r="J236" s="4"/>
    </row>
    <row r="237" spans="6:10" ht="14.25" customHeight="1" x14ac:dyDescent="0.2">
      <c r="F237" s="4"/>
      <c r="J237" s="4"/>
    </row>
    <row r="238" spans="6:10" ht="14.25" customHeight="1" x14ac:dyDescent="0.2">
      <c r="F238" s="4"/>
      <c r="J238" s="4"/>
    </row>
    <row r="239" spans="6:10" ht="14.25" customHeight="1" x14ac:dyDescent="0.2">
      <c r="F239" s="4"/>
      <c r="J239" s="4"/>
    </row>
    <row r="240" spans="6:10" ht="14.25" customHeight="1" x14ac:dyDescent="0.2">
      <c r="F240" s="4"/>
      <c r="J240" s="4"/>
    </row>
    <row r="241" spans="6:10" ht="14.25" customHeight="1" x14ac:dyDescent="0.2">
      <c r="F241" s="4"/>
      <c r="J241" s="4"/>
    </row>
    <row r="242" spans="6:10" ht="14.25" customHeight="1" x14ac:dyDescent="0.2">
      <c r="F242" s="4"/>
      <c r="J242" s="4"/>
    </row>
    <row r="243" spans="6:10" ht="14.25" customHeight="1" x14ac:dyDescent="0.2">
      <c r="F243" s="4"/>
      <c r="J243" s="4"/>
    </row>
    <row r="244" spans="6:10" ht="14.25" customHeight="1" x14ac:dyDescent="0.2">
      <c r="F244" s="4"/>
      <c r="J244" s="4"/>
    </row>
    <row r="245" spans="6:10" ht="14.25" customHeight="1" x14ac:dyDescent="0.2">
      <c r="F245" s="4"/>
      <c r="J245" s="4"/>
    </row>
    <row r="246" spans="6:10" ht="14.25" customHeight="1" x14ac:dyDescent="0.2">
      <c r="F246" s="4"/>
      <c r="J246" s="4"/>
    </row>
    <row r="247" spans="6:10" ht="14.25" customHeight="1" x14ac:dyDescent="0.2">
      <c r="F247" s="4"/>
      <c r="J247" s="4"/>
    </row>
    <row r="248" spans="6:10" ht="14.25" customHeight="1" x14ac:dyDescent="0.2">
      <c r="F248" s="4"/>
      <c r="J248" s="4"/>
    </row>
    <row r="249" spans="6:10" ht="14.25" customHeight="1" x14ac:dyDescent="0.2">
      <c r="F249" s="4"/>
      <c r="J249" s="4"/>
    </row>
    <row r="250" spans="6:10" ht="14.25" customHeight="1" x14ac:dyDescent="0.2">
      <c r="F250" s="4"/>
      <c r="J250" s="4"/>
    </row>
    <row r="251" spans="6:10" ht="14.25" customHeight="1" x14ac:dyDescent="0.2">
      <c r="F251" s="4"/>
      <c r="J251" s="4"/>
    </row>
    <row r="252" spans="6:10" ht="14.25" customHeight="1" x14ac:dyDescent="0.2">
      <c r="F252" s="4"/>
      <c r="J252" s="4"/>
    </row>
    <row r="253" spans="6:10" ht="14.25" customHeight="1" x14ac:dyDescent="0.2">
      <c r="F253" s="4"/>
      <c r="J253" s="4"/>
    </row>
    <row r="254" spans="6:10" ht="14.25" customHeight="1" x14ac:dyDescent="0.2">
      <c r="F254" s="4"/>
      <c r="J254" s="4"/>
    </row>
    <row r="255" spans="6:10" ht="14.25" customHeight="1" x14ac:dyDescent="0.2">
      <c r="F255" s="4"/>
      <c r="J255" s="4"/>
    </row>
    <row r="256" spans="6:10" ht="14.25" customHeight="1" x14ac:dyDescent="0.2">
      <c r="F256" s="4"/>
      <c r="J256" s="4"/>
    </row>
    <row r="257" spans="6:10" ht="14.25" customHeight="1" x14ac:dyDescent="0.2">
      <c r="F257" s="4"/>
      <c r="J257" s="4"/>
    </row>
    <row r="258" spans="6:10" ht="14.25" customHeight="1" x14ac:dyDescent="0.2">
      <c r="F258" s="4"/>
      <c r="J258" s="4"/>
    </row>
    <row r="259" spans="6:10" ht="14.25" customHeight="1" x14ac:dyDescent="0.2">
      <c r="F259" s="4"/>
      <c r="J259" s="4"/>
    </row>
    <row r="260" spans="6:10" ht="14.25" customHeight="1" x14ac:dyDescent="0.2">
      <c r="F260" s="4"/>
      <c r="J260" s="4"/>
    </row>
    <row r="261" spans="6:10" ht="14.25" customHeight="1" x14ac:dyDescent="0.2">
      <c r="F261" s="4"/>
      <c r="J261" s="4"/>
    </row>
    <row r="262" spans="6:10" ht="14.25" customHeight="1" x14ac:dyDescent="0.2">
      <c r="F262" s="4"/>
      <c r="J262" s="4"/>
    </row>
    <row r="263" spans="6:10" ht="14.25" customHeight="1" x14ac:dyDescent="0.2">
      <c r="F263" s="4"/>
      <c r="J263" s="4"/>
    </row>
    <row r="264" spans="6:10" ht="14.25" customHeight="1" x14ac:dyDescent="0.2">
      <c r="F264" s="4"/>
      <c r="J264" s="4"/>
    </row>
    <row r="265" spans="6:10" ht="14.25" customHeight="1" x14ac:dyDescent="0.2">
      <c r="F265" s="4"/>
      <c r="J265" s="4"/>
    </row>
    <row r="266" spans="6:10" ht="14.25" customHeight="1" x14ac:dyDescent="0.2">
      <c r="F266" s="4"/>
      <c r="J266" s="4"/>
    </row>
    <row r="267" spans="6:10" ht="14.25" customHeight="1" x14ac:dyDescent="0.2">
      <c r="F267" s="4"/>
      <c r="J267" s="4"/>
    </row>
    <row r="268" spans="6:10" ht="14.25" customHeight="1" x14ac:dyDescent="0.2">
      <c r="F268" s="4"/>
      <c r="J268" s="4"/>
    </row>
    <row r="269" spans="6:10" ht="14.25" customHeight="1" x14ac:dyDescent="0.2">
      <c r="F269" s="4"/>
      <c r="J269" s="4"/>
    </row>
    <row r="270" spans="6:10" ht="14.25" customHeight="1" x14ac:dyDescent="0.2">
      <c r="F270" s="4"/>
      <c r="J270" s="4"/>
    </row>
    <row r="271" spans="6:10" ht="14.25" customHeight="1" x14ac:dyDescent="0.2">
      <c r="F271" s="4"/>
      <c r="J271" s="4"/>
    </row>
    <row r="272" spans="6:10" ht="14.25" customHeight="1" x14ac:dyDescent="0.2">
      <c r="F272" s="4"/>
      <c r="J272" s="4"/>
    </row>
    <row r="273" spans="6:10" ht="14.25" customHeight="1" x14ac:dyDescent="0.2">
      <c r="F273" s="4"/>
      <c r="J273" s="4"/>
    </row>
    <row r="274" spans="6:10" ht="14.25" customHeight="1" x14ac:dyDescent="0.2">
      <c r="F274" s="4"/>
      <c r="J274" s="4"/>
    </row>
    <row r="275" spans="6:10" ht="14.25" customHeight="1" x14ac:dyDescent="0.2">
      <c r="F275" s="4"/>
      <c r="J275" s="4"/>
    </row>
    <row r="276" spans="6:10" ht="14.25" customHeight="1" x14ac:dyDescent="0.2">
      <c r="F276" s="4"/>
      <c r="J276" s="4"/>
    </row>
    <row r="277" spans="6:10" ht="14.25" customHeight="1" x14ac:dyDescent="0.2">
      <c r="F277" s="4"/>
      <c r="J277" s="4"/>
    </row>
    <row r="278" spans="6:10" ht="14.25" customHeight="1" x14ac:dyDescent="0.2">
      <c r="F278" s="4"/>
      <c r="J278" s="4"/>
    </row>
    <row r="279" spans="6:10" ht="14.25" customHeight="1" x14ac:dyDescent="0.2">
      <c r="F279" s="4"/>
      <c r="J279" s="4"/>
    </row>
    <row r="280" spans="6:10" ht="14.25" customHeight="1" x14ac:dyDescent="0.2">
      <c r="F280" s="4"/>
      <c r="J280" s="4"/>
    </row>
    <row r="281" spans="6:10" ht="14.25" customHeight="1" x14ac:dyDescent="0.2">
      <c r="F281" s="4"/>
      <c r="J281" s="4"/>
    </row>
    <row r="282" spans="6:10" ht="14.25" customHeight="1" x14ac:dyDescent="0.2">
      <c r="F282" s="4"/>
      <c r="J282" s="4"/>
    </row>
    <row r="283" spans="6:10" ht="14.25" customHeight="1" x14ac:dyDescent="0.2">
      <c r="F283" s="4"/>
      <c r="J283" s="4"/>
    </row>
    <row r="284" spans="6:10" ht="14.25" customHeight="1" x14ac:dyDescent="0.2">
      <c r="F284" s="4"/>
      <c r="J284" s="4"/>
    </row>
    <row r="285" spans="6:10" ht="14.25" customHeight="1" x14ac:dyDescent="0.2">
      <c r="F285" s="4"/>
      <c r="J285" s="4"/>
    </row>
    <row r="286" spans="6:10" ht="14.25" customHeight="1" x14ac:dyDescent="0.2">
      <c r="F286" s="4"/>
      <c r="J286" s="4"/>
    </row>
    <row r="287" spans="6:10" ht="14.25" customHeight="1" x14ac:dyDescent="0.2">
      <c r="F287" s="4"/>
      <c r="J287" s="4"/>
    </row>
    <row r="288" spans="6:10" ht="14.25" customHeight="1" x14ac:dyDescent="0.2">
      <c r="F288" s="4"/>
      <c r="J288" s="4"/>
    </row>
    <row r="289" spans="6:10" ht="14.25" customHeight="1" x14ac:dyDescent="0.2">
      <c r="F289" s="4"/>
      <c r="J289" s="4"/>
    </row>
    <row r="290" spans="6:10" ht="14.25" customHeight="1" x14ac:dyDescent="0.2">
      <c r="F290" s="4"/>
      <c r="J290" s="4"/>
    </row>
    <row r="291" spans="6:10" ht="14.25" customHeight="1" x14ac:dyDescent="0.2">
      <c r="F291" s="4"/>
      <c r="J291" s="4"/>
    </row>
    <row r="292" spans="6:10" ht="14.25" customHeight="1" x14ac:dyDescent="0.2">
      <c r="F292" s="4"/>
      <c r="J292" s="4"/>
    </row>
    <row r="293" spans="6:10" ht="14.25" customHeight="1" x14ac:dyDescent="0.2">
      <c r="F293" s="4"/>
      <c r="J293" s="4"/>
    </row>
    <row r="294" spans="6:10" ht="14.25" customHeight="1" x14ac:dyDescent="0.2">
      <c r="F294" s="4"/>
      <c r="J294" s="4"/>
    </row>
    <row r="295" spans="6:10" ht="14.25" customHeight="1" x14ac:dyDescent="0.2">
      <c r="F295" s="4"/>
      <c r="J295" s="4"/>
    </row>
    <row r="296" spans="6:10" ht="14.25" customHeight="1" x14ac:dyDescent="0.2">
      <c r="F296" s="4"/>
      <c r="J296" s="4"/>
    </row>
    <row r="297" spans="6:10" ht="14.25" customHeight="1" x14ac:dyDescent="0.2">
      <c r="F297" s="4"/>
      <c r="J297" s="4"/>
    </row>
    <row r="298" spans="6:10" ht="14.25" customHeight="1" x14ac:dyDescent="0.2">
      <c r="F298" s="4"/>
      <c r="J298" s="4"/>
    </row>
    <row r="299" spans="6:10" ht="14.25" customHeight="1" x14ac:dyDescent="0.2">
      <c r="F299" s="4"/>
      <c r="J299" s="4"/>
    </row>
    <row r="300" spans="6:10" ht="14.25" customHeight="1" x14ac:dyDescent="0.2">
      <c r="F300" s="4"/>
      <c r="J300" s="4"/>
    </row>
    <row r="301" spans="6:10" ht="14.25" customHeight="1" x14ac:dyDescent="0.2">
      <c r="F301" s="4"/>
      <c r="J301" s="4"/>
    </row>
    <row r="302" spans="6:10" ht="14.25" customHeight="1" x14ac:dyDescent="0.2">
      <c r="F302" s="4"/>
      <c r="J302" s="4"/>
    </row>
    <row r="303" spans="6:10" ht="14.25" customHeight="1" x14ac:dyDescent="0.2">
      <c r="F303" s="4"/>
      <c r="J303" s="4"/>
    </row>
    <row r="304" spans="6:10" ht="14.25" customHeight="1" x14ac:dyDescent="0.2">
      <c r="F304" s="4"/>
      <c r="J304" s="4"/>
    </row>
    <row r="305" spans="6:10" ht="14.25" customHeight="1" x14ac:dyDescent="0.2">
      <c r="F305" s="4"/>
      <c r="J305" s="4"/>
    </row>
    <row r="306" spans="6:10" ht="14.25" customHeight="1" x14ac:dyDescent="0.2">
      <c r="F306" s="4"/>
      <c r="J306" s="4"/>
    </row>
    <row r="307" spans="6:10" ht="14.25" customHeight="1" x14ac:dyDescent="0.2">
      <c r="F307" s="4"/>
      <c r="J307" s="4"/>
    </row>
    <row r="308" spans="6:10" ht="14.25" customHeight="1" x14ac:dyDescent="0.2">
      <c r="F308" s="4"/>
      <c r="J308" s="4"/>
    </row>
    <row r="309" spans="6:10" ht="14.25" customHeight="1" x14ac:dyDescent="0.2">
      <c r="F309" s="4"/>
      <c r="J309" s="4"/>
    </row>
    <row r="310" spans="6:10" ht="14.25" customHeight="1" x14ac:dyDescent="0.2">
      <c r="F310" s="4"/>
      <c r="J310" s="4"/>
    </row>
    <row r="311" spans="6:10" ht="14.25" customHeight="1" x14ac:dyDescent="0.2">
      <c r="F311" s="4"/>
      <c r="J311" s="4"/>
    </row>
    <row r="312" spans="6:10" ht="14.25" customHeight="1" x14ac:dyDescent="0.2">
      <c r="F312" s="4"/>
      <c r="J312" s="4"/>
    </row>
    <row r="313" spans="6:10" ht="14.25" customHeight="1" x14ac:dyDescent="0.2">
      <c r="F313" s="4"/>
      <c r="J313" s="4"/>
    </row>
    <row r="314" spans="6:10" ht="14.25" customHeight="1" x14ac:dyDescent="0.2">
      <c r="F314" s="4"/>
      <c r="J314" s="4"/>
    </row>
    <row r="315" spans="6:10" ht="14.25" customHeight="1" x14ac:dyDescent="0.2">
      <c r="F315" s="4"/>
      <c r="J315" s="4"/>
    </row>
    <row r="316" spans="6:10" ht="14.25" customHeight="1" x14ac:dyDescent="0.2">
      <c r="F316" s="4"/>
      <c r="J316" s="4"/>
    </row>
    <row r="317" spans="6:10" ht="14.25" customHeight="1" x14ac:dyDescent="0.2">
      <c r="F317" s="4"/>
      <c r="J317" s="4"/>
    </row>
    <row r="318" spans="6:10" ht="14.25" customHeight="1" x14ac:dyDescent="0.2">
      <c r="F318" s="4"/>
      <c r="J318" s="4"/>
    </row>
    <row r="319" spans="6:10" ht="14.25" customHeight="1" x14ac:dyDescent="0.2">
      <c r="F319" s="4"/>
      <c r="J319" s="4"/>
    </row>
    <row r="320" spans="6:10" ht="14.25" customHeight="1" x14ac:dyDescent="0.2">
      <c r="F320" s="4"/>
      <c r="J320" s="4"/>
    </row>
    <row r="321" spans="6:10" ht="14.25" customHeight="1" x14ac:dyDescent="0.2">
      <c r="F321" s="4"/>
      <c r="J321" s="4"/>
    </row>
    <row r="322" spans="6:10" ht="14.25" customHeight="1" x14ac:dyDescent="0.2">
      <c r="F322" s="4"/>
      <c r="J322" s="4"/>
    </row>
    <row r="323" spans="6:10" ht="14.25" customHeight="1" x14ac:dyDescent="0.2">
      <c r="F323" s="4"/>
      <c r="J323" s="4"/>
    </row>
    <row r="324" spans="6:10" ht="14.25" customHeight="1" x14ac:dyDescent="0.2">
      <c r="F324" s="4"/>
      <c r="J324" s="4"/>
    </row>
    <row r="325" spans="6:10" ht="14.25" customHeight="1" x14ac:dyDescent="0.2">
      <c r="F325" s="4"/>
      <c r="J325" s="4"/>
    </row>
    <row r="326" spans="6:10" ht="14.25" customHeight="1" x14ac:dyDescent="0.2">
      <c r="F326" s="4"/>
      <c r="J326" s="4"/>
    </row>
    <row r="327" spans="6:10" ht="14.25" customHeight="1" x14ac:dyDescent="0.2">
      <c r="F327" s="4"/>
      <c r="J327" s="4"/>
    </row>
    <row r="328" spans="6:10" ht="14.25" customHeight="1" x14ac:dyDescent="0.2">
      <c r="F328" s="4"/>
      <c r="J328" s="4"/>
    </row>
    <row r="329" spans="6:10" ht="14.25" customHeight="1" x14ac:dyDescent="0.2">
      <c r="F329" s="4"/>
      <c r="J329" s="4"/>
    </row>
    <row r="330" spans="6:10" ht="14.25" customHeight="1" x14ac:dyDescent="0.2">
      <c r="F330" s="4"/>
      <c r="J330" s="4"/>
    </row>
    <row r="331" spans="6:10" ht="14.25" customHeight="1" x14ac:dyDescent="0.2">
      <c r="F331" s="4"/>
      <c r="J331" s="4"/>
    </row>
    <row r="332" spans="6:10" ht="14.25" customHeight="1" x14ac:dyDescent="0.2">
      <c r="F332" s="4"/>
      <c r="J332" s="4"/>
    </row>
    <row r="333" spans="6:10" ht="14.25" customHeight="1" x14ac:dyDescent="0.2">
      <c r="F333" s="4"/>
      <c r="J333" s="4"/>
    </row>
    <row r="334" spans="6:10" ht="14.25" customHeight="1" x14ac:dyDescent="0.2">
      <c r="F334" s="4"/>
      <c r="J334" s="4"/>
    </row>
    <row r="335" spans="6:10" ht="14.25" customHeight="1" x14ac:dyDescent="0.2">
      <c r="F335" s="4"/>
      <c r="J335" s="4"/>
    </row>
    <row r="336" spans="6:10" ht="14.25" customHeight="1" x14ac:dyDescent="0.2">
      <c r="F336" s="4"/>
      <c r="J336" s="4"/>
    </row>
    <row r="337" spans="6:10" ht="14.25" customHeight="1" x14ac:dyDescent="0.2">
      <c r="F337" s="4"/>
      <c r="J337" s="4"/>
    </row>
    <row r="338" spans="6:10" ht="14.25" customHeight="1" x14ac:dyDescent="0.2">
      <c r="F338" s="4"/>
      <c r="J338" s="4"/>
    </row>
    <row r="339" spans="6:10" ht="14.25" customHeight="1" x14ac:dyDescent="0.2">
      <c r="F339" s="4"/>
      <c r="J339" s="4"/>
    </row>
    <row r="340" spans="6:10" ht="14.25" customHeight="1" x14ac:dyDescent="0.2">
      <c r="F340" s="4"/>
      <c r="J340" s="4"/>
    </row>
    <row r="341" spans="6:10" ht="14.25" customHeight="1" x14ac:dyDescent="0.2">
      <c r="F341" s="4"/>
      <c r="J341" s="4"/>
    </row>
    <row r="342" spans="6:10" ht="14.25" customHeight="1" x14ac:dyDescent="0.2">
      <c r="F342" s="4"/>
      <c r="J342" s="4"/>
    </row>
    <row r="343" spans="6:10" ht="14.25" customHeight="1" x14ac:dyDescent="0.2">
      <c r="F343" s="4"/>
      <c r="J343" s="4"/>
    </row>
    <row r="344" spans="6:10" ht="14.25" customHeight="1" x14ac:dyDescent="0.2">
      <c r="F344" s="4"/>
      <c r="J344" s="4"/>
    </row>
    <row r="345" spans="6:10" ht="14.25" customHeight="1" x14ac:dyDescent="0.2">
      <c r="F345" s="4"/>
      <c r="J345" s="4"/>
    </row>
    <row r="346" spans="6:10" ht="14.25" customHeight="1" x14ac:dyDescent="0.2">
      <c r="F346" s="4"/>
      <c r="J346" s="4"/>
    </row>
    <row r="347" spans="6:10" ht="14.25" customHeight="1" x14ac:dyDescent="0.2">
      <c r="F347" s="4"/>
      <c r="J347" s="4"/>
    </row>
    <row r="348" spans="6:10" ht="14.25" customHeight="1" x14ac:dyDescent="0.2">
      <c r="F348" s="4"/>
      <c r="J348" s="4"/>
    </row>
    <row r="349" spans="6:10" ht="14.25" customHeight="1" x14ac:dyDescent="0.2">
      <c r="F349" s="4"/>
      <c r="J349" s="4"/>
    </row>
    <row r="350" spans="6:10" ht="14.25" customHeight="1" x14ac:dyDescent="0.2">
      <c r="F350" s="4"/>
      <c r="J350" s="4"/>
    </row>
    <row r="351" spans="6:10" ht="14.25" customHeight="1" x14ac:dyDescent="0.2">
      <c r="F351" s="4"/>
      <c r="J351" s="4"/>
    </row>
    <row r="352" spans="6:10" ht="14.25" customHeight="1" x14ac:dyDescent="0.2">
      <c r="F352" s="4"/>
      <c r="J352" s="4"/>
    </row>
    <row r="353" spans="6:10" ht="14.25" customHeight="1" x14ac:dyDescent="0.2">
      <c r="F353" s="4"/>
      <c r="J353" s="4"/>
    </row>
    <row r="354" spans="6:10" ht="14.25" customHeight="1" x14ac:dyDescent="0.2">
      <c r="F354" s="4"/>
      <c r="J354" s="4"/>
    </row>
    <row r="355" spans="6:10" ht="14.25" customHeight="1" x14ac:dyDescent="0.2">
      <c r="F355" s="4"/>
      <c r="J355" s="4"/>
    </row>
    <row r="356" spans="6:10" ht="14.25" customHeight="1" x14ac:dyDescent="0.2">
      <c r="F356" s="4"/>
      <c r="J356" s="4"/>
    </row>
    <row r="357" spans="6:10" ht="14.25" customHeight="1" x14ac:dyDescent="0.2">
      <c r="F357" s="4"/>
      <c r="J357" s="4"/>
    </row>
    <row r="358" spans="6:10" ht="14.25" customHeight="1" x14ac:dyDescent="0.2">
      <c r="F358" s="4"/>
      <c r="J358" s="4"/>
    </row>
    <row r="359" spans="6:10" ht="14.25" customHeight="1" x14ac:dyDescent="0.2">
      <c r="F359" s="4"/>
      <c r="J359" s="4"/>
    </row>
    <row r="360" spans="6:10" ht="14.25" customHeight="1" x14ac:dyDescent="0.2">
      <c r="F360" s="4"/>
      <c r="J360" s="4"/>
    </row>
    <row r="361" spans="6:10" ht="14.25" customHeight="1" x14ac:dyDescent="0.2">
      <c r="F361" s="4"/>
      <c r="J361" s="4"/>
    </row>
    <row r="362" spans="6:10" ht="14.25" customHeight="1" x14ac:dyDescent="0.2">
      <c r="F362" s="4"/>
      <c r="J362" s="4"/>
    </row>
    <row r="363" spans="6:10" ht="14.25" customHeight="1" x14ac:dyDescent="0.2">
      <c r="F363" s="4"/>
      <c r="J363" s="4"/>
    </row>
    <row r="364" spans="6:10" ht="14.25" customHeight="1" x14ac:dyDescent="0.2">
      <c r="F364" s="4"/>
      <c r="J364" s="4"/>
    </row>
    <row r="365" spans="6:10" ht="14.25" customHeight="1" x14ac:dyDescent="0.2">
      <c r="F365" s="4"/>
      <c r="J365" s="4"/>
    </row>
    <row r="366" spans="6:10" ht="14.25" customHeight="1" x14ac:dyDescent="0.2">
      <c r="F366" s="4"/>
      <c r="J366" s="4"/>
    </row>
    <row r="367" spans="6:10" ht="14.25" customHeight="1" x14ac:dyDescent="0.2">
      <c r="F367" s="4"/>
      <c r="J367" s="4"/>
    </row>
    <row r="368" spans="6:10" ht="14.25" customHeight="1" x14ac:dyDescent="0.2">
      <c r="F368" s="4"/>
      <c r="J368" s="4"/>
    </row>
    <row r="369" spans="6:10" ht="14.25" customHeight="1" x14ac:dyDescent="0.2">
      <c r="F369" s="4"/>
      <c r="J369" s="4"/>
    </row>
    <row r="370" spans="6:10" ht="14.25" customHeight="1" x14ac:dyDescent="0.2">
      <c r="F370" s="4"/>
      <c r="J370" s="4"/>
    </row>
    <row r="371" spans="6:10" ht="14.25" customHeight="1" x14ac:dyDescent="0.2">
      <c r="F371" s="4"/>
      <c r="J371" s="4"/>
    </row>
    <row r="372" spans="6:10" ht="14.25" customHeight="1" x14ac:dyDescent="0.2">
      <c r="F372" s="4"/>
      <c r="J372" s="4"/>
    </row>
    <row r="373" spans="6:10" ht="14.25" customHeight="1" x14ac:dyDescent="0.2">
      <c r="F373" s="4"/>
      <c r="J373" s="4"/>
    </row>
    <row r="374" spans="6:10" ht="14.25" customHeight="1" x14ac:dyDescent="0.2">
      <c r="F374" s="4"/>
      <c r="J374" s="4"/>
    </row>
    <row r="375" spans="6:10" ht="14.25" customHeight="1" x14ac:dyDescent="0.2">
      <c r="F375" s="4"/>
      <c r="J375" s="4"/>
    </row>
    <row r="376" spans="6:10" ht="15.75" customHeight="1" x14ac:dyDescent="0.2">
      <c r="F376" s="4"/>
      <c r="J376" s="4"/>
    </row>
    <row r="377" spans="6:10" ht="15.75" customHeight="1" x14ac:dyDescent="0.2">
      <c r="F377" s="4"/>
      <c r="J377" s="4"/>
    </row>
    <row r="378" spans="6:10" ht="15.75" customHeight="1" x14ac:dyDescent="0.2">
      <c r="F378" s="4"/>
      <c r="J378" s="4"/>
    </row>
    <row r="379" spans="6:10" ht="15.75" customHeight="1" x14ac:dyDescent="0.2">
      <c r="F379" s="4"/>
      <c r="J379" s="4"/>
    </row>
    <row r="380" spans="6:10" ht="15.75" customHeight="1" x14ac:dyDescent="0.2">
      <c r="F380" s="4"/>
      <c r="J380" s="4"/>
    </row>
    <row r="381" spans="6:10" ht="15.75" customHeight="1" x14ac:dyDescent="0.2">
      <c r="F381" s="4"/>
      <c r="J381" s="4"/>
    </row>
    <row r="382" spans="6:10" ht="15.75" customHeight="1" x14ac:dyDescent="0.2">
      <c r="F382" s="4"/>
      <c r="J382" s="4"/>
    </row>
    <row r="383" spans="6:10" ht="15.75" customHeight="1" x14ac:dyDescent="0.2">
      <c r="F383" s="4"/>
      <c r="J383" s="4"/>
    </row>
    <row r="384" spans="6:10" ht="15.75" customHeight="1" x14ac:dyDescent="0.2">
      <c r="F384" s="4"/>
      <c r="J384" s="4"/>
    </row>
    <row r="385" spans="6:10" ht="15.75" customHeight="1" x14ac:dyDescent="0.2">
      <c r="F385" s="4"/>
      <c r="J385" s="4"/>
    </row>
    <row r="386" spans="6:10" ht="15.75" customHeight="1" x14ac:dyDescent="0.2">
      <c r="F386" s="4"/>
      <c r="J386" s="4"/>
    </row>
    <row r="387" spans="6:10" ht="15.75" customHeight="1" x14ac:dyDescent="0.2">
      <c r="F387" s="4"/>
      <c r="J387" s="4"/>
    </row>
    <row r="388" spans="6:10" ht="15.75" customHeight="1" x14ac:dyDescent="0.2">
      <c r="F388" s="4"/>
      <c r="J388" s="4"/>
    </row>
    <row r="389" spans="6:10" ht="15.75" customHeight="1" x14ac:dyDescent="0.2">
      <c r="F389" s="4"/>
      <c r="J389" s="4"/>
    </row>
    <row r="390" spans="6:10" ht="15.75" customHeight="1" x14ac:dyDescent="0.2">
      <c r="F390" s="4"/>
      <c r="J390" s="4"/>
    </row>
    <row r="391" spans="6:10" ht="15.75" customHeight="1" x14ac:dyDescent="0.2">
      <c r="F391" s="4"/>
      <c r="J391" s="4"/>
    </row>
    <row r="392" spans="6:10" ht="15.75" customHeight="1" x14ac:dyDescent="0.2">
      <c r="F392" s="4"/>
      <c r="J392" s="4"/>
    </row>
    <row r="393" spans="6:10" ht="15.75" customHeight="1" x14ac:dyDescent="0.2">
      <c r="F393" s="4"/>
      <c r="J393" s="4"/>
    </row>
    <row r="394" spans="6:10" ht="15.75" customHeight="1" x14ac:dyDescent="0.2">
      <c r="F394" s="4"/>
      <c r="J394" s="4"/>
    </row>
    <row r="395" spans="6:10" ht="15.75" customHeight="1" x14ac:dyDescent="0.2">
      <c r="F395" s="4"/>
      <c r="J395" s="4"/>
    </row>
    <row r="396" spans="6:10" ht="15.75" customHeight="1" x14ac:dyDescent="0.2">
      <c r="F396" s="4"/>
      <c r="J396" s="4"/>
    </row>
    <row r="397" spans="6:10" ht="15.75" customHeight="1" x14ac:dyDescent="0.2">
      <c r="F397" s="4"/>
      <c r="J397" s="4"/>
    </row>
    <row r="398" spans="6:10" ht="15.75" customHeight="1" x14ac:dyDescent="0.2">
      <c r="F398" s="4"/>
      <c r="J398" s="4"/>
    </row>
    <row r="399" spans="6:10" ht="15.75" customHeight="1" x14ac:dyDescent="0.2">
      <c r="F399" s="4"/>
      <c r="J399" s="4"/>
    </row>
    <row r="400" spans="6:10" ht="15.75" customHeight="1" x14ac:dyDescent="0.2">
      <c r="F400" s="4"/>
      <c r="J400" s="4"/>
    </row>
    <row r="401" spans="6:10" ht="15.75" customHeight="1" x14ac:dyDescent="0.2">
      <c r="F401" s="4"/>
      <c r="J401" s="4"/>
    </row>
    <row r="402" spans="6:10" ht="15.75" customHeight="1" x14ac:dyDescent="0.2">
      <c r="F402" s="4"/>
      <c r="J402" s="4"/>
    </row>
    <row r="403" spans="6:10" ht="15.75" customHeight="1" x14ac:dyDescent="0.2">
      <c r="F403" s="4"/>
      <c r="J403" s="4"/>
    </row>
    <row r="404" spans="6:10" ht="15.75" customHeight="1" x14ac:dyDescent="0.2">
      <c r="F404" s="4"/>
      <c r="J404" s="4"/>
    </row>
    <row r="405" spans="6:10" ht="15.75" customHeight="1" x14ac:dyDescent="0.2">
      <c r="F405" s="4"/>
      <c r="J405" s="4"/>
    </row>
    <row r="406" spans="6:10" ht="15.75" customHeight="1" x14ac:dyDescent="0.2">
      <c r="F406" s="4"/>
      <c r="J406" s="4"/>
    </row>
    <row r="407" spans="6:10" ht="15.75" customHeight="1" x14ac:dyDescent="0.2">
      <c r="F407" s="4"/>
      <c r="J407" s="4"/>
    </row>
    <row r="408" spans="6:10" ht="15.75" customHeight="1" x14ac:dyDescent="0.2">
      <c r="F408" s="4"/>
      <c r="J408" s="4"/>
    </row>
    <row r="409" spans="6:10" ht="15.75" customHeight="1" x14ac:dyDescent="0.2">
      <c r="F409" s="4"/>
      <c r="J409" s="4"/>
    </row>
    <row r="410" spans="6:10" ht="15.75" customHeight="1" x14ac:dyDescent="0.2">
      <c r="F410" s="4"/>
      <c r="J410" s="4"/>
    </row>
    <row r="411" spans="6:10" ht="15.75" customHeight="1" x14ac:dyDescent="0.2">
      <c r="F411" s="4"/>
      <c r="J411" s="4"/>
    </row>
    <row r="412" spans="6:10" ht="15.75" customHeight="1" x14ac:dyDescent="0.2">
      <c r="F412" s="4"/>
      <c r="J412" s="4"/>
    </row>
    <row r="413" spans="6:10" ht="15.75" customHeight="1" x14ac:dyDescent="0.2">
      <c r="F413" s="4"/>
      <c r="J413" s="4"/>
    </row>
    <row r="414" spans="6:10" ht="15.75" customHeight="1" x14ac:dyDescent="0.2">
      <c r="F414" s="4"/>
      <c r="J414" s="4"/>
    </row>
    <row r="415" spans="6:10" ht="15.75" customHeight="1" x14ac:dyDescent="0.2">
      <c r="F415" s="4"/>
      <c r="J415" s="4"/>
    </row>
    <row r="416" spans="6:10" ht="15.75" customHeight="1" x14ac:dyDescent="0.2">
      <c r="F416" s="4"/>
      <c r="J416" s="4"/>
    </row>
    <row r="417" spans="6:10" ht="15.75" customHeight="1" x14ac:dyDescent="0.2">
      <c r="F417" s="4"/>
      <c r="J417" s="4"/>
    </row>
    <row r="418" spans="6:10" ht="15.75" customHeight="1" x14ac:dyDescent="0.2">
      <c r="F418" s="4"/>
      <c r="J418" s="4"/>
    </row>
    <row r="419" spans="6:10" ht="15.75" customHeight="1" x14ac:dyDescent="0.2">
      <c r="F419" s="4"/>
      <c r="J419" s="4"/>
    </row>
    <row r="420" spans="6:10" ht="15.75" customHeight="1" x14ac:dyDescent="0.2">
      <c r="F420" s="4"/>
      <c r="J420" s="4"/>
    </row>
    <row r="421" spans="6:10" ht="15.75" customHeight="1" x14ac:dyDescent="0.2">
      <c r="F421" s="4"/>
      <c r="J421" s="4"/>
    </row>
    <row r="422" spans="6:10" ht="15.75" customHeight="1" x14ac:dyDescent="0.2">
      <c r="F422" s="4"/>
      <c r="J422" s="4"/>
    </row>
    <row r="423" spans="6:10" ht="15.75" customHeight="1" x14ac:dyDescent="0.2">
      <c r="F423" s="4"/>
      <c r="J423" s="4"/>
    </row>
    <row r="424" spans="6:10" ht="15.75" customHeight="1" x14ac:dyDescent="0.2">
      <c r="F424" s="4"/>
      <c r="J424" s="4"/>
    </row>
    <row r="425" spans="6:10" ht="15.75" customHeight="1" x14ac:dyDescent="0.2">
      <c r="F425" s="4"/>
      <c r="J425" s="4"/>
    </row>
    <row r="426" spans="6:10" ht="15.75" customHeight="1" x14ac:dyDescent="0.2">
      <c r="F426" s="4"/>
      <c r="J426" s="4"/>
    </row>
    <row r="427" spans="6:10" ht="15.75" customHeight="1" x14ac:dyDescent="0.2">
      <c r="F427" s="4"/>
      <c r="J427" s="4"/>
    </row>
    <row r="428" spans="6:10" ht="15.75" customHeight="1" x14ac:dyDescent="0.2">
      <c r="F428" s="4"/>
      <c r="J428" s="4"/>
    </row>
    <row r="429" spans="6:10" ht="15.75" customHeight="1" x14ac:dyDescent="0.2">
      <c r="F429" s="4"/>
      <c r="J429" s="4"/>
    </row>
    <row r="430" spans="6:10" ht="15.75" customHeight="1" x14ac:dyDescent="0.2">
      <c r="F430" s="4"/>
      <c r="J430" s="4"/>
    </row>
    <row r="431" spans="6:10" ht="15.75" customHeight="1" x14ac:dyDescent="0.2">
      <c r="F431" s="4"/>
      <c r="J431" s="4"/>
    </row>
    <row r="432" spans="6:10" ht="15.75" customHeight="1" x14ac:dyDescent="0.2">
      <c r="F432" s="4"/>
      <c r="J432" s="4"/>
    </row>
    <row r="433" spans="6:10" ht="15.75" customHeight="1" x14ac:dyDescent="0.2">
      <c r="F433" s="4"/>
      <c r="J433" s="4"/>
    </row>
    <row r="434" spans="6:10" ht="15.75" customHeight="1" x14ac:dyDescent="0.2">
      <c r="F434" s="4"/>
      <c r="J434" s="4"/>
    </row>
    <row r="435" spans="6:10" ht="15.75" customHeight="1" x14ac:dyDescent="0.2">
      <c r="F435" s="4"/>
      <c r="J435" s="4"/>
    </row>
    <row r="436" spans="6:10" ht="15.75" customHeight="1" x14ac:dyDescent="0.2">
      <c r="F436" s="4"/>
      <c r="J436" s="4"/>
    </row>
    <row r="437" spans="6:10" ht="15.75" customHeight="1" x14ac:dyDescent="0.2">
      <c r="F437" s="4"/>
      <c r="J437" s="4"/>
    </row>
    <row r="438" spans="6:10" ht="15.75" customHeight="1" x14ac:dyDescent="0.2">
      <c r="F438" s="4"/>
      <c r="J438" s="4"/>
    </row>
    <row r="439" spans="6:10" ht="15.75" customHeight="1" x14ac:dyDescent="0.2">
      <c r="F439" s="4"/>
      <c r="J439" s="4"/>
    </row>
    <row r="440" spans="6:10" ht="15.75" customHeight="1" x14ac:dyDescent="0.2">
      <c r="F440" s="4"/>
      <c r="J440" s="4"/>
    </row>
    <row r="441" spans="6:10" ht="15.75" customHeight="1" x14ac:dyDescent="0.2">
      <c r="F441" s="4"/>
      <c r="J441" s="4"/>
    </row>
    <row r="442" spans="6:10" ht="15.75" customHeight="1" x14ac:dyDescent="0.2">
      <c r="F442" s="4"/>
      <c r="J442" s="4"/>
    </row>
    <row r="443" spans="6:10" ht="15.75" customHeight="1" x14ac:dyDescent="0.2">
      <c r="F443" s="4"/>
      <c r="J443" s="4"/>
    </row>
    <row r="444" spans="6:10" ht="15.75" customHeight="1" x14ac:dyDescent="0.2">
      <c r="F444" s="4"/>
      <c r="J444" s="4"/>
    </row>
    <row r="445" spans="6:10" ht="15.75" customHeight="1" x14ac:dyDescent="0.2">
      <c r="F445" s="4"/>
      <c r="J445" s="4"/>
    </row>
    <row r="446" spans="6:10" ht="15.75" customHeight="1" x14ac:dyDescent="0.2">
      <c r="F446" s="4"/>
      <c r="J446" s="4"/>
    </row>
    <row r="447" spans="6:10" ht="15.75" customHeight="1" x14ac:dyDescent="0.2">
      <c r="F447" s="4"/>
      <c r="J447" s="4"/>
    </row>
    <row r="448" spans="6:10" ht="15.75" customHeight="1" x14ac:dyDescent="0.2">
      <c r="F448" s="4"/>
      <c r="J448" s="4"/>
    </row>
    <row r="449" spans="6:10" ht="15.75" customHeight="1" x14ac:dyDescent="0.2">
      <c r="F449" s="4"/>
      <c r="J449" s="4"/>
    </row>
    <row r="450" spans="6:10" ht="15.75" customHeight="1" x14ac:dyDescent="0.2">
      <c r="F450" s="4"/>
      <c r="J450" s="4"/>
    </row>
    <row r="451" spans="6:10" ht="15.75" customHeight="1" x14ac:dyDescent="0.2">
      <c r="F451" s="4"/>
      <c r="J451" s="4"/>
    </row>
    <row r="452" spans="6:10" ht="15.75" customHeight="1" x14ac:dyDescent="0.2">
      <c r="F452" s="4"/>
      <c r="J452" s="4"/>
    </row>
    <row r="453" spans="6:10" ht="15.75" customHeight="1" x14ac:dyDescent="0.2">
      <c r="F453" s="4"/>
      <c r="J453" s="4"/>
    </row>
    <row r="454" spans="6:10" ht="15.75" customHeight="1" x14ac:dyDescent="0.2">
      <c r="F454" s="4"/>
      <c r="J454" s="4"/>
    </row>
    <row r="455" spans="6:10" ht="15.75" customHeight="1" x14ac:dyDescent="0.2">
      <c r="F455" s="4"/>
      <c r="J455" s="4"/>
    </row>
    <row r="456" spans="6:10" ht="15.75" customHeight="1" x14ac:dyDescent="0.2">
      <c r="F456" s="4"/>
      <c r="J456" s="4"/>
    </row>
    <row r="457" spans="6:10" ht="15.75" customHeight="1" x14ac:dyDescent="0.2">
      <c r="F457" s="4"/>
      <c r="J457" s="4"/>
    </row>
    <row r="458" spans="6:10" ht="15.75" customHeight="1" x14ac:dyDescent="0.2">
      <c r="F458" s="4"/>
      <c r="J458" s="4"/>
    </row>
    <row r="459" spans="6:10" ht="15.75" customHeight="1" x14ac:dyDescent="0.2">
      <c r="F459" s="4"/>
      <c r="J459" s="4"/>
    </row>
    <row r="460" spans="6:10" ht="15.75" customHeight="1" x14ac:dyDescent="0.2">
      <c r="F460" s="4"/>
      <c r="J460" s="4"/>
    </row>
    <row r="461" spans="6:10" ht="15.75" customHeight="1" x14ac:dyDescent="0.2">
      <c r="F461" s="4"/>
      <c r="J461" s="4"/>
    </row>
    <row r="462" spans="6:10" ht="15.75" customHeight="1" x14ac:dyDescent="0.2">
      <c r="F462" s="4"/>
      <c r="J462" s="4"/>
    </row>
    <row r="463" spans="6:10" ht="15.75" customHeight="1" x14ac:dyDescent="0.2">
      <c r="F463" s="4"/>
      <c r="J463" s="4"/>
    </row>
    <row r="464" spans="6:10" ht="15.75" customHeight="1" x14ac:dyDescent="0.2">
      <c r="F464" s="4"/>
      <c r="J464" s="4"/>
    </row>
    <row r="465" spans="6:10" ht="15.75" customHeight="1" x14ac:dyDescent="0.2">
      <c r="F465" s="4"/>
      <c r="J465" s="4"/>
    </row>
    <row r="466" spans="6:10" ht="15.75" customHeight="1" x14ac:dyDescent="0.2">
      <c r="F466" s="4"/>
      <c r="J466" s="4"/>
    </row>
    <row r="467" spans="6:10" ht="15.75" customHeight="1" x14ac:dyDescent="0.2">
      <c r="F467" s="4"/>
      <c r="J467" s="4"/>
    </row>
    <row r="468" spans="6:10" ht="15.75" customHeight="1" x14ac:dyDescent="0.2">
      <c r="F468" s="4"/>
      <c r="J468" s="4"/>
    </row>
    <row r="469" spans="6:10" ht="15.75" customHeight="1" x14ac:dyDescent="0.2">
      <c r="F469" s="4"/>
      <c r="J469" s="4"/>
    </row>
    <row r="470" spans="6:10" ht="15.75" customHeight="1" x14ac:dyDescent="0.2">
      <c r="F470" s="4"/>
      <c r="J470" s="4"/>
    </row>
    <row r="471" spans="6:10" ht="15.75" customHeight="1" x14ac:dyDescent="0.2">
      <c r="F471" s="4"/>
      <c r="J471" s="4"/>
    </row>
    <row r="472" spans="6:10" ht="15.75" customHeight="1" x14ac:dyDescent="0.2">
      <c r="F472" s="4"/>
      <c r="J472" s="4"/>
    </row>
    <row r="473" spans="6:10" ht="15.75" customHeight="1" x14ac:dyDescent="0.2">
      <c r="F473" s="4"/>
      <c r="J473" s="4"/>
    </row>
    <row r="474" spans="6:10" ht="15.75" customHeight="1" x14ac:dyDescent="0.2">
      <c r="F474" s="4"/>
      <c r="J474" s="4"/>
    </row>
    <row r="475" spans="6:10" ht="15.75" customHeight="1" x14ac:dyDescent="0.2">
      <c r="F475" s="4"/>
      <c r="J475" s="4"/>
    </row>
    <row r="476" spans="6:10" ht="15.75" customHeight="1" x14ac:dyDescent="0.2">
      <c r="F476" s="4"/>
      <c r="J476" s="4"/>
    </row>
    <row r="477" spans="6:10" ht="15.75" customHeight="1" x14ac:dyDescent="0.2">
      <c r="F477" s="4"/>
      <c r="J477" s="4"/>
    </row>
    <row r="478" spans="6:10" ht="15.75" customHeight="1" x14ac:dyDescent="0.2">
      <c r="F478" s="4"/>
      <c r="J478" s="4"/>
    </row>
    <row r="479" spans="6:10" ht="15.75" customHeight="1" x14ac:dyDescent="0.2">
      <c r="F479" s="4"/>
      <c r="J479" s="4"/>
    </row>
    <row r="480" spans="6:10" ht="15.75" customHeight="1" x14ac:dyDescent="0.2">
      <c r="F480" s="4"/>
      <c r="J480" s="4"/>
    </row>
    <row r="481" spans="6:10" ht="15.75" customHeight="1" x14ac:dyDescent="0.2">
      <c r="F481" s="4"/>
      <c r="J481" s="4"/>
    </row>
    <row r="482" spans="6:10" ht="15.75" customHeight="1" x14ac:dyDescent="0.2">
      <c r="F482" s="4"/>
      <c r="J482" s="4"/>
    </row>
    <row r="483" spans="6:10" ht="15.75" customHeight="1" x14ac:dyDescent="0.2">
      <c r="F483" s="4"/>
      <c r="J483" s="4"/>
    </row>
    <row r="484" spans="6:10" ht="15.75" customHeight="1" x14ac:dyDescent="0.2">
      <c r="F484" s="4"/>
      <c r="J484" s="4"/>
    </row>
    <row r="485" spans="6:10" ht="15.75" customHeight="1" x14ac:dyDescent="0.2">
      <c r="F485" s="4"/>
      <c r="J485" s="4"/>
    </row>
    <row r="486" spans="6:10" ht="15.75" customHeight="1" x14ac:dyDescent="0.2">
      <c r="F486" s="4"/>
      <c r="J486" s="4"/>
    </row>
    <row r="487" spans="6:10" ht="15.75" customHeight="1" x14ac:dyDescent="0.2">
      <c r="F487" s="4"/>
      <c r="J487" s="4"/>
    </row>
    <row r="488" spans="6:10" ht="15.75" customHeight="1" x14ac:dyDescent="0.2">
      <c r="F488" s="4"/>
      <c r="J488" s="4"/>
    </row>
    <row r="489" spans="6:10" ht="15.75" customHeight="1" x14ac:dyDescent="0.2">
      <c r="F489" s="4"/>
      <c r="J489" s="4"/>
    </row>
    <row r="490" spans="6:10" ht="15.75" customHeight="1" x14ac:dyDescent="0.2">
      <c r="F490" s="4"/>
      <c r="J490" s="4"/>
    </row>
    <row r="491" spans="6:10" ht="15.75" customHeight="1" x14ac:dyDescent="0.2">
      <c r="F491" s="4"/>
      <c r="J491" s="4"/>
    </row>
    <row r="492" spans="6:10" ht="15.75" customHeight="1" x14ac:dyDescent="0.2">
      <c r="F492" s="4"/>
      <c r="J492" s="4"/>
    </row>
    <row r="493" spans="6:10" ht="15.75" customHeight="1" x14ac:dyDescent="0.2">
      <c r="F493" s="4"/>
      <c r="J493" s="4"/>
    </row>
    <row r="494" spans="6:10" ht="15.75" customHeight="1" x14ac:dyDescent="0.2">
      <c r="F494" s="4"/>
      <c r="J494" s="4"/>
    </row>
    <row r="495" spans="6:10" ht="15.75" customHeight="1" x14ac:dyDescent="0.2">
      <c r="F495" s="4"/>
      <c r="J495" s="4"/>
    </row>
    <row r="496" spans="6:10" ht="15.75" customHeight="1" x14ac:dyDescent="0.2">
      <c r="F496" s="4"/>
      <c r="J496" s="4"/>
    </row>
    <row r="497" spans="6:10" ht="15.75" customHeight="1" x14ac:dyDescent="0.2">
      <c r="F497" s="4"/>
      <c r="J497" s="4"/>
    </row>
    <row r="498" spans="6:10" ht="15.75" customHeight="1" x14ac:dyDescent="0.2">
      <c r="F498" s="4"/>
      <c r="J498" s="4"/>
    </row>
    <row r="499" spans="6:10" ht="15.75" customHeight="1" x14ac:dyDescent="0.2">
      <c r="F499" s="4"/>
      <c r="J499" s="4"/>
    </row>
    <row r="500" spans="6:10" ht="15.75" customHeight="1" x14ac:dyDescent="0.2">
      <c r="F500" s="4"/>
      <c r="J500" s="4"/>
    </row>
    <row r="501" spans="6:10" ht="15.75" customHeight="1" x14ac:dyDescent="0.2">
      <c r="F501" s="4"/>
      <c r="J501" s="4"/>
    </row>
    <row r="502" spans="6:10" ht="15.75" customHeight="1" x14ac:dyDescent="0.2">
      <c r="F502" s="4"/>
      <c r="J502" s="4"/>
    </row>
    <row r="503" spans="6:10" ht="15.75" customHeight="1" x14ac:dyDescent="0.2">
      <c r="F503" s="4"/>
      <c r="J503" s="4"/>
    </row>
    <row r="504" spans="6:10" ht="15.75" customHeight="1" x14ac:dyDescent="0.2">
      <c r="F504" s="4"/>
      <c r="J504" s="4"/>
    </row>
    <row r="505" spans="6:10" ht="15.75" customHeight="1" x14ac:dyDescent="0.2">
      <c r="F505" s="4"/>
      <c r="J505" s="4"/>
    </row>
    <row r="506" spans="6:10" ht="15.75" customHeight="1" x14ac:dyDescent="0.2">
      <c r="F506" s="4"/>
      <c r="J506" s="4"/>
    </row>
    <row r="507" spans="6:10" ht="15.75" customHeight="1" x14ac:dyDescent="0.2">
      <c r="F507" s="4"/>
      <c r="J507" s="4"/>
    </row>
    <row r="508" spans="6:10" ht="15.75" customHeight="1" x14ac:dyDescent="0.2">
      <c r="F508" s="4"/>
      <c r="J508" s="4"/>
    </row>
    <row r="509" spans="6:10" ht="15.75" customHeight="1" x14ac:dyDescent="0.2">
      <c r="F509" s="4"/>
      <c r="J509" s="4"/>
    </row>
    <row r="510" spans="6:10" ht="15.75" customHeight="1" x14ac:dyDescent="0.2">
      <c r="F510" s="4"/>
      <c r="J510" s="4"/>
    </row>
    <row r="511" spans="6:10" ht="15.75" customHeight="1" x14ac:dyDescent="0.2">
      <c r="F511" s="4"/>
      <c r="J511" s="4"/>
    </row>
    <row r="512" spans="6:10" ht="15.75" customHeight="1" x14ac:dyDescent="0.2">
      <c r="F512" s="4"/>
      <c r="J512" s="4"/>
    </row>
    <row r="513" spans="6:10" ht="15.75" customHeight="1" x14ac:dyDescent="0.2">
      <c r="F513" s="4"/>
      <c r="J513" s="4"/>
    </row>
    <row r="514" spans="6:10" ht="15.75" customHeight="1" x14ac:dyDescent="0.2">
      <c r="F514" s="4"/>
      <c r="J514" s="4"/>
    </row>
    <row r="515" spans="6:10" ht="15.75" customHeight="1" x14ac:dyDescent="0.2">
      <c r="F515" s="4"/>
      <c r="J515" s="4"/>
    </row>
    <row r="516" spans="6:10" ht="15.75" customHeight="1" x14ac:dyDescent="0.2">
      <c r="F516" s="4"/>
      <c r="J516" s="4"/>
    </row>
    <row r="517" spans="6:10" ht="15.75" customHeight="1" x14ac:dyDescent="0.2">
      <c r="F517" s="4"/>
      <c r="J517" s="4"/>
    </row>
    <row r="518" spans="6:10" ht="15.75" customHeight="1" x14ac:dyDescent="0.2">
      <c r="F518" s="4"/>
      <c r="J518" s="4"/>
    </row>
    <row r="519" spans="6:10" ht="15.75" customHeight="1" x14ac:dyDescent="0.2">
      <c r="F519" s="4"/>
      <c r="J519" s="4"/>
    </row>
    <row r="520" spans="6:10" ht="15.75" customHeight="1" x14ac:dyDescent="0.2">
      <c r="F520" s="4"/>
      <c r="J520" s="4"/>
    </row>
    <row r="521" spans="6:10" ht="15.75" customHeight="1" x14ac:dyDescent="0.2">
      <c r="F521" s="4"/>
      <c r="J521" s="4"/>
    </row>
    <row r="522" spans="6:10" ht="15.75" customHeight="1" x14ac:dyDescent="0.2">
      <c r="F522" s="4"/>
      <c r="J522" s="4"/>
    </row>
    <row r="523" spans="6:10" ht="15.75" customHeight="1" x14ac:dyDescent="0.2">
      <c r="F523" s="4"/>
      <c r="J523" s="4"/>
    </row>
    <row r="524" spans="6:10" ht="15.75" customHeight="1" x14ac:dyDescent="0.2">
      <c r="F524" s="4"/>
      <c r="J524" s="4"/>
    </row>
    <row r="525" spans="6:10" ht="15.75" customHeight="1" x14ac:dyDescent="0.2">
      <c r="F525" s="4"/>
      <c r="J525" s="4"/>
    </row>
    <row r="526" spans="6:10" ht="15.75" customHeight="1" x14ac:dyDescent="0.2">
      <c r="F526" s="4"/>
      <c r="J526" s="4"/>
    </row>
    <row r="527" spans="6:10" ht="15.75" customHeight="1" x14ac:dyDescent="0.2">
      <c r="F527" s="4"/>
      <c r="J527" s="4"/>
    </row>
    <row r="528" spans="6:10" ht="15.75" customHeight="1" x14ac:dyDescent="0.2">
      <c r="F528" s="4"/>
      <c r="J528" s="4"/>
    </row>
    <row r="529" spans="6:10" ht="15.75" customHeight="1" x14ac:dyDescent="0.2">
      <c r="F529" s="4"/>
      <c r="J529" s="4"/>
    </row>
    <row r="530" spans="6:10" ht="15.75" customHeight="1" x14ac:dyDescent="0.2">
      <c r="F530" s="4"/>
      <c r="J530" s="4"/>
    </row>
    <row r="531" spans="6:10" ht="15.75" customHeight="1" x14ac:dyDescent="0.2">
      <c r="F531" s="4"/>
      <c r="J531" s="4"/>
    </row>
    <row r="532" spans="6:10" ht="15.75" customHeight="1" x14ac:dyDescent="0.2">
      <c r="F532" s="4"/>
      <c r="J532" s="4"/>
    </row>
    <row r="533" spans="6:10" ht="15.75" customHeight="1" x14ac:dyDescent="0.2">
      <c r="F533" s="4"/>
      <c r="J533" s="4"/>
    </row>
    <row r="534" spans="6:10" ht="15.75" customHeight="1" x14ac:dyDescent="0.2">
      <c r="F534" s="4"/>
      <c r="J534" s="4"/>
    </row>
    <row r="535" spans="6:10" ht="15.75" customHeight="1" x14ac:dyDescent="0.2">
      <c r="F535" s="4"/>
      <c r="J535" s="4"/>
    </row>
    <row r="536" spans="6:10" ht="15.75" customHeight="1" x14ac:dyDescent="0.2">
      <c r="F536" s="4"/>
      <c r="J536" s="4"/>
    </row>
    <row r="537" spans="6:10" ht="15.75" customHeight="1" x14ac:dyDescent="0.2">
      <c r="F537" s="4"/>
      <c r="J537" s="4"/>
    </row>
    <row r="538" spans="6:10" ht="15.75" customHeight="1" x14ac:dyDescent="0.2">
      <c r="F538" s="4"/>
      <c r="J538" s="4"/>
    </row>
    <row r="539" spans="6:10" ht="15.75" customHeight="1" x14ac:dyDescent="0.2">
      <c r="F539" s="4"/>
      <c r="J539" s="4"/>
    </row>
    <row r="540" spans="6:10" ht="15.75" customHeight="1" x14ac:dyDescent="0.2">
      <c r="F540" s="4"/>
      <c r="J540" s="4"/>
    </row>
    <row r="541" spans="6:10" ht="15.75" customHeight="1" x14ac:dyDescent="0.2">
      <c r="F541" s="4"/>
      <c r="J541" s="4"/>
    </row>
    <row r="542" spans="6:10" ht="15.75" customHeight="1" x14ac:dyDescent="0.2">
      <c r="F542" s="4"/>
      <c r="J542" s="4"/>
    </row>
    <row r="543" spans="6:10" ht="15.75" customHeight="1" x14ac:dyDescent="0.2">
      <c r="F543" s="4"/>
      <c r="J543" s="4"/>
    </row>
    <row r="544" spans="6:10" ht="15.75" customHeight="1" x14ac:dyDescent="0.2">
      <c r="F544" s="4"/>
      <c r="J544" s="4"/>
    </row>
    <row r="545" spans="6:10" ht="15.75" customHeight="1" x14ac:dyDescent="0.2">
      <c r="F545" s="4"/>
      <c r="J545" s="4"/>
    </row>
    <row r="546" spans="6:10" ht="15.75" customHeight="1" x14ac:dyDescent="0.2">
      <c r="F546" s="4"/>
      <c r="J546" s="4"/>
    </row>
    <row r="547" spans="6:10" ht="15.75" customHeight="1" x14ac:dyDescent="0.2">
      <c r="F547" s="4"/>
      <c r="J547" s="4"/>
    </row>
    <row r="548" spans="6:10" ht="15.75" customHeight="1" x14ac:dyDescent="0.2">
      <c r="F548" s="4"/>
      <c r="J548" s="4"/>
    </row>
    <row r="549" spans="6:10" ht="15.75" customHeight="1" x14ac:dyDescent="0.2">
      <c r="F549" s="4"/>
      <c r="J549" s="4"/>
    </row>
    <row r="550" spans="6:10" ht="15.75" customHeight="1" x14ac:dyDescent="0.2">
      <c r="F550" s="4"/>
      <c r="J550" s="4"/>
    </row>
    <row r="551" spans="6:10" ht="15.75" customHeight="1" x14ac:dyDescent="0.2">
      <c r="F551" s="4"/>
      <c r="J551" s="4"/>
    </row>
    <row r="552" spans="6:10" ht="15.75" customHeight="1" x14ac:dyDescent="0.2">
      <c r="F552" s="4"/>
      <c r="J552" s="4"/>
    </row>
    <row r="553" spans="6:10" ht="15.75" customHeight="1" x14ac:dyDescent="0.2">
      <c r="F553" s="4"/>
      <c r="J553" s="4"/>
    </row>
    <row r="554" spans="6:10" ht="15.75" customHeight="1" x14ac:dyDescent="0.2">
      <c r="F554" s="4"/>
      <c r="J554" s="4"/>
    </row>
    <row r="555" spans="6:10" ht="15.75" customHeight="1" x14ac:dyDescent="0.2">
      <c r="F555" s="4"/>
      <c r="J555" s="4"/>
    </row>
    <row r="556" spans="6:10" ht="15.75" customHeight="1" x14ac:dyDescent="0.2">
      <c r="F556" s="4"/>
      <c r="J556" s="4"/>
    </row>
    <row r="557" spans="6:10" ht="15.75" customHeight="1" x14ac:dyDescent="0.2">
      <c r="F557" s="4"/>
      <c r="J557" s="4"/>
    </row>
    <row r="558" spans="6:10" ht="15.75" customHeight="1" x14ac:dyDescent="0.2">
      <c r="F558" s="4"/>
      <c r="J558" s="4"/>
    </row>
    <row r="559" spans="6:10" ht="15.75" customHeight="1" x14ac:dyDescent="0.2">
      <c r="F559" s="4"/>
      <c r="J559" s="4"/>
    </row>
    <row r="560" spans="6:10" ht="15.75" customHeight="1" x14ac:dyDescent="0.2">
      <c r="F560" s="4"/>
      <c r="J560" s="4"/>
    </row>
    <row r="561" spans="6:10" ht="15.75" customHeight="1" x14ac:dyDescent="0.2">
      <c r="F561" s="4"/>
      <c r="J561" s="4"/>
    </row>
    <row r="562" spans="6:10" ht="15.75" customHeight="1" x14ac:dyDescent="0.2">
      <c r="F562" s="4"/>
      <c r="J562" s="4"/>
    </row>
    <row r="563" spans="6:10" ht="15.75" customHeight="1" x14ac:dyDescent="0.2">
      <c r="F563" s="4"/>
      <c r="J563" s="4"/>
    </row>
    <row r="564" spans="6:10" ht="15.75" customHeight="1" x14ac:dyDescent="0.2">
      <c r="F564" s="4"/>
      <c r="J564" s="4"/>
    </row>
    <row r="565" spans="6:10" ht="15.75" customHeight="1" x14ac:dyDescent="0.2">
      <c r="F565" s="4"/>
      <c r="J565" s="4"/>
    </row>
    <row r="566" spans="6:10" ht="15.75" customHeight="1" x14ac:dyDescent="0.2">
      <c r="F566" s="4"/>
      <c r="J566" s="4"/>
    </row>
    <row r="567" spans="6:10" ht="15.75" customHeight="1" x14ac:dyDescent="0.2">
      <c r="F567" s="4"/>
      <c r="J567" s="4"/>
    </row>
    <row r="568" spans="6:10" ht="15.75" customHeight="1" x14ac:dyDescent="0.2">
      <c r="F568" s="4"/>
      <c r="J568" s="4"/>
    </row>
    <row r="569" spans="6:10" ht="15.75" customHeight="1" x14ac:dyDescent="0.2">
      <c r="F569" s="4"/>
      <c r="J569" s="4"/>
    </row>
    <row r="570" spans="6:10" ht="15.75" customHeight="1" x14ac:dyDescent="0.2">
      <c r="F570" s="4"/>
      <c r="J570" s="4"/>
    </row>
    <row r="571" spans="6:10" ht="15.75" customHeight="1" x14ac:dyDescent="0.2">
      <c r="F571" s="4"/>
      <c r="J571" s="4"/>
    </row>
    <row r="572" spans="6:10" ht="15.75" customHeight="1" x14ac:dyDescent="0.2">
      <c r="F572" s="4"/>
      <c r="J572" s="4"/>
    </row>
    <row r="573" spans="6:10" ht="15.75" customHeight="1" x14ac:dyDescent="0.2">
      <c r="F573" s="4"/>
      <c r="J573" s="4"/>
    </row>
    <row r="574" spans="6:10" ht="15.75" customHeight="1" x14ac:dyDescent="0.2">
      <c r="F574" s="4"/>
      <c r="J574" s="4"/>
    </row>
    <row r="575" spans="6:10" ht="15.75" customHeight="1" x14ac:dyDescent="0.2">
      <c r="F575" s="4"/>
      <c r="J575" s="4"/>
    </row>
    <row r="576" spans="6:10" ht="15.75" customHeight="1" x14ac:dyDescent="0.2">
      <c r="F576" s="4"/>
      <c r="J576" s="4"/>
    </row>
    <row r="577" spans="6:10" ht="15.75" customHeight="1" x14ac:dyDescent="0.2">
      <c r="F577" s="4"/>
      <c r="J577" s="4"/>
    </row>
    <row r="578" spans="6:10" ht="15.75" customHeight="1" x14ac:dyDescent="0.2">
      <c r="F578" s="4"/>
      <c r="J578" s="4"/>
    </row>
    <row r="579" spans="6:10" ht="15.75" customHeight="1" x14ac:dyDescent="0.2">
      <c r="F579" s="4"/>
      <c r="J579" s="4"/>
    </row>
    <row r="580" spans="6:10" ht="15.75" customHeight="1" x14ac:dyDescent="0.2">
      <c r="F580" s="4"/>
      <c r="J580" s="4"/>
    </row>
    <row r="581" spans="6:10" ht="15.75" customHeight="1" x14ac:dyDescent="0.2">
      <c r="F581" s="4"/>
      <c r="J581" s="4"/>
    </row>
    <row r="582" spans="6:10" ht="15.75" customHeight="1" x14ac:dyDescent="0.2">
      <c r="F582" s="4"/>
      <c r="J582" s="4"/>
    </row>
    <row r="583" spans="6:10" ht="15.75" customHeight="1" x14ac:dyDescent="0.2">
      <c r="F583" s="4"/>
      <c r="J583" s="4"/>
    </row>
    <row r="584" spans="6:10" ht="15.75" customHeight="1" x14ac:dyDescent="0.2">
      <c r="F584" s="4"/>
      <c r="J584" s="4"/>
    </row>
    <row r="585" spans="6:10" ht="15.75" customHeight="1" x14ac:dyDescent="0.2">
      <c r="F585" s="4"/>
      <c r="J585" s="4"/>
    </row>
    <row r="586" spans="6:10" ht="15.75" customHeight="1" x14ac:dyDescent="0.2">
      <c r="F586" s="4"/>
      <c r="J586" s="4"/>
    </row>
    <row r="587" spans="6:10" ht="15.75" customHeight="1" x14ac:dyDescent="0.2">
      <c r="F587" s="4"/>
      <c r="J587" s="4"/>
    </row>
    <row r="588" spans="6:10" ht="15.75" customHeight="1" x14ac:dyDescent="0.2">
      <c r="F588" s="4"/>
      <c r="J588" s="4"/>
    </row>
    <row r="589" spans="6:10" ht="15.75" customHeight="1" x14ac:dyDescent="0.2">
      <c r="F589" s="4"/>
      <c r="J589" s="4"/>
    </row>
    <row r="590" spans="6:10" ht="15.75" customHeight="1" x14ac:dyDescent="0.2">
      <c r="F590" s="4"/>
      <c r="J590" s="4"/>
    </row>
    <row r="591" spans="6:10" ht="15.75" customHeight="1" x14ac:dyDescent="0.2">
      <c r="F591" s="4"/>
      <c r="J591" s="4"/>
    </row>
    <row r="592" spans="6:10" ht="15.75" customHeight="1" x14ac:dyDescent="0.2">
      <c r="F592" s="4"/>
      <c r="J592" s="4"/>
    </row>
    <row r="593" spans="6:10" ht="15.75" customHeight="1" x14ac:dyDescent="0.2">
      <c r="F593" s="4"/>
      <c r="J593" s="4"/>
    </row>
    <row r="594" spans="6:10" ht="15.75" customHeight="1" x14ac:dyDescent="0.2">
      <c r="F594" s="4"/>
      <c r="J594" s="4"/>
    </row>
    <row r="595" spans="6:10" ht="15.75" customHeight="1" x14ac:dyDescent="0.2">
      <c r="F595" s="4"/>
      <c r="J595" s="4"/>
    </row>
    <row r="596" spans="6:10" ht="15.75" customHeight="1" x14ac:dyDescent="0.2">
      <c r="F596" s="4"/>
      <c r="J596" s="4"/>
    </row>
    <row r="597" spans="6:10" ht="15.75" customHeight="1" x14ac:dyDescent="0.2">
      <c r="F597" s="4"/>
      <c r="J597" s="4"/>
    </row>
    <row r="598" spans="6:10" ht="15.75" customHeight="1" x14ac:dyDescent="0.2">
      <c r="F598" s="4"/>
      <c r="J598" s="4"/>
    </row>
    <row r="599" spans="6:10" ht="15.75" customHeight="1" x14ac:dyDescent="0.2">
      <c r="F599" s="4"/>
      <c r="J599" s="4"/>
    </row>
    <row r="600" spans="6:10" ht="15.75" customHeight="1" x14ac:dyDescent="0.2">
      <c r="F600" s="4"/>
      <c r="J600" s="4"/>
    </row>
    <row r="601" spans="6:10" ht="15.75" customHeight="1" x14ac:dyDescent="0.2">
      <c r="F601" s="4"/>
      <c r="J601" s="4"/>
    </row>
    <row r="602" spans="6:10" ht="15.75" customHeight="1" x14ac:dyDescent="0.2">
      <c r="F602" s="4"/>
      <c r="J602" s="4"/>
    </row>
    <row r="603" spans="6:10" ht="15.75" customHeight="1" x14ac:dyDescent="0.2">
      <c r="F603" s="4"/>
      <c r="J603" s="4"/>
    </row>
    <row r="604" spans="6:10" ht="15.75" customHeight="1" x14ac:dyDescent="0.2">
      <c r="F604" s="4"/>
      <c r="J604" s="4"/>
    </row>
    <row r="605" spans="6:10" ht="15.75" customHeight="1" x14ac:dyDescent="0.2">
      <c r="F605" s="4"/>
      <c r="J605" s="4"/>
    </row>
    <row r="606" spans="6:10" ht="15.75" customHeight="1" x14ac:dyDescent="0.2">
      <c r="F606" s="4"/>
      <c r="J606" s="4"/>
    </row>
    <row r="607" spans="6:10" ht="15.75" customHeight="1" x14ac:dyDescent="0.2">
      <c r="F607" s="4"/>
      <c r="J607" s="4"/>
    </row>
    <row r="608" spans="6:10" ht="15.75" customHeight="1" x14ac:dyDescent="0.2">
      <c r="F608" s="4"/>
      <c r="J608" s="4"/>
    </row>
    <row r="609" spans="6:10" ht="15.75" customHeight="1" x14ac:dyDescent="0.2">
      <c r="F609" s="4"/>
      <c r="J609" s="4"/>
    </row>
    <row r="610" spans="6:10" ht="15.75" customHeight="1" x14ac:dyDescent="0.2">
      <c r="F610" s="4"/>
      <c r="J610" s="4"/>
    </row>
    <row r="611" spans="6:10" ht="15.75" customHeight="1" x14ac:dyDescent="0.2">
      <c r="F611" s="4"/>
      <c r="J611" s="4"/>
    </row>
    <row r="612" spans="6:10" ht="15.75" customHeight="1" x14ac:dyDescent="0.2">
      <c r="F612" s="4"/>
      <c r="J612" s="4"/>
    </row>
    <row r="613" spans="6:10" ht="15.75" customHeight="1" x14ac:dyDescent="0.2">
      <c r="F613" s="4"/>
      <c r="J613" s="4"/>
    </row>
    <row r="614" spans="6:10" ht="15.75" customHeight="1" x14ac:dyDescent="0.2">
      <c r="F614" s="4"/>
      <c r="J614" s="4"/>
    </row>
    <row r="615" spans="6:10" ht="15.75" customHeight="1" x14ac:dyDescent="0.2">
      <c r="F615" s="4"/>
      <c r="J615" s="4"/>
    </row>
    <row r="616" spans="6:10" ht="15.75" customHeight="1" x14ac:dyDescent="0.2">
      <c r="F616" s="4"/>
      <c r="J616" s="4"/>
    </row>
    <row r="617" spans="6:10" ht="15.75" customHeight="1" x14ac:dyDescent="0.2">
      <c r="F617" s="4"/>
      <c r="J617" s="4"/>
    </row>
    <row r="618" spans="6:10" ht="15.75" customHeight="1" x14ac:dyDescent="0.2">
      <c r="F618" s="4"/>
      <c r="J618" s="4"/>
    </row>
    <row r="619" spans="6:10" ht="15.75" customHeight="1" x14ac:dyDescent="0.2">
      <c r="F619" s="4"/>
      <c r="J619" s="4"/>
    </row>
    <row r="620" spans="6:10" ht="15.75" customHeight="1" x14ac:dyDescent="0.2">
      <c r="F620" s="4"/>
      <c r="J620" s="4"/>
    </row>
    <row r="621" spans="6:10" ht="15.75" customHeight="1" x14ac:dyDescent="0.2">
      <c r="F621" s="4"/>
      <c r="J621" s="4"/>
    </row>
    <row r="622" spans="6:10" ht="15.75" customHeight="1" x14ac:dyDescent="0.2">
      <c r="F622" s="4"/>
      <c r="J622" s="4"/>
    </row>
    <row r="623" spans="6:10" ht="15.75" customHeight="1" x14ac:dyDescent="0.2">
      <c r="F623" s="4"/>
      <c r="J623" s="4"/>
    </row>
    <row r="624" spans="6:10" ht="15.75" customHeight="1" x14ac:dyDescent="0.2">
      <c r="F624" s="4"/>
      <c r="J624" s="4"/>
    </row>
    <row r="625" spans="6:10" ht="15.75" customHeight="1" x14ac:dyDescent="0.2">
      <c r="F625" s="4"/>
      <c r="J625" s="4"/>
    </row>
    <row r="626" spans="6:10" ht="15.75" customHeight="1" x14ac:dyDescent="0.2">
      <c r="F626" s="4"/>
      <c r="J626" s="4"/>
    </row>
    <row r="627" spans="6:10" ht="15.75" customHeight="1" x14ac:dyDescent="0.2">
      <c r="F627" s="4"/>
      <c r="J627" s="4"/>
    </row>
    <row r="628" spans="6:10" ht="15.75" customHeight="1" x14ac:dyDescent="0.2">
      <c r="F628" s="4"/>
      <c r="J628" s="4"/>
    </row>
    <row r="629" spans="6:10" ht="15.75" customHeight="1" x14ac:dyDescent="0.2">
      <c r="F629" s="4"/>
      <c r="J629" s="4"/>
    </row>
    <row r="630" spans="6:10" ht="15.75" customHeight="1" x14ac:dyDescent="0.2">
      <c r="F630" s="4"/>
      <c r="J630" s="4"/>
    </row>
    <row r="631" spans="6:10" ht="15.75" customHeight="1" x14ac:dyDescent="0.2">
      <c r="F631" s="4"/>
      <c r="J631" s="4"/>
    </row>
    <row r="632" spans="6:10" ht="15.75" customHeight="1" x14ac:dyDescent="0.2">
      <c r="F632" s="4"/>
      <c r="J632" s="4"/>
    </row>
    <row r="633" spans="6:10" ht="15.75" customHeight="1" x14ac:dyDescent="0.2">
      <c r="F633" s="4"/>
      <c r="J633" s="4"/>
    </row>
    <row r="634" spans="6:10" ht="15.75" customHeight="1" x14ac:dyDescent="0.2">
      <c r="F634" s="4"/>
      <c r="J634" s="4"/>
    </row>
    <row r="635" spans="6:10" ht="15.75" customHeight="1" x14ac:dyDescent="0.2">
      <c r="F635" s="4"/>
      <c r="J635" s="4"/>
    </row>
    <row r="636" spans="6:10" ht="15.75" customHeight="1" x14ac:dyDescent="0.2">
      <c r="F636" s="4"/>
      <c r="J636" s="4"/>
    </row>
    <row r="637" spans="6:10" ht="15.75" customHeight="1" x14ac:dyDescent="0.2">
      <c r="F637" s="4"/>
      <c r="J637" s="4"/>
    </row>
    <row r="638" spans="6:10" ht="15.75" customHeight="1" x14ac:dyDescent="0.2">
      <c r="F638" s="4"/>
      <c r="J638" s="4"/>
    </row>
    <row r="639" spans="6:10" ht="15.75" customHeight="1" x14ac:dyDescent="0.2">
      <c r="F639" s="4"/>
      <c r="J639" s="4"/>
    </row>
    <row r="640" spans="6:10" ht="15.75" customHeight="1" x14ac:dyDescent="0.2">
      <c r="F640" s="4"/>
      <c r="J640" s="4"/>
    </row>
    <row r="641" spans="6:10" ht="15.75" customHeight="1" x14ac:dyDescent="0.2">
      <c r="F641" s="4"/>
      <c r="J641" s="4"/>
    </row>
    <row r="642" spans="6:10" ht="15.75" customHeight="1" x14ac:dyDescent="0.2">
      <c r="F642" s="4"/>
      <c r="J642" s="4"/>
    </row>
    <row r="643" spans="6:10" ht="15.75" customHeight="1" x14ac:dyDescent="0.2">
      <c r="F643" s="4"/>
      <c r="J643" s="4"/>
    </row>
    <row r="644" spans="6:10" ht="15.75" customHeight="1" x14ac:dyDescent="0.2">
      <c r="F644" s="4"/>
      <c r="J644" s="4"/>
    </row>
    <row r="645" spans="6:10" ht="15.75" customHeight="1" x14ac:dyDescent="0.2">
      <c r="F645" s="4"/>
      <c r="J645" s="4"/>
    </row>
    <row r="646" spans="6:10" ht="15.75" customHeight="1" x14ac:dyDescent="0.2">
      <c r="F646" s="4"/>
      <c r="J646" s="4"/>
    </row>
    <row r="647" spans="6:10" ht="15.75" customHeight="1" x14ac:dyDescent="0.2">
      <c r="F647" s="4"/>
      <c r="J647" s="4"/>
    </row>
    <row r="648" spans="6:10" ht="15.75" customHeight="1" x14ac:dyDescent="0.2">
      <c r="F648" s="4"/>
      <c r="J648" s="4"/>
    </row>
    <row r="649" spans="6:10" ht="15.75" customHeight="1" x14ac:dyDescent="0.2">
      <c r="F649" s="4"/>
      <c r="J649" s="4"/>
    </row>
    <row r="650" spans="6:10" ht="15.75" customHeight="1" x14ac:dyDescent="0.2">
      <c r="F650" s="4"/>
      <c r="J650" s="4"/>
    </row>
    <row r="651" spans="6:10" ht="15.75" customHeight="1" x14ac:dyDescent="0.2">
      <c r="F651" s="4"/>
      <c r="J651" s="4"/>
    </row>
    <row r="652" spans="6:10" ht="15.75" customHeight="1" x14ac:dyDescent="0.2">
      <c r="F652" s="4"/>
      <c r="J652" s="4"/>
    </row>
    <row r="653" spans="6:10" ht="15.75" customHeight="1" x14ac:dyDescent="0.2">
      <c r="F653" s="4"/>
      <c r="J653" s="4"/>
    </row>
    <row r="654" spans="6:10" ht="15.75" customHeight="1" x14ac:dyDescent="0.2">
      <c r="F654" s="4"/>
      <c r="J654" s="4"/>
    </row>
    <row r="655" spans="6:10" ht="15.75" customHeight="1" x14ac:dyDescent="0.2">
      <c r="F655" s="4"/>
      <c r="J655" s="4"/>
    </row>
    <row r="656" spans="6:10" ht="15.75" customHeight="1" x14ac:dyDescent="0.2">
      <c r="F656" s="4"/>
      <c r="J656" s="4"/>
    </row>
    <row r="657" spans="6:10" ht="15.75" customHeight="1" x14ac:dyDescent="0.2">
      <c r="F657" s="4"/>
      <c r="J657" s="4"/>
    </row>
    <row r="658" spans="6:10" ht="15.75" customHeight="1" x14ac:dyDescent="0.2">
      <c r="F658" s="4"/>
      <c r="J658" s="4"/>
    </row>
    <row r="659" spans="6:10" ht="15.75" customHeight="1" x14ac:dyDescent="0.2">
      <c r="F659" s="4"/>
      <c r="J659" s="4"/>
    </row>
    <row r="660" spans="6:10" ht="15.75" customHeight="1" x14ac:dyDescent="0.2">
      <c r="F660" s="4"/>
      <c r="J660" s="4"/>
    </row>
    <row r="661" spans="6:10" ht="15.75" customHeight="1" x14ac:dyDescent="0.2">
      <c r="F661" s="4"/>
      <c r="J661" s="4"/>
    </row>
    <row r="662" spans="6:10" ht="15.75" customHeight="1" x14ac:dyDescent="0.2">
      <c r="F662" s="4"/>
      <c r="J662" s="4"/>
    </row>
    <row r="663" spans="6:10" ht="15.75" customHeight="1" x14ac:dyDescent="0.2">
      <c r="F663" s="4"/>
      <c r="J663" s="4"/>
    </row>
    <row r="664" spans="6:10" ht="15.75" customHeight="1" x14ac:dyDescent="0.2">
      <c r="F664" s="4"/>
      <c r="J664" s="4"/>
    </row>
    <row r="665" spans="6:10" ht="15.75" customHeight="1" x14ac:dyDescent="0.2">
      <c r="F665" s="4"/>
      <c r="J665" s="4"/>
    </row>
    <row r="666" spans="6:10" ht="15.75" customHeight="1" x14ac:dyDescent="0.2">
      <c r="F666" s="4"/>
      <c r="J666" s="4"/>
    </row>
    <row r="667" spans="6:10" ht="15.75" customHeight="1" x14ac:dyDescent="0.2">
      <c r="F667" s="4"/>
      <c r="J667" s="4"/>
    </row>
    <row r="668" spans="6:10" ht="15.75" customHeight="1" x14ac:dyDescent="0.2">
      <c r="F668" s="4"/>
      <c r="J668" s="4"/>
    </row>
    <row r="669" spans="6:10" ht="15.75" customHeight="1" x14ac:dyDescent="0.2">
      <c r="F669" s="4"/>
      <c r="J669" s="4"/>
    </row>
    <row r="670" spans="6:10" ht="15.75" customHeight="1" x14ac:dyDescent="0.2">
      <c r="F670" s="4"/>
      <c r="J670" s="4"/>
    </row>
    <row r="671" spans="6:10" ht="15.75" customHeight="1" x14ac:dyDescent="0.2">
      <c r="F671" s="4"/>
      <c r="J671" s="4"/>
    </row>
    <row r="672" spans="6:10" ht="15.75" customHeight="1" x14ac:dyDescent="0.2">
      <c r="F672" s="4"/>
      <c r="J672" s="4"/>
    </row>
    <row r="673" spans="6:10" ht="15.75" customHeight="1" x14ac:dyDescent="0.2">
      <c r="F673" s="4"/>
      <c r="J673" s="4"/>
    </row>
    <row r="674" spans="6:10" ht="15.75" customHeight="1" x14ac:dyDescent="0.2">
      <c r="F674" s="4"/>
      <c r="J674" s="4"/>
    </row>
    <row r="675" spans="6:10" ht="15.75" customHeight="1" x14ac:dyDescent="0.2">
      <c r="F675" s="4"/>
      <c r="J675" s="4"/>
    </row>
    <row r="676" spans="6:10" ht="15.75" customHeight="1" x14ac:dyDescent="0.2">
      <c r="F676" s="4"/>
      <c r="J676" s="4"/>
    </row>
    <row r="677" spans="6:10" ht="15.75" customHeight="1" x14ac:dyDescent="0.2">
      <c r="F677" s="4"/>
      <c r="J677" s="4"/>
    </row>
    <row r="678" spans="6:10" ht="15.75" customHeight="1" x14ac:dyDescent="0.2">
      <c r="F678" s="4"/>
      <c r="J678" s="4"/>
    </row>
    <row r="679" spans="6:10" ht="15.75" customHeight="1" x14ac:dyDescent="0.2">
      <c r="F679" s="4"/>
      <c r="J679" s="4"/>
    </row>
    <row r="680" spans="6:10" ht="15.75" customHeight="1" x14ac:dyDescent="0.2">
      <c r="F680" s="4"/>
      <c r="J680" s="4"/>
    </row>
    <row r="681" spans="6:10" ht="15.75" customHeight="1" x14ac:dyDescent="0.2">
      <c r="F681" s="4"/>
      <c r="J681" s="4"/>
    </row>
    <row r="682" spans="6:10" ht="15.75" customHeight="1" x14ac:dyDescent="0.2">
      <c r="F682" s="4"/>
      <c r="J682" s="4"/>
    </row>
    <row r="683" spans="6:10" ht="15.75" customHeight="1" x14ac:dyDescent="0.2">
      <c r="F683" s="4"/>
      <c r="J683" s="4"/>
    </row>
    <row r="684" spans="6:10" ht="15.75" customHeight="1" x14ac:dyDescent="0.2">
      <c r="F684" s="4"/>
      <c r="J684" s="4"/>
    </row>
    <row r="685" spans="6:10" ht="15.75" customHeight="1" x14ac:dyDescent="0.2">
      <c r="F685" s="4"/>
      <c r="J685" s="4"/>
    </row>
    <row r="686" spans="6:10" ht="15.75" customHeight="1" x14ac:dyDescent="0.2">
      <c r="F686" s="4"/>
      <c r="J686" s="4"/>
    </row>
    <row r="687" spans="6:10" ht="15.75" customHeight="1" x14ac:dyDescent="0.2">
      <c r="F687" s="4"/>
      <c r="J687" s="4"/>
    </row>
    <row r="688" spans="6:10" ht="15.75" customHeight="1" x14ac:dyDescent="0.2">
      <c r="F688" s="4"/>
      <c r="J688" s="4"/>
    </row>
    <row r="689" spans="6:10" ht="15.75" customHeight="1" x14ac:dyDescent="0.2">
      <c r="F689" s="4"/>
      <c r="J689" s="4"/>
    </row>
    <row r="690" spans="6:10" ht="15.75" customHeight="1" x14ac:dyDescent="0.2">
      <c r="F690" s="4"/>
      <c r="J690" s="4"/>
    </row>
    <row r="691" spans="6:10" ht="15.75" customHeight="1" x14ac:dyDescent="0.2">
      <c r="F691" s="4"/>
      <c r="J691" s="4"/>
    </row>
    <row r="692" spans="6:10" ht="15.75" customHeight="1" x14ac:dyDescent="0.2">
      <c r="F692" s="4"/>
      <c r="J692" s="4"/>
    </row>
    <row r="693" spans="6:10" ht="15.75" customHeight="1" x14ac:dyDescent="0.2">
      <c r="F693" s="4"/>
      <c r="J693" s="4"/>
    </row>
    <row r="694" spans="6:10" ht="15.75" customHeight="1" x14ac:dyDescent="0.2">
      <c r="F694" s="4"/>
      <c r="J694" s="4"/>
    </row>
    <row r="695" spans="6:10" ht="15.75" customHeight="1" x14ac:dyDescent="0.2">
      <c r="F695" s="4"/>
      <c r="J695" s="4"/>
    </row>
    <row r="696" spans="6:10" ht="15.75" customHeight="1" x14ac:dyDescent="0.2">
      <c r="F696" s="4"/>
      <c r="J696" s="4"/>
    </row>
    <row r="697" spans="6:10" ht="15.75" customHeight="1" x14ac:dyDescent="0.2">
      <c r="F697" s="4"/>
      <c r="J697" s="4"/>
    </row>
    <row r="698" spans="6:10" ht="15.75" customHeight="1" x14ac:dyDescent="0.2">
      <c r="F698" s="4"/>
      <c r="J698" s="4"/>
    </row>
    <row r="699" spans="6:10" ht="15.75" customHeight="1" x14ac:dyDescent="0.2">
      <c r="F699" s="4"/>
      <c r="J699" s="4"/>
    </row>
    <row r="700" spans="6:10" ht="15.75" customHeight="1" x14ac:dyDescent="0.2">
      <c r="F700" s="4"/>
      <c r="J700" s="4"/>
    </row>
    <row r="701" spans="6:10" ht="15.75" customHeight="1" x14ac:dyDescent="0.2">
      <c r="F701" s="4"/>
      <c r="J701" s="4"/>
    </row>
    <row r="702" spans="6:10" ht="15.75" customHeight="1" x14ac:dyDescent="0.2">
      <c r="F702" s="4"/>
      <c r="J702" s="4"/>
    </row>
    <row r="703" spans="6:10" ht="15.75" customHeight="1" x14ac:dyDescent="0.2">
      <c r="F703" s="4"/>
      <c r="J703" s="4"/>
    </row>
    <row r="704" spans="6:10" ht="15.75" customHeight="1" x14ac:dyDescent="0.2">
      <c r="F704" s="4"/>
      <c r="J704" s="4"/>
    </row>
    <row r="705" spans="6:10" ht="15.75" customHeight="1" x14ac:dyDescent="0.2">
      <c r="F705" s="4"/>
      <c r="J705" s="4"/>
    </row>
    <row r="706" spans="6:10" ht="15.75" customHeight="1" x14ac:dyDescent="0.2">
      <c r="F706" s="4"/>
      <c r="J706" s="4"/>
    </row>
    <row r="707" spans="6:10" ht="15.75" customHeight="1" x14ac:dyDescent="0.2">
      <c r="F707" s="4"/>
      <c r="J707" s="4"/>
    </row>
    <row r="708" spans="6:10" ht="15.75" customHeight="1" x14ac:dyDescent="0.2">
      <c r="F708" s="4"/>
      <c r="J708" s="4"/>
    </row>
    <row r="709" spans="6:10" ht="15.75" customHeight="1" x14ac:dyDescent="0.2">
      <c r="F709" s="4"/>
      <c r="J709" s="4"/>
    </row>
    <row r="710" spans="6:10" ht="15.75" customHeight="1" x14ac:dyDescent="0.2">
      <c r="F710" s="4"/>
      <c r="J710" s="4"/>
    </row>
    <row r="711" spans="6:10" ht="15.75" customHeight="1" x14ac:dyDescent="0.2">
      <c r="F711" s="4"/>
      <c r="J711" s="4"/>
    </row>
    <row r="712" spans="6:10" ht="15.75" customHeight="1" x14ac:dyDescent="0.2">
      <c r="F712" s="4"/>
      <c r="J712" s="4"/>
    </row>
    <row r="713" spans="6:10" ht="15.75" customHeight="1" x14ac:dyDescent="0.2">
      <c r="F713" s="4"/>
      <c r="J713" s="4"/>
    </row>
    <row r="714" spans="6:10" ht="15.75" customHeight="1" x14ac:dyDescent="0.2">
      <c r="F714" s="4"/>
      <c r="J714" s="4"/>
    </row>
    <row r="715" spans="6:10" ht="15.75" customHeight="1" x14ac:dyDescent="0.2">
      <c r="F715" s="4"/>
      <c r="J715" s="4"/>
    </row>
    <row r="716" spans="6:10" ht="15.75" customHeight="1" x14ac:dyDescent="0.2">
      <c r="F716" s="4"/>
      <c r="J716" s="4"/>
    </row>
    <row r="717" spans="6:10" ht="15.75" customHeight="1" x14ac:dyDescent="0.2">
      <c r="F717" s="4"/>
      <c r="J717" s="4"/>
    </row>
    <row r="718" spans="6:10" ht="15.75" customHeight="1" x14ac:dyDescent="0.2">
      <c r="F718" s="4"/>
      <c r="J718" s="4"/>
    </row>
    <row r="719" spans="6:10" ht="15.75" customHeight="1" x14ac:dyDescent="0.2">
      <c r="F719" s="4"/>
      <c r="J719" s="4"/>
    </row>
    <row r="720" spans="6:10" ht="15.75" customHeight="1" x14ac:dyDescent="0.2">
      <c r="F720" s="4"/>
      <c r="J720" s="4"/>
    </row>
    <row r="721" spans="6:10" ht="15.75" customHeight="1" x14ac:dyDescent="0.2">
      <c r="F721" s="4"/>
      <c r="J721" s="4"/>
    </row>
    <row r="722" spans="6:10" ht="15.75" customHeight="1" x14ac:dyDescent="0.2">
      <c r="F722" s="4"/>
      <c r="J722" s="4"/>
    </row>
    <row r="723" spans="6:10" ht="15.75" customHeight="1" x14ac:dyDescent="0.2">
      <c r="F723" s="4"/>
      <c r="J723" s="4"/>
    </row>
    <row r="724" spans="6:10" ht="15.75" customHeight="1" x14ac:dyDescent="0.2">
      <c r="F724" s="4"/>
      <c r="J724" s="4"/>
    </row>
    <row r="725" spans="6:10" ht="15.75" customHeight="1" x14ac:dyDescent="0.2">
      <c r="F725" s="4"/>
      <c r="J725" s="4"/>
    </row>
    <row r="726" spans="6:10" ht="15.75" customHeight="1" x14ac:dyDescent="0.2">
      <c r="F726" s="4"/>
      <c r="J726" s="4"/>
    </row>
    <row r="727" spans="6:10" ht="15.75" customHeight="1" x14ac:dyDescent="0.2">
      <c r="F727" s="4"/>
      <c r="J727" s="4"/>
    </row>
    <row r="728" spans="6:10" ht="15.75" customHeight="1" x14ac:dyDescent="0.2">
      <c r="F728" s="4"/>
      <c r="J728" s="4"/>
    </row>
    <row r="729" spans="6:10" ht="15.75" customHeight="1" x14ac:dyDescent="0.2">
      <c r="F729" s="4"/>
      <c r="J729" s="4"/>
    </row>
    <row r="730" spans="6:10" ht="15.75" customHeight="1" x14ac:dyDescent="0.2">
      <c r="F730" s="4"/>
      <c r="J730" s="4"/>
    </row>
    <row r="731" spans="6:10" ht="15.75" customHeight="1" x14ac:dyDescent="0.2">
      <c r="F731" s="4"/>
      <c r="J731" s="4"/>
    </row>
    <row r="732" spans="6:10" ht="15.75" customHeight="1" x14ac:dyDescent="0.2">
      <c r="F732" s="4"/>
      <c r="J732" s="4"/>
    </row>
    <row r="733" spans="6:10" ht="15.75" customHeight="1" x14ac:dyDescent="0.2">
      <c r="F733" s="4"/>
      <c r="J733" s="4"/>
    </row>
    <row r="734" spans="6:10" ht="15.75" customHeight="1" x14ac:dyDescent="0.2">
      <c r="F734" s="4"/>
      <c r="J734" s="4"/>
    </row>
    <row r="735" spans="6:10" ht="15.75" customHeight="1" x14ac:dyDescent="0.2">
      <c r="F735" s="4"/>
      <c r="J735" s="4"/>
    </row>
    <row r="736" spans="6:10" ht="15.75" customHeight="1" x14ac:dyDescent="0.2">
      <c r="F736" s="4"/>
      <c r="J736" s="4"/>
    </row>
    <row r="737" spans="6:10" ht="15.75" customHeight="1" x14ac:dyDescent="0.2">
      <c r="F737" s="4"/>
      <c r="J737" s="4"/>
    </row>
    <row r="738" spans="6:10" ht="15.75" customHeight="1" x14ac:dyDescent="0.2">
      <c r="F738" s="4"/>
      <c r="J738" s="4"/>
    </row>
    <row r="739" spans="6:10" ht="15.75" customHeight="1" x14ac:dyDescent="0.2">
      <c r="F739" s="4"/>
      <c r="J739" s="4"/>
    </row>
    <row r="740" spans="6:10" ht="15.75" customHeight="1" x14ac:dyDescent="0.2">
      <c r="F740" s="4"/>
      <c r="J740" s="4"/>
    </row>
    <row r="741" spans="6:10" ht="15.75" customHeight="1" x14ac:dyDescent="0.2">
      <c r="F741" s="4"/>
      <c r="J741" s="4"/>
    </row>
    <row r="742" spans="6:10" ht="15.75" customHeight="1" x14ac:dyDescent="0.2">
      <c r="F742" s="4"/>
      <c r="J742" s="4"/>
    </row>
    <row r="743" spans="6:10" ht="15.75" customHeight="1" x14ac:dyDescent="0.2">
      <c r="F743" s="4"/>
      <c r="J743" s="4"/>
    </row>
    <row r="744" spans="6:10" ht="15.75" customHeight="1" x14ac:dyDescent="0.2">
      <c r="F744" s="4"/>
      <c r="J744" s="4"/>
    </row>
    <row r="745" spans="6:10" ht="15.75" customHeight="1" x14ac:dyDescent="0.2">
      <c r="F745" s="4"/>
      <c r="J745" s="4"/>
    </row>
    <row r="746" spans="6:10" ht="15.75" customHeight="1" x14ac:dyDescent="0.2">
      <c r="F746" s="4"/>
      <c r="J746" s="4"/>
    </row>
    <row r="747" spans="6:10" ht="15.75" customHeight="1" x14ac:dyDescent="0.2">
      <c r="F747" s="4"/>
      <c r="J747" s="4"/>
    </row>
    <row r="748" spans="6:10" ht="15.75" customHeight="1" x14ac:dyDescent="0.2">
      <c r="F748" s="4"/>
      <c r="J748" s="4"/>
    </row>
    <row r="749" spans="6:10" ht="15.75" customHeight="1" x14ac:dyDescent="0.2">
      <c r="F749" s="4"/>
      <c r="J749" s="4"/>
    </row>
    <row r="750" spans="6:10" ht="15.75" customHeight="1" x14ac:dyDescent="0.2">
      <c r="F750" s="4"/>
      <c r="J750" s="4"/>
    </row>
    <row r="751" spans="6:10" ht="15.75" customHeight="1" x14ac:dyDescent="0.2">
      <c r="F751" s="4"/>
      <c r="J751" s="4"/>
    </row>
    <row r="752" spans="6:10" ht="15.75" customHeight="1" x14ac:dyDescent="0.2">
      <c r="F752" s="4"/>
      <c r="J752" s="4"/>
    </row>
    <row r="753" spans="6:10" ht="15.75" customHeight="1" x14ac:dyDescent="0.2">
      <c r="F753" s="4"/>
      <c r="J753" s="4"/>
    </row>
    <row r="754" spans="6:10" ht="15.75" customHeight="1" x14ac:dyDescent="0.2">
      <c r="F754" s="4"/>
      <c r="J754" s="4"/>
    </row>
    <row r="755" spans="6:10" ht="15.75" customHeight="1" x14ac:dyDescent="0.2">
      <c r="F755" s="4"/>
      <c r="J755" s="4"/>
    </row>
    <row r="756" spans="6:10" ht="15.75" customHeight="1" x14ac:dyDescent="0.2">
      <c r="F756" s="4"/>
      <c r="J756" s="4"/>
    </row>
    <row r="757" spans="6:10" ht="15.75" customHeight="1" x14ac:dyDescent="0.2">
      <c r="F757" s="4"/>
      <c r="J757" s="4"/>
    </row>
    <row r="758" spans="6:10" ht="15.75" customHeight="1" x14ac:dyDescent="0.2">
      <c r="F758" s="4"/>
      <c r="J758" s="4"/>
    </row>
    <row r="759" spans="6:10" ht="15.75" customHeight="1" x14ac:dyDescent="0.2">
      <c r="F759" s="4"/>
      <c r="J759" s="4"/>
    </row>
    <row r="760" spans="6:10" ht="15.75" customHeight="1" x14ac:dyDescent="0.2">
      <c r="F760" s="4"/>
      <c r="J760" s="4"/>
    </row>
    <row r="761" spans="6:10" ht="15.75" customHeight="1" x14ac:dyDescent="0.2">
      <c r="F761" s="4"/>
      <c r="J761" s="4"/>
    </row>
    <row r="762" spans="6:10" ht="15.75" customHeight="1" x14ac:dyDescent="0.2">
      <c r="F762" s="4"/>
      <c r="J762" s="4"/>
    </row>
    <row r="763" spans="6:10" ht="15.75" customHeight="1" x14ac:dyDescent="0.2">
      <c r="F763" s="4"/>
      <c r="J763" s="4"/>
    </row>
    <row r="764" spans="6:10" ht="15.75" customHeight="1" x14ac:dyDescent="0.2">
      <c r="F764" s="4"/>
      <c r="J764" s="4"/>
    </row>
    <row r="765" spans="6:10" ht="15.75" customHeight="1" x14ac:dyDescent="0.2">
      <c r="F765" s="4"/>
      <c r="J765" s="4"/>
    </row>
    <row r="766" spans="6:10" ht="15.75" customHeight="1" x14ac:dyDescent="0.2">
      <c r="F766" s="4"/>
      <c r="J766" s="4"/>
    </row>
    <row r="767" spans="6:10" ht="15.75" customHeight="1" x14ac:dyDescent="0.2">
      <c r="F767" s="4"/>
      <c r="J767" s="4"/>
    </row>
    <row r="768" spans="6:10" ht="15.75" customHeight="1" x14ac:dyDescent="0.2">
      <c r="F768" s="4"/>
      <c r="J768" s="4"/>
    </row>
    <row r="769" spans="6:10" ht="15.75" customHeight="1" x14ac:dyDescent="0.2">
      <c r="F769" s="4"/>
      <c r="J769" s="4"/>
    </row>
    <row r="770" spans="6:10" ht="15.75" customHeight="1" x14ac:dyDescent="0.2">
      <c r="F770" s="4"/>
      <c r="J770" s="4"/>
    </row>
    <row r="771" spans="6:10" ht="15.75" customHeight="1" x14ac:dyDescent="0.2">
      <c r="F771" s="4"/>
      <c r="J771" s="4"/>
    </row>
    <row r="772" spans="6:10" ht="15.75" customHeight="1" x14ac:dyDescent="0.2">
      <c r="F772" s="4"/>
      <c r="J772" s="4"/>
    </row>
    <row r="773" spans="6:10" ht="15.75" customHeight="1" x14ac:dyDescent="0.2">
      <c r="F773" s="4"/>
      <c r="J773" s="4"/>
    </row>
    <row r="774" spans="6:10" ht="15.75" customHeight="1" x14ac:dyDescent="0.2">
      <c r="F774" s="4"/>
      <c r="J774" s="4"/>
    </row>
    <row r="775" spans="6:10" ht="15.75" customHeight="1" x14ac:dyDescent="0.2">
      <c r="F775" s="4"/>
      <c r="J775" s="4"/>
    </row>
    <row r="776" spans="6:10" ht="15.75" customHeight="1" x14ac:dyDescent="0.2">
      <c r="F776" s="4"/>
      <c r="J776" s="4"/>
    </row>
    <row r="777" spans="6:10" ht="15.75" customHeight="1" x14ac:dyDescent="0.2">
      <c r="F777" s="4"/>
      <c r="J777" s="4"/>
    </row>
    <row r="778" spans="6:10" ht="15.75" customHeight="1" x14ac:dyDescent="0.2">
      <c r="F778" s="4"/>
      <c r="J778" s="4"/>
    </row>
    <row r="779" spans="6:10" ht="15.75" customHeight="1" x14ac:dyDescent="0.2">
      <c r="F779" s="4"/>
      <c r="J779" s="4"/>
    </row>
    <row r="780" spans="6:10" ht="15.75" customHeight="1" x14ac:dyDescent="0.2">
      <c r="F780" s="4"/>
      <c r="J780" s="4"/>
    </row>
    <row r="781" spans="6:10" ht="15.75" customHeight="1" x14ac:dyDescent="0.2">
      <c r="F781" s="4"/>
      <c r="J781" s="4"/>
    </row>
    <row r="782" spans="6:10" ht="15.75" customHeight="1" x14ac:dyDescent="0.2">
      <c r="F782" s="4"/>
      <c r="J782" s="4"/>
    </row>
    <row r="783" spans="6:10" ht="15.75" customHeight="1" x14ac:dyDescent="0.2">
      <c r="F783" s="4"/>
      <c r="J783" s="4"/>
    </row>
    <row r="784" spans="6:10" ht="15.75" customHeight="1" x14ac:dyDescent="0.2">
      <c r="F784" s="4"/>
      <c r="J784" s="4"/>
    </row>
    <row r="785" spans="6:10" ht="15.75" customHeight="1" x14ac:dyDescent="0.2">
      <c r="F785" s="4"/>
      <c r="J785" s="4"/>
    </row>
    <row r="786" spans="6:10" ht="15.75" customHeight="1" x14ac:dyDescent="0.2">
      <c r="F786" s="4"/>
      <c r="J786" s="4"/>
    </row>
    <row r="787" spans="6:10" ht="15.75" customHeight="1" x14ac:dyDescent="0.2">
      <c r="F787" s="4"/>
      <c r="J787" s="4"/>
    </row>
    <row r="788" spans="6:10" ht="15.75" customHeight="1" x14ac:dyDescent="0.2">
      <c r="F788" s="4"/>
      <c r="J788" s="4"/>
    </row>
    <row r="789" spans="6:10" ht="15.75" customHeight="1" x14ac:dyDescent="0.2">
      <c r="F789" s="4"/>
      <c r="J789" s="4"/>
    </row>
    <row r="790" spans="6:10" ht="15.75" customHeight="1" x14ac:dyDescent="0.2">
      <c r="F790" s="4"/>
      <c r="J790" s="4"/>
    </row>
    <row r="791" spans="6:10" ht="15.75" customHeight="1" x14ac:dyDescent="0.2">
      <c r="F791" s="4"/>
      <c r="J791" s="4"/>
    </row>
    <row r="792" spans="6:10" ht="15.75" customHeight="1" x14ac:dyDescent="0.2">
      <c r="F792" s="4"/>
      <c r="J792" s="4"/>
    </row>
    <row r="793" spans="6:10" ht="15.75" customHeight="1" x14ac:dyDescent="0.2">
      <c r="F793" s="4"/>
      <c r="J793" s="4"/>
    </row>
    <row r="794" spans="6:10" ht="15.75" customHeight="1" x14ac:dyDescent="0.2">
      <c r="F794" s="4"/>
      <c r="J794" s="4"/>
    </row>
    <row r="795" spans="6:10" ht="15.75" customHeight="1" x14ac:dyDescent="0.2">
      <c r="F795" s="4"/>
      <c r="J795" s="4"/>
    </row>
    <row r="796" spans="6:10" ht="15.75" customHeight="1" x14ac:dyDescent="0.2">
      <c r="F796" s="4"/>
      <c r="J796" s="4"/>
    </row>
    <row r="797" spans="6:10" ht="15.75" customHeight="1" x14ac:dyDescent="0.2">
      <c r="F797" s="4"/>
      <c r="J797" s="4"/>
    </row>
    <row r="798" spans="6:10" ht="15.75" customHeight="1" x14ac:dyDescent="0.2">
      <c r="F798" s="4"/>
      <c r="J798" s="4"/>
    </row>
    <row r="799" spans="6:10" ht="15.75" customHeight="1" x14ac:dyDescent="0.2">
      <c r="F799" s="4"/>
      <c r="J799" s="4"/>
    </row>
    <row r="800" spans="6:10" ht="15.75" customHeight="1" x14ac:dyDescent="0.2">
      <c r="F800" s="4"/>
      <c r="J800" s="4"/>
    </row>
    <row r="801" spans="6:10" ht="15.75" customHeight="1" x14ac:dyDescent="0.2">
      <c r="F801" s="4"/>
      <c r="J801" s="4"/>
    </row>
    <row r="802" spans="6:10" ht="15.75" customHeight="1" x14ac:dyDescent="0.2">
      <c r="F802" s="4"/>
      <c r="J802" s="4"/>
    </row>
    <row r="803" spans="6:10" ht="15.75" customHeight="1" x14ac:dyDescent="0.2">
      <c r="F803" s="4"/>
      <c r="J803" s="4"/>
    </row>
    <row r="804" spans="6:10" ht="15.75" customHeight="1" x14ac:dyDescent="0.2">
      <c r="F804" s="4"/>
      <c r="J804" s="4"/>
    </row>
    <row r="805" spans="6:10" ht="15.75" customHeight="1" x14ac:dyDescent="0.2">
      <c r="F805" s="4"/>
      <c r="J805" s="4"/>
    </row>
    <row r="806" spans="6:10" ht="15.75" customHeight="1" x14ac:dyDescent="0.2">
      <c r="F806" s="4"/>
      <c r="J806" s="4"/>
    </row>
    <row r="807" spans="6:10" ht="15.75" customHeight="1" x14ac:dyDescent="0.2">
      <c r="F807" s="4"/>
      <c r="J807" s="4"/>
    </row>
    <row r="808" spans="6:10" ht="15.75" customHeight="1" x14ac:dyDescent="0.2">
      <c r="F808" s="4"/>
      <c r="J808" s="4"/>
    </row>
    <row r="809" spans="6:10" ht="15.75" customHeight="1" x14ac:dyDescent="0.2">
      <c r="F809" s="4"/>
      <c r="J809" s="4"/>
    </row>
    <row r="810" spans="6:10" ht="15.75" customHeight="1" x14ac:dyDescent="0.2">
      <c r="F810" s="4"/>
      <c r="J810" s="4"/>
    </row>
    <row r="811" spans="6:10" ht="15.75" customHeight="1" x14ac:dyDescent="0.2">
      <c r="F811" s="4"/>
      <c r="J811" s="4"/>
    </row>
    <row r="812" spans="6:10" ht="15.75" customHeight="1" x14ac:dyDescent="0.2">
      <c r="F812" s="4"/>
      <c r="J812" s="4"/>
    </row>
    <row r="813" spans="6:10" ht="15.75" customHeight="1" x14ac:dyDescent="0.2">
      <c r="F813" s="4"/>
      <c r="J813" s="4"/>
    </row>
    <row r="814" spans="6:10" ht="15.75" customHeight="1" x14ac:dyDescent="0.2">
      <c r="F814" s="4"/>
      <c r="J814" s="4"/>
    </row>
    <row r="815" spans="6:10" ht="15.75" customHeight="1" x14ac:dyDescent="0.2">
      <c r="F815" s="4"/>
      <c r="J815" s="4"/>
    </row>
    <row r="816" spans="6:10" ht="15.75" customHeight="1" x14ac:dyDescent="0.2">
      <c r="F816" s="4"/>
      <c r="J816" s="4"/>
    </row>
    <row r="817" spans="6:10" ht="15.75" customHeight="1" x14ac:dyDescent="0.2">
      <c r="F817" s="4"/>
      <c r="J817" s="4"/>
    </row>
    <row r="818" spans="6:10" ht="15.75" customHeight="1" x14ac:dyDescent="0.2">
      <c r="F818" s="4"/>
      <c r="J818" s="4"/>
    </row>
    <row r="819" spans="6:10" ht="15.75" customHeight="1" x14ac:dyDescent="0.2">
      <c r="F819" s="4"/>
      <c r="J819" s="4"/>
    </row>
    <row r="820" spans="6:10" ht="15.75" customHeight="1" x14ac:dyDescent="0.2">
      <c r="F820" s="4"/>
      <c r="J820" s="4"/>
    </row>
    <row r="821" spans="6:10" ht="15.75" customHeight="1" x14ac:dyDescent="0.2">
      <c r="F821" s="4"/>
      <c r="J821" s="4"/>
    </row>
    <row r="822" spans="6:10" ht="15.75" customHeight="1" x14ac:dyDescent="0.2">
      <c r="F822" s="4"/>
      <c r="J822" s="4"/>
    </row>
    <row r="823" spans="6:10" ht="15.75" customHeight="1" x14ac:dyDescent="0.2">
      <c r="F823" s="4"/>
      <c r="J823" s="4"/>
    </row>
    <row r="824" spans="6:10" ht="15.75" customHeight="1" x14ac:dyDescent="0.2">
      <c r="F824" s="4"/>
      <c r="J824" s="4"/>
    </row>
    <row r="825" spans="6:10" ht="15.75" customHeight="1" x14ac:dyDescent="0.2">
      <c r="F825" s="4"/>
      <c r="J825" s="4"/>
    </row>
    <row r="826" spans="6:10" ht="15.75" customHeight="1" x14ac:dyDescent="0.2">
      <c r="F826" s="4"/>
      <c r="J826" s="4"/>
    </row>
    <row r="827" spans="6:10" ht="15.75" customHeight="1" x14ac:dyDescent="0.2">
      <c r="F827" s="4"/>
      <c r="J827" s="4"/>
    </row>
    <row r="828" spans="6:10" ht="15.75" customHeight="1" x14ac:dyDescent="0.2">
      <c r="F828" s="4"/>
      <c r="J828" s="4"/>
    </row>
    <row r="829" spans="6:10" ht="15.75" customHeight="1" x14ac:dyDescent="0.2">
      <c r="F829" s="4"/>
      <c r="J829" s="4"/>
    </row>
    <row r="830" spans="6:10" ht="15.75" customHeight="1" x14ac:dyDescent="0.2">
      <c r="F830" s="4"/>
      <c r="J830" s="4"/>
    </row>
    <row r="831" spans="6:10" ht="15.75" customHeight="1" x14ac:dyDescent="0.2">
      <c r="F831" s="4"/>
      <c r="J831" s="4"/>
    </row>
    <row r="832" spans="6:10" ht="15.75" customHeight="1" x14ac:dyDescent="0.2">
      <c r="F832" s="4"/>
      <c r="J832" s="4"/>
    </row>
    <row r="833" spans="6:10" ht="15.75" customHeight="1" x14ac:dyDescent="0.2">
      <c r="F833" s="4"/>
      <c r="J833" s="4"/>
    </row>
    <row r="834" spans="6:10" ht="15.75" customHeight="1" x14ac:dyDescent="0.2">
      <c r="F834" s="4"/>
      <c r="J834" s="4"/>
    </row>
    <row r="835" spans="6:10" ht="15.75" customHeight="1" x14ac:dyDescent="0.2">
      <c r="F835" s="4"/>
      <c r="J835" s="4"/>
    </row>
    <row r="836" spans="6:10" ht="15.75" customHeight="1" x14ac:dyDescent="0.2">
      <c r="F836" s="4"/>
      <c r="J836" s="4"/>
    </row>
    <row r="837" spans="6:10" ht="15.75" customHeight="1" x14ac:dyDescent="0.2">
      <c r="F837" s="4"/>
      <c r="J837" s="4"/>
    </row>
    <row r="838" spans="6:10" ht="15.75" customHeight="1" x14ac:dyDescent="0.2">
      <c r="F838" s="4"/>
      <c r="J838" s="4"/>
    </row>
    <row r="839" spans="6:10" ht="15.75" customHeight="1" x14ac:dyDescent="0.2">
      <c r="F839" s="4"/>
      <c r="J839" s="4"/>
    </row>
    <row r="840" spans="6:10" ht="15.75" customHeight="1" x14ac:dyDescent="0.2">
      <c r="F840" s="4"/>
      <c r="J840" s="4"/>
    </row>
    <row r="841" spans="6:10" ht="15.75" customHeight="1" x14ac:dyDescent="0.2">
      <c r="F841" s="4"/>
      <c r="J841" s="4"/>
    </row>
    <row r="842" spans="6:10" ht="15.75" customHeight="1" x14ac:dyDescent="0.2">
      <c r="F842" s="4"/>
      <c r="J842" s="4"/>
    </row>
    <row r="843" spans="6:10" ht="15.75" customHeight="1" x14ac:dyDescent="0.2">
      <c r="F843" s="4"/>
      <c r="J843" s="4"/>
    </row>
    <row r="844" spans="6:10" ht="15.75" customHeight="1" x14ac:dyDescent="0.2">
      <c r="F844" s="4"/>
      <c r="J844" s="4"/>
    </row>
    <row r="845" spans="6:10" ht="15.75" customHeight="1" x14ac:dyDescent="0.2">
      <c r="F845" s="4"/>
      <c r="J845" s="4"/>
    </row>
    <row r="846" spans="6:10" ht="15.75" customHeight="1" x14ac:dyDescent="0.2">
      <c r="F846" s="4"/>
      <c r="J846" s="4"/>
    </row>
    <row r="847" spans="6:10" ht="15.75" customHeight="1" x14ac:dyDescent="0.2">
      <c r="F847" s="4"/>
      <c r="J847" s="4"/>
    </row>
    <row r="848" spans="6:10" ht="15.75" customHeight="1" x14ac:dyDescent="0.2">
      <c r="F848" s="4"/>
      <c r="J848" s="4"/>
    </row>
    <row r="849" spans="6:10" ht="15.75" customHeight="1" x14ac:dyDescent="0.2">
      <c r="F849" s="4"/>
      <c r="J849" s="4"/>
    </row>
    <row r="850" spans="6:10" ht="15.75" customHeight="1" x14ac:dyDescent="0.2">
      <c r="F850" s="4"/>
      <c r="J850" s="4"/>
    </row>
    <row r="851" spans="6:10" ht="15.75" customHeight="1" x14ac:dyDescent="0.2">
      <c r="F851" s="4"/>
      <c r="J851" s="4"/>
    </row>
    <row r="852" spans="6:10" ht="15.75" customHeight="1" x14ac:dyDescent="0.2">
      <c r="F852" s="4"/>
      <c r="J852" s="4"/>
    </row>
    <row r="853" spans="6:10" ht="15.75" customHeight="1" x14ac:dyDescent="0.2">
      <c r="F853" s="4"/>
      <c r="J853" s="4"/>
    </row>
    <row r="854" spans="6:10" ht="15.75" customHeight="1" x14ac:dyDescent="0.2">
      <c r="F854" s="4"/>
      <c r="J854" s="4"/>
    </row>
    <row r="855" spans="6:10" ht="15.75" customHeight="1" x14ac:dyDescent="0.2">
      <c r="F855" s="4"/>
      <c r="J855" s="4"/>
    </row>
    <row r="856" spans="6:10" ht="15.75" customHeight="1" x14ac:dyDescent="0.2">
      <c r="F856" s="4"/>
      <c r="J856" s="4"/>
    </row>
    <row r="857" spans="6:10" ht="15.75" customHeight="1" x14ac:dyDescent="0.2">
      <c r="F857" s="4"/>
      <c r="J857" s="4"/>
    </row>
    <row r="858" spans="6:10" ht="15.75" customHeight="1" x14ac:dyDescent="0.2">
      <c r="F858" s="4"/>
      <c r="J858" s="4"/>
    </row>
    <row r="859" spans="6:10" ht="15.75" customHeight="1" x14ac:dyDescent="0.2">
      <c r="F859" s="4"/>
      <c r="J859" s="4"/>
    </row>
    <row r="860" spans="6:10" ht="15.75" customHeight="1" x14ac:dyDescent="0.2">
      <c r="F860" s="4"/>
      <c r="J860" s="4"/>
    </row>
    <row r="861" spans="6:10" ht="15.75" customHeight="1" x14ac:dyDescent="0.2">
      <c r="F861" s="4"/>
      <c r="J861" s="4"/>
    </row>
    <row r="862" spans="6:10" ht="15.75" customHeight="1" x14ac:dyDescent="0.2">
      <c r="F862" s="4"/>
      <c r="J862" s="4"/>
    </row>
    <row r="863" spans="6:10" ht="15.75" customHeight="1" x14ac:dyDescent="0.2">
      <c r="F863" s="4"/>
      <c r="J863" s="4"/>
    </row>
    <row r="864" spans="6:10" ht="15.75" customHeight="1" x14ac:dyDescent="0.2">
      <c r="F864" s="4"/>
      <c r="J864" s="4"/>
    </row>
    <row r="865" spans="6:10" ht="15.75" customHeight="1" x14ac:dyDescent="0.2">
      <c r="F865" s="4"/>
      <c r="J865" s="4"/>
    </row>
    <row r="866" spans="6:10" ht="15.75" customHeight="1" x14ac:dyDescent="0.2">
      <c r="F866" s="4"/>
      <c r="J866" s="4"/>
    </row>
    <row r="867" spans="6:10" ht="15.75" customHeight="1" x14ac:dyDescent="0.2">
      <c r="F867" s="4"/>
      <c r="J867" s="4"/>
    </row>
    <row r="868" spans="6:10" ht="15.75" customHeight="1" x14ac:dyDescent="0.2">
      <c r="F868" s="4"/>
      <c r="J868" s="4"/>
    </row>
    <row r="869" spans="6:10" ht="15.75" customHeight="1" x14ac:dyDescent="0.2">
      <c r="F869" s="4"/>
      <c r="J869" s="4"/>
    </row>
    <row r="870" spans="6:10" ht="15.75" customHeight="1" x14ac:dyDescent="0.2">
      <c r="F870" s="4"/>
      <c r="J870" s="4"/>
    </row>
    <row r="871" spans="6:10" ht="15.75" customHeight="1" x14ac:dyDescent="0.2">
      <c r="F871" s="4"/>
      <c r="J871" s="4"/>
    </row>
    <row r="872" spans="6:10" ht="15.75" customHeight="1" x14ac:dyDescent="0.2">
      <c r="F872" s="4"/>
      <c r="J872" s="4"/>
    </row>
    <row r="873" spans="6:10" ht="15.75" customHeight="1" x14ac:dyDescent="0.2">
      <c r="F873" s="4"/>
      <c r="J873" s="4"/>
    </row>
    <row r="874" spans="6:10" ht="15.75" customHeight="1" x14ac:dyDescent="0.2">
      <c r="F874" s="4"/>
      <c r="J874" s="4"/>
    </row>
    <row r="875" spans="6:10" ht="15.75" customHeight="1" x14ac:dyDescent="0.2">
      <c r="F875" s="4"/>
      <c r="J875" s="4"/>
    </row>
    <row r="876" spans="6:10" ht="15.75" customHeight="1" x14ac:dyDescent="0.2">
      <c r="F876" s="4"/>
      <c r="J876" s="4"/>
    </row>
    <row r="877" spans="6:10" ht="15.75" customHeight="1" x14ac:dyDescent="0.2">
      <c r="F877" s="4"/>
      <c r="J877" s="4"/>
    </row>
    <row r="878" spans="6:10" ht="15.75" customHeight="1" x14ac:dyDescent="0.2">
      <c r="F878" s="4"/>
      <c r="J878" s="4"/>
    </row>
    <row r="879" spans="6:10" ht="15.75" customHeight="1" x14ac:dyDescent="0.2">
      <c r="F879" s="4"/>
      <c r="J879" s="4"/>
    </row>
    <row r="880" spans="6:10" ht="15.75" customHeight="1" x14ac:dyDescent="0.2">
      <c r="F880" s="4"/>
      <c r="J880" s="4"/>
    </row>
    <row r="881" spans="6:10" ht="15.75" customHeight="1" x14ac:dyDescent="0.2">
      <c r="F881" s="4"/>
      <c r="J881" s="4"/>
    </row>
    <row r="882" spans="6:10" ht="15.75" customHeight="1" x14ac:dyDescent="0.2">
      <c r="F882" s="4"/>
      <c r="J882" s="4"/>
    </row>
    <row r="883" spans="6:10" ht="15.75" customHeight="1" x14ac:dyDescent="0.2">
      <c r="F883" s="4"/>
      <c r="J883" s="4"/>
    </row>
    <row r="884" spans="6:10" ht="15.75" customHeight="1" x14ac:dyDescent="0.2">
      <c r="F884" s="4"/>
      <c r="J884" s="4"/>
    </row>
    <row r="885" spans="6:10" ht="15.75" customHeight="1" x14ac:dyDescent="0.2">
      <c r="F885" s="4"/>
      <c r="J885" s="4"/>
    </row>
    <row r="886" spans="6:10" ht="15.75" customHeight="1" x14ac:dyDescent="0.2">
      <c r="F886" s="4"/>
      <c r="J886" s="4"/>
    </row>
    <row r="887" spans="6:10" ht="15.75" customHeight="1" x14ac:dyDescent="0.2">
      <c r="F887" s="4"/>
      <c r="J887" s="4"/>
    </row>
    <row r="888" spans="6:10" ht="15.75" customHeight="1" x14ac:dyDescent="0.2">
      <c r="F888" s="4"/>
      <c r="J888" s="4"/>
    </row>
    <row r="889" spans="6:10" ht="15.75" customHeight="1" x14ac:dyDescent="0.2">
      <c r="F889" s="4"/>
      <c r="J889" s="4"/>
    </row>
    <row r="890" spans="6:10" ht="15.75" customHeight="1" x14ac:dyDescent="0.2">
      <c r="F890" s="4"/>
      <c r="J890" s="4"/>
    </row>
    <row r="891" spans="6:10" ht="15.75" customHeight="1" x14ac:dyDescent="0.2">
      <c r="F891" s="4"/>
      <c r="J891" s="4"/>
    </row>
    <row r="892" spans="6:10" ht="15.75" customHeight="1" x14ac:dyDescent="0.2">
      <c r="F892" s="4"/>
      <c r="J892" s="4"/>
    </row>
    <row r="893" spans="6:10" ht="15.75" customHeight="1" x14ac:dyDescent="0.2">
      <c r="F893" s="4"/>
      <c r="J893" s="4"/>
    </row>
    <row r="894" spans="6:10" ht="15.75" customHeight="1" x14ac:dyDescent="0.2">
      <c r="F894" s="4"/>
      <c r="J894" s="4"/>
    </row>
    <row r="895" spans="6:10" ht="15.75" customHeight="1" x14ac:dyDescent="0.2">
      <c r="F895" s="4"/>
      <c r="J895" s="4"/>
    </row>
    <row r="896" spans="6:10" ht="15.75" customHeight="1" x14ac:dyDescent="0.2">
      <c r="F896" s="4"/>
      <c r="J896" s="4"/>
    </row>
    <row r="897" spans="6:10" ht="15.75" customHeight="1" x14ac:dyDescent="0.2">
      <c r="F897" s="4"/>
      <c r="J897" s="4"/>
    </row>
    <row r="898" spans="6:10" ht="15.75" customHeight="1" x14ac:dyDescent="0.2">
      <c r="F898" s="4"/>
      <c r="J898" s="4"/>
    </row>
    <row r="899" spans="6:10" ht="15.75" customHeight="1" x14ac:dyDescent="0.2">
      <c r="F899" s="4"/>
      <c r="J899" s="4"/>
    </row>
    <row r="900" spans="6:10" ht="15.75" customHeight="1" x14ac:dyDescent="0.2">
      <c r="F900" s="4"/>
      <c r="J900" s="4"/>
    </row>
    <row r="901" spans="6:10" ht="15.75" customHeight="1" x14ac:dyDescent="0.2">
      <c r="F901" s="4"/>
      <c r="J901" s="4"/>
    </row>
    <row r="902" spans="6:10" ht="15.75" customHeight="1" x14ac:dyDescent="0.2">
      <c r="F902" s="4"/>
      <c r="J902" s="4"/>
    </row>
    <row r="903" spans="6:10" ht="15.75" customHeight="1" x14ac:dyDescent="0.2">
      <c r="F903" s="4"/>
      <c r="J903" s="4"/>
    </row>
    <row r="904" spans="6:10" ht="15.75" customHeight="1" x14ac:dyDescent="0.2">
      <c r="F904" s="4"/>
      <c r="J904" s="4"/>
    </row>
    <row r="905" spans="6:10" ht="15.75" customHeight="1" x14ac:dyDescent="0.2">
      <c r="F905" s="4"/>
      <c r="J905" s="4"/>
    </row>
    <row r="906" spans="6:10" ht="15.75" customHeight="1" x14ac:dyDescent="0.2">
      <c r="F906" s="4"/>
      <c r="J906" s="4"/>
    </row>
    <row r="907" spans="6:10" ht="15.75" customHeight="1" x14ac:dyDescent="0.2">
      <c r="F907" s="4"/>
      <c r="J907" s="4"/>
    </row>
    <row r="908" spans="6:10" ht="15.75" customHeight="1" x14ac:dyDescent="0.2">
      <c r="F908" s="4"/>
      <c r="J908" s="4"/>
    </row>
    <row r="909" spans="6:10" ht="15.75" customHeight="1" x14ac:dyDescent="0.2">
      <c r="F909" s="4"/>
      <c r="J909" s="4"/>
    </row>
    <row r="910" spans="6:10" ht="15.75" customHeight="1" x14ac:dyDescent="0.2">
      <c r="F910" s="4"/>
      <c r="J910" s="4"/>
    </row>
    <row r="911" spans="6:10" ht="15.75" customHeight="1" x14ac:dyDescent="0.2">
      <c r="F911" s="4"/>
      <c r="J911" s="4"/>
    </row>
    <row r="912" spans="6:10" ht="15.75" customHeight="1" x14ac:dyDescent="0.2">
      <c r="F912" s="4"/>
      <c r="J912" s="4"/>
    </row>
    <row r="913" spans="6:10" ht="15.75" customHeight="1" x14ac:dyDescent="0.2">
      <c r="F913" s="4"/>
      <c r="J913" s="4"/>
    </row>
    <row r="914" spans="6:10" ht="15.75" customHeight="1" x14ac:dyDescent="0.2">
      <c r="F914" s="4"/>
      <c r="J914" s="4"/>
    </row>
    <row r="915" spans="6:10" ht="15.75" customHeight="1" x14ac:dyDescent="0.2">
      <c r="F915" s="4"/>
      <c r="J915" s="4"/>
    </row>
    <row r="916" spans="6:10" ht="15.75" customHeight="1" x14ac:dyDescent="0.2">
      <c r="F916" s="4"/>
      <c r="J916" s="4"/>
    </row>
    <row r="917" spans="6:10" ht="15.75" customHeight="1" x14ac:dyDescent="0.2">
      <c r="F917" s="4"/>
      <c r="J917" s="4"/>
    </row>
    <row r="918" spans="6:10" ht="15.75" customHeight="1" x14ac:dyDescent="0.2">
      <c r="F918" s="4"/>
      <c r="J918" s="4"/>
    </row>
    <row r="919" spans="6:10" ht="15.75" customHeight="1" x14ac:dyDescent="0.2">
      <c r="F919" s="4"/>
      <c r="J919" s="4"/>
    </row>
    <row r="920" spans="6:10" ht="15.75" customHeight="1" x14ac:dyDescent="0.2">
      <c r="F920" s="4"/>
      <c r="J920" s="4"/>
    </row>
    <row r="921" spans="6:10" ht="15.75" customHeight="1" x14ac:dyDescent="0.2">
      <c r="F921" s="4"/>
      <c r="J921" s="4"/>
    </row>
    <row r="922" spans="6:10" ht="15.75" customHeight="1" x14ac:dyDescent="0.2">
      <c r="F922" s="4"/>
      <c r="J922" s="4"/>
    </row>
    <row r="923" spans="6:10" ht="15.75" customHeight="1" x14ac:dyDescent="0.2">
      <c r="F923" s="4"/>
      <c r="J923" s="4"/>
    </row>
    <row r="924" spans="6:10" ht="15.75" customHeight="1" x14ac:dyDescent="0.2">
      <c r="F924" s="4"/>
      <c r="J924" s="4"/>
    </row>
    <row r="925" spans="6:10" ht="15.75" customHeight="1" x14ac:dyDescent="0.2">
      <c r="F925" s="4"/>
      <c r="J925" s="4"/>
    </row>
    <row r="926" spans="6:10" ht="15.75" customHeight="1" x14ac:dyDescent="0.2">
      <c r="F926" s="4"/>
      <c r="J926" s="4"/>
    </row>
    <row r="927" spans="6:10" ht="15.75" customHeight="1" x14ac:dyDescent="0.2">
      <c r="F927" s="4"/>
      <c r="J927" s="4"/>
    </row>
    <row r="928" spans="6:10" ht="15.75" customHeight="1" x14ac:dyDescent="0.2">
      <c r="F928" s="4"/>
      <c r="J928" s="4"/>
    </row>
    <row r="929" spans="6:10" ht="15.75" customHeight="1" x14ac:dyDescent="0.2">
      <c r="F929" s="4"/>
      <c r="J929" s="4"/>
    </row>
    <row r="930" spans="6:10" ht="15.75" customHeight="1" x14ac:dyDescent="0.2">
      <c r="F930" s="4"/>
      <c r="J930" s="4"/>
    </row>
    <row r="931" spans="6:10" ht="15.75" customHeight="1" x14ac:dyDescent="0.2">
      <c r="F931" s="4"/>
      <c r="J931" s="4"/>
    </row>
    <row r="932" spans="6:10" ht="15.75" customHeight="1" x14ac:dyDescent="0.2">
      <c r="F932" s="4"/>
      <c r="J932" s="4"/>
    </row>
    <row r="933" spans="6:10" ht="15.75" customHeight="1" x14ac:dyDescent="0.2">
      <c r="F933" s="4"/>
      <c r="J933" s="4"/>
    </row>
    <row r="934" spans="6:10" ht="15.75" customHeight="1" x14ac:dyDescent="0.2">
      <c r="F934" s="4"/>
      <c r="J934" s="4"/>
    </row>
    <row r="935" spans="6:10" ht="15.75" customHeight="1" x14ac:dyDescent="0.2">
      <c r="F935" s="4"/>
      <c r="J935" s="4"/>
    </row>
    <row r="936" spans="6:10" ht="15.75" customHeight="1" x14ac:dyDescent="0.2">
      <c r="F936" s="4"/>
      <c r="J936" s="4"/>
    </row>
    <row r="937" spans="6:10" ht="15.75" customHeight="1" x14ac:dyDescent="0.2">
      <c r="F937" s="4"/>
      <c r="J937" s="4"/>
    </row>
    <row r="938" spans="6:10" ht="15.75" customHeight="1" x14ac:dyDescent="0.2">
      <c r="F938" s="4"/>
      <c r="J938" s="4"/>
    </row>
    <row r="939" spans="6:10" ht="15.75" customHeight="1" x14ac:dyDescent="0.2">
      <c r="F939" s="4"/>
      <c r="J939" s="4"/>
    </row>
    <row r="940" spans="6:10" ht="15.75" customHeight="1" x14ac:dyDescent="0.2">
      <c r="F940" s="4"/>
      <c r="J940" s="4"/>
    </row>
    <row r="941" spans="6:10" ht="15.75" customHeight="1" x14ac:dyDescent="0.2">
      <c r="F941" s="4"/>
      <c r="J941" s="4"/>
    </row>
    <row r="942" spans="6:10" ht="15.75" customHeight="1" x14ac:dyDescent="0.2">
      <c r="F942" s="4"/>
      <c r="J942" s="4"/>
    </row>
    <row r="943" spans="6:10" ht="15.75" customHeight="1" x14ac:dyDescent="0.2">
      <c r="F943" s="4"/>
      <c r="J943" s="4"/>
    </row>
    <row r="944" spans="6:10" ht="15.75" customHeight="1" x14ac:dyDescent="0.2">
      <c r="F944" s="4"/>
      <c r="J944" s="4"/>
    </row>
    <row r="945" spans="6:10" ht="15.75" customHeight="1" x14ac:dyDescent="0.2">
      <c r="F945" s="4"/>
      <c r="J945" s="4"/>
    </row>
    <row r="946" spans="6:10" ht="15.75" customHeight="1" x14ac:dyDescent="0.2">
      <c r="F946" s="4"/>
      <c r="J946" s="4"/>
    </row>
    <row r="947" spans="6:10" ht="15.75" customHeight="1" x14ac:dyDescent="0.2">
      <c r="F947" s="4"/>
      <c r="J947" s="4"/>
    </row>
    <row r="948" spans="6:10" ht="15.75" customHeight="1" x14ac:dyDescent="0.2">
      <c r="F948" s="4"/>
      <c r="J948" s="4"/>
    </row>
    <row r="949" spans="6:10" ht="15.75" customHeight="1" x14ac:dyDescent="0.2">
      <c r="F949" s="4"/>
      <c r="J949" s="4"/>
    </row>
    <row r="950" spans="6:10" ht="15.75" customHeight="1" x14ac:dyDescent="0.2">
      <c r="F950" s="4"/>
      <c r="J950" s="4"/>
    </row>
    <row r="951" spans="6:10" ht="15.75" customHeight="1" x14ac:dyDescent="0.2">
      <c r="F951" s="4"/>
      <c r="J951" s="4"/>
    </row>
    <row r="952" spans="6:10" ht="15.75" customHeight="1" x14ac:dyDescent="0.2">
      <c r="F952" s="4"/>
      <c r="J952" s="4"/>
    </row>
    <row r="953" spans="6:10" ht="15.75" customHeight="1" x14ac:dyDescent="0.2">
      <c r="F953" s="4"/>
      <c r="J953" s="4"/>
    </row>
    <row r="954" spans="6:10" ht="15.75" customHeight="1" x14ac:dyDescent="0.2">
      <c r="F954" s="4"/>
      <c r="J954" s="4"/>
    </row>
    <row r="955" spans="6:10" ht="15.75" customHeight="1" x14ac:dyDescent="0.2">
      <c r="F955" s="4"/>
      <c r="J955" s="4"/>
    </row>
    <row r="956" spans="6:10" ht="15.75" customHeight="1" x14ac:dyDescent="0.2">
      <c r="F956" s="4"/>
      <c r="J956" s="4"/>
    </row>
    <row r="957" spans="6:10" ht="15.75" customHeight="1" x14ac:dyDescent="0.2">
      <c r="F957" s="4"/>
      <c r="J957" s="4"/>
    </row>
    <row r="958" spans="6:10" ht="15.75" customHeight="1" x14ac:dyDescent="0.2">
      <c r="F958" s="4"/>
      <c r="J958" s="4"/>
    </row>
    <row r="959" spans="6:10" ht="15.75" customHeight="1" x14ac:dyDescent="0.2">
      <c r="F959" s="4"/>
      <c r="J959" s="4"/>
    </row>
    <row r="960" spans="6:10" ht="15.75" customHeight="1" x14ac:dyDescent="0.2">
      <c r="F960" s="4"/>
      <c r="J960" s="4"/>
    </row>
    <row r="961" spans="6:10" ht="15.75" customHeight="1" x14ac:dyDescent="0.2">
      <c r="F961" s="4"/>
      <c r="J961" s="4"/>
    </row>
    <row r="962" spans="6:10" ht="15.75" customHeight="1" x14ac:dyDescent="0.2">
      <c r="F962" s="4"/>
      <c r="J962" s="4"/>
    </row>
    <row r="963" spans="6:10" ht="15.75" customHeight="1" x14ac:dyDescent="0.2">
      <c r="F963" s="4"/>
      <c r="J963" s="4"/>
    </row>
    <row r="964" spans="6:10" ht="15.75" customHeight="1" x14ac:dyDescent="0.2">
      <c r="F964" s="4"/>
      <c r="J964" s="4"/>
    </row>
    <row r="965" spans="6:10" ht="15.75" customHeight="1" x14ac:dyDescent="0.2">
      <c r="F965" s="4"/>
      <c r="J965" s="4"/>
    </row>
    <row r="966" spans="6:10" ht="15.75" customHeight="1" x14ac:dyDescent="0.2">
      <c r="F966" s="4"/>
      <c r="J966" s="4"/>
    </row>
    <row r="967" spans="6:10" ht="15.75" customHeight="1" x14ac:dyDescent="0.2">
      <c r="F967" s="4"/>
      <c r="J967" s="4"/>
    </row>
    <row r="968" spans="6:10" ht="15.75" customHeight="1" x14ac:dyDescent="0.2">
      <c r="F968" s="4"/>
      <c r="J968" s="4"/>
    </row>
    <row r="969" spans="6:10" ht="15.75" customHeight="1" x14ac:dyDescent="0.2">
      <c r="F969" s="4"/>
      <c r="J969" s="4"/>
    </row>
    <row r="970" spans="6:10" ht="15.75" customHeight="1" x14ac:dyDescent="0.2">
      <c r="F970" s="4"/>
      <c r="J970" s="4"/>
    </row>
    <row r="971" spans="6:10" ht="15.75" customHeight="1" x14ac:dyDescent="0.2">
      <c r="F971" s="4"/>
      <c r="J971" s="4"/>
    </row>
    <row r="972" spans="6:10" ht="15.75" customHeight="1" x14ac:dyDescent="0.2">
      <c r="F972" s="4"/>
      <c r="J972" s="4"/>
    </row>
    <row r="973" spans="6:10" ht="15.75" customHeight="1" x14ac:dyDescent="0.2">
      <c r="F973" s="4"/>
      <c r="J973" s="4"/>
    </row>
    <row r="974" spans="6:10" ht="15.75" customHeight="1" x14ac:dyDescent="0.2">
      <c r="F974" s="4"/>
      <c r="J974" s="4"/>
    </row>
    <row r="975" spans="6:10" ht="15.75" customHeight="1" x14ac:dyDescent="0.2">
      <c r="F975" s="4"/>
      <c r="J975" s="4"/>
    </row>
    <row r="976" spans="6:10" ht="15.75" customHeight="1" x14ac:dyDescent="0.2">
      <c r="F976" s="4"/>
      <c r="J976" s="4"/>
    </row>
    <row r="977" spans="6:10" ht="15.75" customHeight="1" x14ac:dyDescent="0.2">
      <c r="F977" s="4"/>
      <c r="J977" s="4"/>
    </row>
    <row r="978" spans="6:10" ht="15.75" customHeight="1" x14ac:dyDescent="0.2">
      <c r="F978" s="4"/>
      <c r="J978" s="4"/>
    </row>
    <row r="979" spans="6:10" ht="15.75" customHeight="1" x14ac:dyDescent="0.2">
      <c r="F979" s="4"/>
      <c r="J979" s="4"/>
    </row>
    <row r="980" spans="6:10" ht="15.75" customHeight="1" x14ac:dyDescent="0.2">
      <c r="F980" s="4"/>
      <c r="J980" s="4"/>
    </row>
    <row r="981" spans="6:10" ht="15.75" customHeight="1" x14ac:dyDescent="0.2">
      <c r="F981" s="4"/>
      <c r="J981" s="4"/>
    </row>
    <row r="982" spans="6:10" ht="15.75" customHeight="1" x14ac:dyDescent="0.2">
      <c r="F982" s="4"/>
      <c r="J982" s="4"/>
    </row>
    <row r="983" spans="6:10" ht="15.75" customHeight="1" x14ac:dyDescent="0.2">
      <c r="F983" s="4"/>
      <c r="J983" s="4"/>
    </row>
    <row r="984" spans="6:10" ht="15.75" customHeight="1" x14ac:dyDescent="0.2">
      <c r="F984" s="4"/>
      <c r="J984" s="4"/>
    </row>
    <row r="985" spans="6:10" ht="15.75" customHeight="1" x14ac:dyDescent="0.2">
      <c r="F985" s="4"/>
      <c r="J985" s="4"/>
    </row>
    <row r="986" spans="6:10" ht="15.75" customHeight="1" x14ac:dyDescent="0.2">
      <c r="F986" s="4"/>
      <c r="J986" s="4"/>
    </row>
    <row r="987" spans="6:10" ht="15.75" customHeight="1" x14ac:dyDescent="0.2">
      <c r="F987" s="4"/>
      <c r="J987" s="4"/>
    </row>
    <row r="988" spans="6:10" ht="15.75" customHeight="1" x14ac:dyDescent="0.2">
      <c r="F988" s="4"/>
      <c r="J988" s="4"/>
    </row>
    <row r="989" spans="6:10" ht="15.75" customHeight="1" x14ac:dyDescent="0.2">
      <c r="F989" s="4"/>
      <c r="J989" s="4"/>
    </row>
    <row r="990" spans="6:10" ht="15.75" customHeight="1" x14ac:dyDescent="0.2">
      <c r="F990" s="4"/>
      <c r="J990" s="4"/>
    </row>
    <row r="991" spans="6:10" ht="15.75" customHeight="1" x14ac:dyDescent="0.2">
      <c r="F991" s="4"/>
      <c r="J991" s="4"/>
    </row>
    <row r="992" spans="6:10" ht="15.75" customHeight="1" x14ac:dyDescent="0.2">
      <c r="F992" s="4"/>
      <c r="J992" s="4"/>
    </row>
    <row r="993" spans="6:10" ht="15.75" customHeight="1" x14ac:dyDescent="0.2">
      <c r="F993" s="4"/>
      <c r="J993" s="4"/>
    </row>
    <row r="994" spans="6:10" ht="15.75" customHeight="1" x14ac:dyDescent="0.2">
      <c r="F994" s="4"/>
      <c r="J994" s="4"/>
    </row>
    <row r="995" spans="6:10" ht="15.75" customHeight="1" x14ac:dyDescent="0.2">
      <c r="F995" s="4"/>
      <c r="J995" s="4"/>
    </row>
    <row r="996" spans="6:10" ht="15.75" customHeight="1" x14ac:dyDescent="0.2">
      <c r="F996" s="4"/>
      <c r="J996" s="4"/>
    </row>
    <row r="997" spans="6:10" ht="15.75" customHeight="1" x14ac:dyDescent="0.2">
      <c r="F997" s="4"/>
      <c r="J997" s="4"/>
    </row>
    <row r="998" spans="6:10" ht="15.75" customHeight="1" x14ac:dyDescent="0.2">
      <c r="F998" s="4"/>
      <c r="J998" s="4"/>
    </row>
    <row r="999" spans="6:10" ht="15.75" customHeight="1" x14ac:dyDescent="0.2">
      <c r="F999" s="4"/>
      <c r="J999" s="4"/>
    </row>
    <row r="1000" spans="6:10" ht="15.75" customHeight="1" x14ac:dyDescent="0.2">
      <c r="F1000" s="4"/>
      <c r="J1000" s="4"/>
    </row>
    <row r="1001" spans="6:10" ht="15.75" customHeight="1" x14ac:dyDescent="0.2">
      <c r="F1001" s="4"/>
      <c r="J1001" s="4"/>
    </row>
    <row r="1002" spans="6:10" ht="15.75" customHeight="1" x14ac:dyDescent="0.2">
      <c r="F1002" s="4"/>
      <c r="J1002" s="4"/>
    </row>
    <row r="1003" spans="6:10" ht="15.75" customHeight="1" x14ac:dyDescent="0.2">
      <c r="F1003" s="4"/>
      <c r="J1003" s="4"/>
    </row>
    <row r="1004" spans="6:10" ht="15.75" customHeight="1" x14ac:dyDescent="0.2">
      <c r="F1004" s="4"/>
      <c r="J1004" s="4"/>
    </row>
    <row r="1005" spans="6:10" ht="15.75" customHeight="1" x14ac:dyDescent="0.2">
      <c r="F1005" s="4"/>
      <c r="J1005" s="4"/>
    </row>
    <row r="1006" spans="6:10" ht="15.75" customHeight="1" x14ac:dyDescent="0.2">
      <c r="F1006" s="4"/>
      <c r="J1006" s="4"/>
    </row>
    <row r="1007" spans="6:10" ht="15.75" customHeight="1" x14ac:dyDescent="0.2">
      <c r="F1007" s="4"/>
      <c r="J1007" s="4"/>
    </row>
    <row r="1008" spans="6:10" ht="15.75" customHeight="1" x14ac:dyDescent="0.2">
      <c r="F1008" s="4"/>
      <c r="J1008" s="4"/>
    </row>
    <row r="1009" spans="6:10" ht="15.75" customHeight="1" x14ac:dyDescent="0.2">
      <c r="F1009" s="4"/>
      <c r="J1009" s="4"/>
    </row>
    <row r="1010" spans="6:10" ht="15.75" customHeight="1" x14ac:dyDescent="0.2">
      <c r="F1010" s="4"/>
      <c r="J1010" s="4"/>
    </row>
    <row r="1011" spans="6:10" ht="15.75" customHeight="1" x14ac:dyDescent="0.2">
      <c r="F1011" s="4"/>
      <c r="J1011" s="4"/>
    </row>
    <row r="1012" spans="6:10" ht="15.75" customHeight="1" x14ac:dyDescent="0.2">
      <c r="F1012" s="4"/>
      <c r="J1012" s="4"/>
    </row>
    <row r="1013" spans="6:10" ht="15.75" customHeight="1" x14ac:dyDescent="0.2">
      <c r="F1013" s="4"/>
      <c r="J1013" s="4"/>
    </row>
    <row r="1014" spans="6:10" ht="15.75" customHeight="1" x14ac:dyDescent="0.2">
      <c r="F1014" s="4"/>
      <c r="J1014" s="4"/>
    </row>
    <row r="1015" spans="6:10" ht="15.75" customHeight="1" x14ac:dyDescent="0.2">
      <c r="F1015" s="4"/>
      <c r="J1015" s="4"/>
    </row>
    <row r="1016" spans="6:10" ht="15.75" customHeight="1" x14ac:dyDescent="0.2">
      <c r="F1016" s="4"/>
      <c r="J1016" s="4"/>
    </row>
    <row r="1017" spans="6:10" ht="15.75" customHeight="1" x14ac:dyDescent="0.2">
      <c r="F1017" s="4"/>
      <c r="J1017" s="4"/>
    </row>
    <row r="1018" spans="6:10" ht="15.75" customHeight="1" x14ac:dyDescent="0.2">
      <c r="F1018" s="4"/>
      <c r="J1018" s="4"/>
    </row>
    <row r="1019" spans="6:10" ht="15.75" customHeight="1" x14ac:dyDescent="0.2">
      <c r="F1019" s="4"/>
      <c r="J1019" s="4"/>
    </row>
    <row r="1020" spans="6:10" ht="15.75" customHeight="1" x14ac:dyDescent="0.2">
      <c r="F1020" s="4"/>
      <c r="J1020" s="4"/>
    </row>
    <row r="1021" spans="6:10" ht="15.75" customHeight="1" x14ac:dyDescent="0.2">
      <c r="F1021" s="4"/>
      <c r="J1021" s="4"/>
    </row>
    <row r="1022" spans="6:10" ht="15.75" customHeight="1" x14ac:dyDescent="0.2">
      <c r="F1022" s="4"/>
      <c r="J1022" s="4"/>
    </row>
    <row r="1023" spans="6:10" ht="15.75" customHeight="1" x14ac:dyDescent="0.2">
      <c r="F1023" s="4"/>
      <c r="J1023" s="4"/>
    </row>
    <row r="1024" spans="6:10" ht="15.75" customHeight="1" x14ac:dyDescent="0.2">
      <c r="F1024" s="4"/>
      <c r="J1024" s="4"/>
    </row>
    <row r="1025" spans="6:10" ht="15.75" customHeight="1" x14ac:dyDescent="0.2">
      <c r="F1025" s="4"/>
      <c r="J1025" s="4"/>
    </row>
    <row r="1026" spans="6:10" ht="15.75" customHeight="1" x14ac:dyDescent="0.2">
      <c r="F1026" s="4"/>
      <c r="J1026" s="4"/>
    </row>
    <row r="1027" spans="6:10" ht="15.75" customHeight="1" x14ac:dyDescent="0.2">
      <c r="F1027" s="4"/>
      <c r="J1027" s="4"/>
    </row>
    <row r="1028" spans="6:10" ht="15.75" customHeight="1" x14ac:dyDescent="0.2">
      <c r="F1028" s="4"/>
      <c r="J1028" s="4"/>
    </row>
    <row r="1029" spans="6:10" ht="15.75" customHeight="1" x14ac:dyDescent="0.2">
      <c r="F1029" s="4"/>
      <c r="J1029" s="4"/>
    </row>
    <row r="1030" spans="6:10" ht="15.75" customHeight="1" x14ac:dyDescent="0.2">
      <c r="F1030" s="4"/>
      <c r="J1030" s="4"/>
    </row>
    <row r="1031" spans="6:10" ht="15.75" customHeight="1" x14ac:dyDescent="0.2">
      <c r="F1031" s="4"/>
      <c r="J1031" s="4"/>
    </row>
    <row r="1032" spans="6:10" ht="15.75" customHeight="1" x14ac:dyDescent="0.2">
      <c r="F1032" s="4"/>
      <c r="J1032" s="4"/>
    </row>
    <row r="1033" spans="6:10" ht="15.75" customHeight="1" x14ac:dyDescent="0.2">
      <c r="F1033" s="4"/>
      <c r="J1033" s="4"/>
    </row>
    <row r="1034" spans="6:10" ht="15.75" customHeight="1" x14ac:dyDescent="0.2">
      <c r="F1034" s="4"/>
      <c r="J1034" s="4"/>
    </row>
    <row r="1035" spans="6:10" ht="15.75" customHeight="1" x14ac:dyDescent="0.2">
      <c r="F1035" s="4"/>
      <c r="J1035" s="4"/>
    </row>
    <row r="1036" spans="6:10" ht="15.75" customHeight="1" x14ac:dyDescent="0.2">
      <c r="F1036" s="4"/>
      <c r="J1036" s="4"/>
    </row>
    <row r="1037" spans="6:10" ht="15.75" customHeight="1" x14ac:dyDescent="0.2">
      <c r="F1037" s="4"/>
      <c r="J1037" s="4"/>
    </row>
    <row r="1038" spans="6:10" ht="15.75" customHeight="1" x14ac:dyDescent="0.2">
      <c r="F1038" s="4"/>
      <c r="J1038" s="4"/>
    </row>
    <row r="1039" spans="6:10" ht="15.75" customHeight="1" x14ac:dyDescent="0.2">
      <c r="F1039" s="4"/>
      <c r="J1039" s="4"/>
    </row>
    <row r="1040" spans="6:10" ht="15.75" customHeight="1" x14ac:dyDescent="0.2">
      <c r="F1040" s="4"/>
      <c r="J1040" s="4"/>
    </row>
    <row r="1041" spans="6:10" ht="15.75" customHeight="1" x14ac:dyDescent="0.2">
      <c r="F1041" s="4"/>
      <c r="J1041" s="4"/>
    </row>
  </sheetData>
  <autoFilter ref="A1:L193" xr:uid="{00000000-0009-0000-0000-000000000000}">
    <filterColumn colId="10">
      <filters>
        <filter val="#REF!"/>
        <filter val="1"/>
        <filter val="1.5"/>
        <filter val="10"/>
        <filter val="100000"/>
        <filter val="11150"/>
        <filter val="12"/>
        <filter val="12.5"/>
        <filter val="120000"/>
        <filter val="13"/>
        <filter val="15"/>
        <filter val="150000"/>
        <filter val="16"/>
        <filter val="17"/>
        <filter val="18"/>
        <filter val="19"/>
        <filter val="19051"/>
        <filter val="2"/>
        <filter val="20"/>
        <filter val="200000"/>
        <filter val="21"/>
        <filter val="22"/>
        <filter val="23"/>
        <filter val="24"/>
        <filter val="250000"/>
        <filter val="3"/>
        <filter val="300000"/>
        <filter val="304810"/>
        <filter val="32"/>
        <filter val="334000"/>
        <filter val="352335"/>
        <filter val="38102"/>
        <filter val="4"/>
        <filter val="40840"/>
        <filter val="478590"/>
        <filter val="50"/>
        <filter val="500000"/>
        <filter val="59150"/>
        <filter val="6"/>
        <filter val="6.5"/>
        <filter val="8"/>
        <filter val="8.5"/>
        <filter val="9"/>
        <filter val="9.5"/>
        <filter val="997000"/>
      </filters>
    </filterColumn>
  </autoFilter>
  <mergeCells count="6">
    <mergeCell ref="A168:C168"/>
    <mergeCell ref="A163:B163"/>
    <mergeCell ref="A164:C164"/>
    <mergeCell ref="A165:D165"/>
    <mergeCell ref="A166:D166"/>
    <mergeCell ref="A167:D16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313"/>
  <sheetViews>
    <sheetView tabSelected="1" topLeftCell="A84" workbookViewId="0">
      <selection activeCell="A149" sqref="A149:F149"/>
    </sheetView>
  </sheetViews>
  <sheetFormatPr baseColWidth="10" defaultColWidth="14.5" defaultRowHeight="15" customHeight="1" x14ac:dyDescent="0.2"/>
  <cols>
    <col min="1" max="1" width="19.1640625" customWidth="1"/>
    <col min="2" max="2" width="28.33203125" bestFit="1" customWidth="1"/>
    <col min="3" max="3" width="5.33203125" customWidth="1"/>
    <col min="4" max="4" width="3.5" customWidth="1"/>
    <col min="5" max="5" width="5.33203125" customWidth="1"/>
    <col min="6" max="6" width="5" customWidth="1"/>
    <col min="7" max="7" width="3.5" customWidth="1"/>
    <col min="8" max="8" width="4.5" customWidth="1"/>
    <col min="9" max="9" width="5.6640625" customWidth="1"/>
    <col min="10" max="10" width="7.33203125" customWidth="1"/>
    <col min="11" max="11" width="5.6640625" customWidth="1"/>
    <col min="12" max="13" width="5.83203125" customWidth="1"/>
    <col min="14" max="14" width="5.6640625" customWidth="1"/>
    <col min="15" max="15" width="4.6640625" customWidth="1"/>
    <col min="16" max="16" width="5.5" customWidth="1"/>
    <col min="17" max="18" width="5.33203125" customWidth="1"/>
    <col min="19" max="19" width="4.83203125" customWidth="1"/>
    <col min="20" max="20" width="4.1640625" customWidth="1"/>
    <col min="21" max="21" width="3.33203125" customWidth="1"/>
    <col min="22" max="22" width="5.5" customWidth="1"/>
    <col min="23" max="23" width="4.83203125" customWidth="1"/>
    <col min="24" max="24" width="4.6640625" customWidth="1"/>
    <col min="25" max="25" width="5.33203125" customWidth="1"/>
    <col min="26" max="26" width="5.83203125" customWidth="1"/>
    <col min="27" max="27" width="6" customWidth="1"/>
    <col min="28" max="28" width="7.83203125" customWidth="1"/>
    <col min="29" max="29" width="6" customWidth="1"/>
    <col min="30" max="30" width="7.6640625" customWidth="1"/>
    <col min="31" max="31" width="5" customWidth="1"/>
    <col min="32" max="32" width="5.33203125" customWidth="1"/>
    <col min="33" max="33" width="5.5" customWidth="1"/>
    <col min="34" max="34" width="22.5" customWidth="1"/>
    <col min="35" max="54" width="27.5" customWidth="1"/>
  </cols>
  <sheetData>
    <row r="1" spans="1:54" x14ac:dyDescent="0.2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54" x14ac:dyDescent="0.2">
      <c r="A2" s="98" t="s">
        <v>106</v>
      </c>
      <c r="B2" s="99"/>
      <c r="C2" s="95" t="s">
        <v>73</v>
      </c>
      <c r="D2" s="95" t="s">
        <v>74</v>
      </c>
      <c r="E2" s="95" t="s">
        <v>75</v>
      </c>
      <c r="F2" s="95" t="s">
        <v>76</v>
      </c>
      <c r="G2" s="95" t="s">
        <v>77</v>
      </c>
      <c r="H2" s="95" t="s">
        <v>78</v>
      </c>
      <c r="I2" s="93" t="s">
        <v>79</v>
      </c>
      <c r="J2" s="93" t="s">
        <v>80</v>
      </c>
      <c r="K2" s="93" t="s">
        <v>81</v>
      </c>
      <c r="L2" s="93" t="s">
        <v>82</v>
      </c>
      <c r="M2" s="93" t="s">
        <v>83</v>
      </c>
      <c r="N2" s="93" t="s">
        <v>84</v>
      </c>
      <c r="O2" s="93" t="s">
        <v>73</v>
      </c>
      <c r="P2" s="93" t="s">
        <v>74</v>
      </c>
      <c r="Q2" s="93" t="s">
        <v>75</v>
      </c>
      <c r="R2" s="93" t="s">
        <v>76</v>
      </c>
      <c r="S2" s="93" t="s">
        <v>77</v>
      </c>
      <c r="T2" s="93" t="s">
        <v>78</v>
      </c>
      <c r="U2" s="93" t="s">
        <v>79</v>
      </c>
      <c r="V2" s="93" t="s">
        <v>80</v>
      </c>
      <c r="W2" s="93" t="s">
        <v>81</v>
      </c>
      <c r="X2" s="95" t="s">
        <v>82</v>
      </c>
      <c r="Y2" s="95" t="s">
        <v>83</v>
      </c>
      <c r="Z2" s="95" t="s">
        <v>84</v>
      </c>
      <c r="AA2" s="38">
        <v>55</v>
      </c>
      <c r="AB2" s="38">
        <v>60</v>
      </c>
      <c r="AC2" s="38">
        <v>65</v>
      </c>
      <c r="AD2" s="38">
        <v>70</v>
      </c>
      <c r="AE2" s="38">
        <v>45</v>
      </c>
      <c r="AF2" s="38">
        <v>90</v>
      </c>
      <c r="AG2" s="38">
        <v>95</v>
      </c>
    </row>
    <row r="3" spans="1:54" x14ac:dyDescent="0.2">
      <c r="A3" s="100"/>
      <c r="B3" s="101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39" t="s">
        <v>9</v>
      </c>
      <c r="AB3" s="39" t="s">
        <v>12</v>
      </c>
      <c r="AC3" s="39" t="s">
        <v>15</v>
      </c>
      <c r="AD3" s="39" t="s">
        <v>18</v>
      </c>
      <c r="AE3" s="39" t="s">
        <v>20</v>
      </c>
      <c r="AF3" s="40" t="s">
        <v>23</v>
      </c>
      <c r="AG3" s="40" t="s">
        <v>27</v>
      </c>
    </row>
    <row r="4" spans="1:54" x14ac:dyDescent="0.2">
      <c r="A4" s="41">
        <v>29</v>
      </c>
      <c r="B4" s="79">
        <v>45867</v>
      </c>
      <c r="C4" s="42"/>
      <c r="D4" s="42"/>
      <c r="E4" s="42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3"/>
      <c r="T4" s="43"/>
      <c r="U4" s="45"/>
      <c r="V4" s="45"/>
      <c r="W4" s="45"/>
      <c r="X4" s="42"/>
      <c r="Y4" s="42"/>
      <c r="Z4" s="42"/>
      <c r="AA4" s="75"/>
      <c r="AB4" s="76"/>
      <c r="AC4" s="76"/>
      <c r="AD4" s="76"/>
      <c r="AE4" s="76"/>
      <c r="AF4" s="76"/>
      <c r="AG4" s="76"/>
      <c r="AH4" s="48"/>
    </row>
    <row r="5" spans="1:54" x14ac:dyDescent="0.2">
      <c r="A5" s="41">
        <v>30</v>
      </c>
      <c r="B5" s="79">
        <v>45868</v>
      </c>
      <c r="C5" s="41"/>
      <c r="D5" s="41"/>
      <c r="E5" s="41"/>
      <c r="F5" s="43"/>
      <c r="G5" s="43"/>
      <c r="H5" s="43"/>
      <c r="I5" s="44"/>
      <c r="J5" s="44"/>
      <c r="K5" s="44"/>
      <c r="L5" s="44"/>
      <c r="M5" s="44"/>
      <c r="N5" s="44"/>
      <c r="O5" s="44"/>
      <c r="P5" s="44"/>
      <c r="Q5" s="44"/>
      <c r="R5" s="44"/>
      <c r="S5" s="43"/>
      <c r="T5" s="43"/>
      <c r="U5" s="41"/>
      <c r="V5" s="41"/>
      <c r="W5" s="41"/>
      <c r="X5" s="41"/>
      <c r="Y5" s="41"/>
      <c r="Z5" s="41"/>
      <c r="AA5" s="75"/>
      <c r="AB5" s="76"/>
      <c r="AC5" s="76"/>
      <c r="AD5" s="76"/>
      <c r="AE5" s="76"/>
      <c r="AF5" s="76"/>
      <c r="AG5" s="7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</row>
    <row r="6" spans="1:54" x14ac:dyDescent="0.2">
      <c r="A6" s="41">
        <v>31</v>
      </c>
      <c r="B6" s="79">
        <v>45869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75"/>
      <c r="AB6" s="76"/>
      <c r="AC6" s="76"/>
      <c r="AD6" s="76"/>
      <c r="AE6" s="76"/>
      <c r="AF6" s="76"/>
      <c r="AG6" s="76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4" x14ac:dyDescent="0.2">
      <c r="A7" s="116">
        <v>1</v>
      </c>
      <c r="B7" s="79">
        <v>45870</v>
      </c>
      <c r="C7" s="116"/>
      <c r="D7" s="116"/>
      <c r="E7" s="116"/>
      <c r="F7" s="117"/>
      <c r="G7" s="117"/>
      <c r="H7" s="117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7"/>
      <c r="T7" s="117"/>
      <c r="U7" s="116"/>
      <c r="V7" s="116"/>
      <c r="W7" s="116"/>
      <c r="X7" s="116"/>
      <c r="Y7" s="116"/>
      <c r="Z7" s="116"/>
      <c r="AA7" s="75"/>
      <c r="AB7" s="76"/>
      <c r="AC7" s="76"/>
      <c r="AD7" s="76"/>
      <c r="AE7" s="76"/>
      <c r="AF7" s="76"/>
      <c r="AG7" s="76"/>
      <c r="AH7" s="48"/>
    </row>
    <row r="8" spans="1:54" x14ac:dyDescent="0.2">
      <c r="A8" s="116">
        <v>2</v>
      </c>
      <c r="B8" s="79">
        <v>45871</v>
      </c>
      <c r="C8" s="116"/>
      <c r="D8" s="116"/>
      <c r="E8" s="116"/>
      <c r="F8" s="117"/>
      <c r="G8" s="117"/>
      <c r="H8" s="117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7"/>
      <c r="T8" s="117"/>
      <c r="U8" s="116"/>
      <c r="V8" s="116"/>
      <c r="W8" s="116"/>
      <c r="X8" s="116"/>
      <c r="Y8" s="116"/>
      <c r="Z8" s="116"/>
      <c r="AA8" s="75"/>
      <c r="AB8" s="76"/>
      <c r="AC8" s="76"/>
      <c r="AD8" s="76"/>
      <c r="AE8" s="76"/>
      <c r="AF8" s="76"/>
      <c r="AG8" s="76"/>
      <c r="AH8" s="48"/>
    </row>
    <row r="9" spans="1:54" x14ac:dyDescent="0.2">
      <c r="A9" s="73">
        <v>3</v>
      </c>
      <c r="B9" s="80">
        <v>45872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7"/>
      <c r="AB9" s="78"/>
      <c r="AC9" s="78"/>
      <c r="AD9" s="78"/>
      <c r="AE9" s="78"/>
      <c r="AF9" s="78"/>
      <c r="AG9" s="7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</row>
    <row r="10" spans="1:54" x14ac:dyDescent="0.2">
      <c r="A10" s="116">
        <v>4</v>
      </c>
      <c r="B10" s="79">
        <v>45873</v>
      </c>
      <c r="C10" s="116"/>
      <c r="D10" s="116"/>
      <c r="E10" s="116"/>
      <c r="F10" s="117"/>
      <c r="G10" s="117"/>
      <c r="H10" s="117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7"/>
      <c r="T10" s="117"/>
      <c r="U10" s="116"/>
      <c r="V10" s="116"/>
      <c r="W10" s="116"/>
      <c r="X10" s="116"/>
      <c r="Y10" s="116"/>
      <c r="Z10" s="116"/>
      <c r="AA10" s="75"/>
      <c r="AB10" s="76"/>
      <c r="AC10" s="76"/>
      <c r="AD10" s="76"/>
      <c r="AE10" s="76"/>
      <c r="AF10" s="76"/>
      <c r="AG10" s="76"/>
    </row>
    <row r="11" spans="1:54" x14ac:dyDescent="0.2">
      <c r="A11" s="116">
        <v>5</v>
      </c>
      <c r="B11" s="79">
        <v>45874</v>
      </c>
      <c r="C11" s="116"/>
      <c r="D11" s="116"/>
      <c r="E11" s="116"/>
      <c r="F11" s="117"/>
      <c r="G11" s="11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7"/>
      <c r="T11" s="117"/>
      <c r="U11" s="116"/>
      <c r="V11" s="116"/>
      <c r="W11" s="116"/>
      <c r="X11" s="116"/>
      <c r="Y11" s="116"/>
      <c r="Z11" s="116"/>
      <c r="AA11" s="75"/>
      <c r="AB11" s="76"/>
      <c r="AC11" s="76"/>
      <c r="AD11" s="76"/>
      <c r="AE11" s="76"/>
      <c r="AF11" s="76"/>
      <c r="AG11" s="76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</row>
    <row r="12" spans="1:54" x14ac:dyDescent="0.2">
      <c r="A12" s="116">
        <v>6</v>
      </c>
      <c r="B12" s="79">
        <v>45875</v>
      </c>
      <c r="C12" s="116"/>
      <c r="D12" s="116"/>
      <c r="E12" s="116"/>
      <c r="F12" s="117"/>
      <c r="G12" s="117"/>
      <c r="H12" s="117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7"/>
      <c r="T12" s="117"/>
      <c r="U12" s="116"/>
      <c r="V12" s="116"/>
      <c r="W12" s="116"/>
      <c r="X12" s="116"/>
      <c r="Y12" s="116"/>
      <c r="Z12" s="116"/>
      <c r="AA12" s="75"/>
      <c r="AB12" s="76"/>
      <c r="AC12" s="76"/>
      <c r="AD12" s="76"/>
      <c r="AE12" s="76"/>
      <c r="AF12" s="76"/>
      <c r="AG12" s="76"/>
    </row>
    <row r="13" spans="1:54" x14ac:dyDescent="0.2">
      <c r="A13" s="116">
        <v>7</v>
      </c>
      <c r="B13" s="79">
        <v>45876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75"/>
      <c r="AB13" s="76"/>
      <c r="AC13" s="76"/>
      <c r="AD13" s="76"/>
      <c r="AE13" s="76"/>
      <c r="AF13" s="76"/>
      <c r="AG13" s="76"/>
    </row>
    <row r="14" spans="1:54" x14ac:dyDescent="0.2">
      <c r="A14" s="116">
        <v>8</v>
      </c>
      <c r="B14" s="79">
        <v>45877</v>
      </c>
      <c r="C14" s="116"/>
      <c r="D14" s="116"/>
      <c r="E14" s="116"/>
      <c r="F14" s="117"/>
      <c r="G14" s="117"/>
      <c r="H14" s="117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7"/>
      <c r="T14" s="117"/>
      <c r="U14" s="116"/>
      <c r="V14" s="116"/>
      <c r="W14" s="116"/>
      <c r="X14" s="116"/>
      <c r="Y14" s="116"/>
      <c r="Z14" s="116"/>
      <c r="AA14" s="75"/>
      <c r="AB14" s="76"/>
      <c r="AC14" s="76"/>
      <c r="AD14" s="76"/>
      <c r="AE14" s="76"/>
      <c r="AF14" s="76"/>
      <c r="AG14" s="76"/>
      <c r="AH14" s="4"/>
    </row>
    <row r="15" spans="1:54" x14ac:dyDescent="0.2">
      <c r="A15" s="116">
        <v>9</v>
      </c>
      <c r="B15" s="79">
        <v>45878</v>
      </c>
      <c r="C15" s="116"/>
      <c r="D15" s="116"/>
      <c r="E15" s="116"/>
      <c r="F15" s="117"/>
      <c r="G15" s="117"/>
      <c r="H15" s="117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7"/>
      <c r="T15" s="117"/>
      <c r="U15" s="116"/>
      <c r="V15" s="116"/>
      <c r="W15" s="116"/>
      <c r="X15" s="116"/>
      <c r="Y15" s="116"/>
      <c r="Z15" s="116"/>
      <c r="AA15" s="75"/>
      <c r="AB15" s="76"/>
      <c r="AC15" s="76"/>
      <c r="AD15" s="76"/>
      <c r="AE15" s="76"/>
      <c r="AF15" s="76"/>
      <c r="AG15" s="76"/>
    </row>
    <row r="16" spans="1:54" x14ac:dyDescent="0.2">
      <c r="A16" s="73">
        <v>10</v>
      </c>
      <c r="B16" s="80">
        <v>45879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7"/>
      <c r="AB16" s="78"/>
      <c r="AC16" s="78"/>
      <c r="AD16" s="78"/>
      <c r="AE16" s="78"/>
      <c r="AF16" s="78"/>
      <c r="AG16" s="78"/>
    </row>
    <row r="17" spans="1:54" x14ac:dyDescent="0.2">
      <c r="A17" s="116">
        <v>11</v>
      </c>
      <c r="B17" s="79">
        <v>45880</v>
      </c>
      <c r="C17" s="116"/>
      <c r="D17" s="116"/>
      <c r="E17" s="116"/>
      <c r="F17" s="117"/>
      <c r="G17" s="117"/>
      <c r="H17" s="117"/>
      <c r="I17" s="116"/>
      <c r="J17" s="116"/>
      <c r="K17" s="116"/>
      <c r="L17" s="116"/>
      <c r="M17" s="116"/>
      <c r="N17" s="116"/>
      <c r="O17" s="116"/>
      <c r="P17" s="116"/>
      <c r="Q17" s="116"/>
      <c r="R17" s="118"/>
      <c r="S17" s="117"/>
      <c r="T17" s="117"/>
      <c r="U17" s="116"/>
      <c r="V17" s="116"/>
      <c r="W17" s="116"/>
      <c r="X17" s="116"/>
      <c r="Y17" s="116"/>
      <c r="Z17" s="116"/>
      <c r="AA17" s="75"/>
      <c r="AB17" s="76"/>
      <c r="AC17" s="76"/>
      <c r="AD17" s="76"/>
      <c r="AE17" s="76"/>
      <c r="AF17" s="76"/>
      <c r="AG17" s="76"/>
      <c r="AH17" s="48"/>
    </row>
    <row r="18" spans="1:54" x14ac:dyDescent="0.2">
      <c r="A18" s="116">
        <v>12</v>
      </c>
      <c r="B18" s="79">
        <v>45881</v>
      </c>
      <c r="C18" s="116"/>
      <c r="D18" s="116"/>
      <c r="E18" s="116"/>
      <c r="F18" s="117"/>
      <c r="G18" s="117"/>
      <c r="H18" s="117"/>
      <c r="I18" s="116"/>
      <c r="J18" s="116"/>
      <c r="K18" s="116"/>
      <c r="L18" s="116"/>
      <c r="M18" s="116"/>
      <c r="N18" s="116"/>
      <c r="O18" s="116"/>
      <c r="P18" s="116"/>
      <c r="Q18" s="116"/>
      <c r="R18" s="118"/>
      <c r="S18" s="117"/>
      <c r="T18" s="117"/>
      <c r="U18" s="116"/>
      <c r="V18" s="116"/>
      <c r="W18" s="116"/>
      <c r="X18" s="116"/>
      <c r="Y18" s="116"/>
      <c r="Z18" s="116"/>
      <c r="AA18" s="75"/>
      <c r="AB18" s="76"/>
      <c r="AC18" s="76"/>
      <c r="AD18" s="76"/>
      <c r="AE18" s="76"/>
      <c r="AF18" s="76"/>
      <c r="AG18" s="76"/>
      <c r="AH18" s="49"/>
    </row>
    <row r="19" spans="1:54" x14ac:dyDescent="0.2">
      <c r="A19" s="116">
        <v>13</v>
      </c>
      <c r="B19" s="79">
        <v>45882</v>
      </c>
      <c r="C19" s="116"/>
      <c r="D19" s="116"/>
      <c r="E19" s="116"/>
      <c r="F19" s="117"/>
      <c r="G19" s="117"/>
      <c r="H19" s="117"/>
      <c r="I19" s="116"/>
      <c r="J19" s="116"/>
      <c r="K19" s="116"/>
      <c r="L19" s="116"/>
      <c r="M19" s="116"/>
      <c r="N19" s="116"/>
      <c r="O19" s="116"/>
      <c r="P19" s="116"/>
      <c r="Q19" s="116"/>
      <c r="R19" s="118"/>
      <c r="S19" s="117"/>
      <c r="T19" s="117"/>
      <c r="U19" s="116"/>
      <c r="V19" s="116"/>
      <c r="W19" s="116"/>
      <c r="X19" s="116"/>
      <c r="Y19" s="116"/>
      <c r="Z19" s="116"/>
      <c r="AA19" s="75"/>
      <c r="AB19" s="76"/>
      <c r="AC19" s="76"/>
      <c r="AD19" s="76"/>
      <c r="AE19" s="76"/>
      <c r="AF19" s="76"/>
      <c r="AG19" s="76"/>
      <c r="AH19" s="49"/>
    </row>
    <row r="20" spans="1:54" x14ac:dyDescent="0.2">
      <c r="A20" s="116">
        <v>14</v>
      </c>
      <c r="B20" s="79">
        <v>45883</v>
      </c>
      <c r="C20" s="116"/>
      <c r="D20" s="116"/>
      <c r="E20" s="116"/>
      <c r="F20" s="117"/>
      <c r="G20" s="117"/>
      <c r="H20" s="117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7"/>
      <c r="T20" s="117"/>
      <c r="U20" s="116"/>
      <c r="V20" s="116"/>
      <c r="W20" s="116"/>
      <c r="X20" s="116"/>
      <c r="Y20" s="116"/>
      <c r="Z20" s="116"/>
      <c r="AA20" s="75"/>
      <c r="AB20" s="76"/>
      <c r="AC20" s="76"/>
      <c r="AD20" s="76"/>
      <c r="AE20" s="76"/>
      <c r="AF20" s="76"/>
      <c r="AG20" s="7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">
      <c r="A21" s="116">
        <v>15</v>
      </c>
      <c r="B21" s="79">
        <v>45884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75"/>
      <c r="AB21" s="76"/>
      <c r="AC21" s="76"/>
      <c r="AD21" s="76"/>
      <c r="AE21" s="76"/>
      <c r="AF21" s="76"/>
      <c r="AG21" s="76"/>
      <c r="AH21" s="84"/>
    </row>
    <row r="22" spans="1:54" ht="15.75" customHeight="1" x14ac:dyDescent="0.2">
      <c r="A22" s="116">
        <v>16</v>
      </c>
      <c r="B22" s="79">
        <v>45885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75"/>
      <c r="AB22" s="76"/>
      <c r="AC22" s="76"/>
      <c r="AD22" s="76"/>
      <c r="AE22" s="76"/>
      <c r="AF22" s="76"/>
      <c r="AG22" s="76"/>
      <c r="AH22" s="84"/>
    </row>
    <row r="23" spans="1:54" ht="15.75" customHeight="1" x14ac:dyDescent="0.2">
      <c r="A23" s="73">
        <v>17</v>
      </c>
      <c r="B23" s="80">
        <v>45886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7"/>
      <c r="AB23" s="78"/>
      <c r="AC23" s="78"/>
      <c r="AD23" s="78"/>
      <c r="AE23" s="78"/>
      <c r="AF23" s="78"/>
      <c r="AG23" s="78"/>
      <c r="AH23" s="84"/>
    </row>
    <row r="24" spans="1:54" ht="15.75" customHeight="1" x14ac:dyDescent="0.2">
      <c r="A24" s="73">
        <v>18</v>
      </c>
      <c r="B24" s="80">
        <v>45887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7"/>
      <c r="AB24" s="78"/>
      <c r="AC24" s="78"/>
      <c r="AD24" s="78"/>
      <c r="AE24" s="78"/>
      <c r="AF24" s="78"/>
      <c r="AG24" s="78"/>
      <c r="AH24" s="84"/>
    </row>
    <row r="25" spans="1:54" ht="15.75" customHeight="1" x14ac:dyDescent="0.2">
      <c r="A25" s="116">
        <v>19</v>
      </c>
      <c r="B25" s="79">
        <v>45888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75"/>
      <c r="AB25" s="76"/>
      <c r="AC25" s="76"/>
      <c r="AD25" s="76"/>
      <c r="AE25" s="76"/>
      <c r="AF25" s="76"/>
      <c r="AG25" s="76"/>
      <c r="AH25" s="84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</row>
    <row r="26" spans="1:54" ht="15.75" customHeight="1" x14ac:dyDescent="0.2">
      <c r="A26" s="116">
        <v>20</v>
      </c>
      <c r="B26" s="79">
        <v>45889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75"/>
      <c r="AB26" s="76"/>
      <c r="AC26" s="76"/>
      <c r="AD26" s="76"/>
      <c r="AE26" s="76"/>
      <c r="AF26" s="76"/>
      <c r="AG26" s="76"/>
      <c r="AH26" s="84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</row>
    <row r="27" spans="1:54" ht="15.75" customHeight="1" x14ac:dyDescent="0.2">
      <c r="A27" s="116">
        <v>21</v>
      </c>
      <c r="B27" s="79">
        <v>45890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75"/>
      <c r="AB27" s="76"/>
      <c r="AC27" s="76"/>
      <c r="AD27" s="76"/>
      <c r="AE27" s="76"/>
      <c r="AF27" s="76"/>
      <c r="AG27" s="76"/>
      <c r="AH27" s="84"/>
    </row>
    <row r="28" spans="1:54" ht="15.75" customHeight="1" x14ac:dyDescent="0.2">
      <c r="A28" s="116">
        <v>22</v>
      </c>
      <c r="B28" s="79">
        <v>45891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75"/>
      <c r="AB28" s="76"/>
      <c r="AC28" s="76"/>
      <c r="AD28" s="76"/>
      <c r="AE28" s="76"/>
      <c r="AF28" s="76"/>
      <c r="AG28" s="76"/>
      <c r="AH28" s="84"/>
    </row>
    <row r="29" spans="1:54" ht="15.75" customHeight="1" x14ac:dyDescent="0.2">
      <c r="A29" s="116">
        <v>23</v>
      </c>
      <c r="B29" s="79">
        <v>45892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75"/>
      <c r="AB29" s="76"/>
      <c r="AC29" s="76"/>
      <c r="AD29" s="76"/>
      <c r="AE29" s="76"/>
      <c r="AF29" s="76"/>
      <c r="AG29" s="76"/>
      <c r="AH29" s="84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</row>
    <row r="30" spans="1:54" ht="15.75" customHeight="1" x14ac:dyDescent="0.2">
      <c r="A30" s="73">
        <v>24</v>
      </c>
      <c r="B30" s="80">
        <v>45893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7"/>
      <c r="AB30" s="78"/>
      <c r="AC30" s="78"/>
      <c r="AD30" s="78"/>
      <c r="AE30" s="78"/>
      <c r="AF30" s="78"/>
      <c r="AG30" s="78"/>
      <c r="AH30" s="84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</row>
    <row r="31" spans="1:54" ht="15.75" customHeight="1" x14ac:dyDescent="0.2">
      <c r="A31" s="116">
        <v>25</v>
      </c>
      <c r="B31" s="79">
        <v>45894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75"/>
      <c r="AB31" s="76"/>
      <c r="AC31" s="76"/>
      <c r="AD31" s="76"/>
      <c r="AE31" s="76"/>
      <c r="AF31" s="76"/>
      <c r="AG31" s="76"/>
      <c r="AH31" s="84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</row>
    <row r="32" spans="1:54" ht="15.75" customHeight="1" x14ac:dyDescent="0.2">
      <c r="A32" s="116">
        <v>26</v>
      </c>
      <c r="B32" s="79">
        <v>45895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75"/>
      <c r="AB32" s="76"/>
      <c r="AC32" s="76"/>
      <c r="AD32" s="76"/>
      <c r="AE32" s="76"/>
      <c r="AF32" s="76"/>
      <c r="AG32" s="76"/>
      <c r="AH32" s="84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</row>
    <row r="33" spans="1:54" ht="15.75" customHeight="1" x14ac:dyDescent="0.2">
      <c r="A33" s="41">
        <v>27</v>
      </c>
      <c r="B33" s="79">
        <v>45896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75"/>
      <c r="AB33" s="76"/>
      <c r="AC33" s="76"/>
      <c r="AD33" s="76"/>
      <c r="AE33" s="76"/>
      <c r="AF33" s="76"/>
      <c r="AG33" s="76"/>
      <c r="AH33" s="84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</row>
    <row r="34" spans="1:54" ht="15.75" customHeight="1" x14ac:dyDescent="0.2">
      <c r="A34" s="41">
        <v>28</v>
      </c>
      <c r="B34" s="79">
        <v>45897</v>
      </c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75"/>
      <c r="AB34" s="76"/>
      <c r="AC34" s="76"/>
      <c r="AD34" s="76"/>
      <c r="AE34" s="76"/>
      <c r="AF34" s="76"/>
      <c r="AG34" s="76"/>
      <c r="AH34" s="84"/>
    </row>
    <row r="35" spans="1:54" ht="15.75" customHeight="1" x14ac:dyDescent="0.2">
      <c r="A35" s="74" t="s">
        <v>85</v>
      </c>
      <c r="B35" s="39">
        <v>6536828</v>
      </c>
      <c r="C35" s="39"/>
      <c r="D35" s="39"/>
      <c r="E35" s="52"/>
      <c r="F35" s="104"/>
      <c r="G35" s="97"/>
      <c r="H35" s="97"/>
      <c r="I35" s="97"/>
      <c r="J35" s="53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54"/>
      <c r="Z35" s="39"/>
      <c r="AA35" s="83">
        <f>+SUM(AA4:AA34)</f>
        <v>0</v>
      </c>
      <c r="AB35" s="82">
        <f t="shared" ref="AB35:AG35" si="0">SUM(AB4:AB34)</f>
        <v>0</v>
      </c>
      <c r="AC35" s="82">
        <f t="shared" si="0"/>
        <v>0</v>
      </c>
      <c r="AD35" s="82">
        <f t="shared" si="0"/>
        <v>0</v>
      </c>
      <c r="AE35" s="82">
        <f t="shared" si="0"/>
        <v>0</v>
      </c>
      <c r="AF35" s="82">
        <f t="shared" si="0"/>
        <v>0</v>
      </c>
      <c r="AG35" s="82">
        <f t="shared" si="0"/>
        <v>0</v>
      </c>
      <c r="AH35" s="48"/>
    </row>
    <row r="36" spans="1:54" ht="15.75" customHeight="1" x14ac:dyDescent="0.2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</row>
    <row r="37" spans="1:5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</row>
    <row r="38" spans="1:54" ht="15.75" customHeight="1" x14ac:dyDescent="0.2">
      <c r="A38" s="98" t="s">
        <v>106</v>
      </c>
      <c r="B38" s="99"/>
      <c r="C38" s="95" t="s">
        <v>73</v>
      </c>
      <c r="D38" s="95" t="s">
        <v>74</v>
      </c>
      <c r="E38" s="95" t="s">
        <v>75</v>
      </c>
      <c r="F38" s="95" t="s">
        <v>76</v>
      </c>
      <c r="G38" s="95" t="s">
        <v>77</v>
      </c>
      <c r="H38" s="95" t="s">
        <v>78</v>
      </c>
      <c r="I38" s="93" t="s">
        <v>79</v>
      </c>
      <c r="J38" s="93" t="s">
        <v>80</v>
      </c>
      <c r="K38" s="93" t="s">
        <v>81</v>
      </c>
      <c r="L38" s="93" t="s">
        <v>82</v>
      </c>
      <c r="M38" s="93" t="s">
        <v>83</v>
      </c>
      <c r="N38" s="93" t="s">
        <v>84</v>
      </c>
      <c r="O38" s="93" t="s">
        <v>73</v>
      </c>
      <c r="P38" s="93" t="s">
        <v>74</v>
      </c>
      <c r="Q38" s="93" t="s">
        <v>75</v>
      </c>
      <c r="R38" s="93" t="s">
        <v>76</v>
      </c>
      <c r="S38" s="93" t="s">
        <v>77</v>
      </c>
      <c r="T38" s="93" t="s">
        <v>78</v>
      </c>
      <c r="U38" s="93" t="s">
        <v>79</v>
      </c>
      <c r="V38" s="93" t="s">
        <v>80</v>
      </c>
      <c r="W38" s="93" t="s">
        <v>81</v>
      </c>
      <c r="X38" s="95" t="s">
        <v>82</v>
      </c>
      <c r="Y38" s="95" t="s">
        <v>83</v>
      </c>
      <c r="Z38" s="95" t="s">
        <v>84</v>
      </c>
      <c r="AA38" s="38">
        <v>55</v>
      </c>
      <c r="AB38" s="38">
        <v>60</v>
      </c>
      <c r="AC38" s="38">
        <v>65</v>
      </c>
      <c r="AD38" s="38">
        <v>70</v>
      </c>
      <c r="AE38" s="38">
        <v>45</v>
      </c>
      <c r="AF38" s="38">
        <v>90</v>
      </c>
      <c r="AG38" s="38">
        <v>95</v>
      </c>
      <c r="AH38" s="48"/>
    </row>
    <row r="39" spans="1:54" ht="15.75" customHeight="1" x14ac:dyDescent="0.2">
      <c r="A39" s="100"/>
      <c r="B39" s="101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39" t="s">
        <v>9</v>
      </c>
      <c r="AB39" s="39" t="s">
        <v>12</v>
      </c>
      <c r="AC39" s="39" t="s">
        <v>15</v>
      </c>
      <c r="AD39" s="39" t="s">
        <v>18</v>
      </c>
      <c r="AE39" s="39" t="s">
        <v>20</v>
      </c>
      <c r="AF39" s="40" t="s">
        <v>23</v>
      </c>
      <c r="AG39" s="40" t="s">
        <v>27</v>
      </c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</row>
    <row r="40" spans="1:54" ht="15.75" customHeight="1" x14ac:dyDescent="0.2">
      <c r="A40" s="41">
        <v>29</v>
      </c>
      <c r="B40" s="79">
        <v>45867</v>
      </c>
      <c r="C40" s="42"/>
      <c r="D40" s="42"/>
      <c r="E40" s="42"/>
      <c r="F40" s="43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3"/>
      <c r="T40" s="43"/>
      <c r="U40" s="45"/>
      <c r="V40" s="45"/>
      <c r="W40" s="45"/>
      <c r="X40" s="42"/>
      <c r="Y40" s="42"/>
      <c r="Z40" s="42"/>
      <c r="AA40" s="75"/>
      <c r="AB40" s="76"/>
      <c r="AC40" s="76"/>
      <c r="AD40" s="76"/>
      <c r="AE40" s="76"/>
      <c r="AF40" s="76"/>
      <c r="AG40" s="76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</row>
    <row r="41" spans="1:54" ht="15.75" customHeight="1" x14ac:dyDescent="0.2">
      <c r="A41" s="41">
        <v>30</v>
      </c>
      <c r="B41" s="79">
        <v>45868</v>
      </c>
      <c r="C41" s="41"/>
      <c r="D41" s="41"/>
      <c r="E41" s="41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1"/>
      <c r="V41" s="41"/>
      <c r="W41" s="41"/>
      <c r="X41" s="41"/>
      <c r="Y41" s="41"/>
      <c r="Z41" s="41"/>
      <c r="AA41" s="75"/>
      <c r="AB41" s="76"/>
      <c r="AC41" s="76"/>
      <c r="AD41" s="76"/>
      <c r="AE41" s="76"/>
      <c r="AF41" s="76"/>
      <c r="AG41" s="76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2">
      <c r="A42" s="41">
        <v>31</v>
      </c>
      <c r="B42" s="79">
        <v>45869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75"/>
      <c r="AB42" s="76"/>
      <c r="AC42" s="76"/>
      <c r="AD42" s="76"/>
      <c r="AE42" s="76"/>
      <c r="AF42" s="76"/>
      <c r="AG42" s="76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2">
      <c r="A43" s="116">
        <v>1</v>
      </c>
      <c r="B43" s="79">
        <v>45870</v>
      </c>
      <c r="C43" s="116"/>
      <c r="D43" s="116"/>
      <c r="E43" s="116"/>
      <c r="F43" s="117"/>
      <c r="G43" s="117"/>
      <c r="H43" s="117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7"/>
      <c r="T43" s="117"/>
      <c r="U43" s="116"/>
      <c r="V43" s="116"/>
      <c r="W43" s="116"/>
      <c r="X43" s="116"/>
      <c r="Y43" s="116"/>
      <c r="Z43" s="116"/>
      <c r="AA43" s="75"/>
      <c r="AB43" s="76"/>
      <c r="AC43" s="76"/>
      <c r="AD43" s="76"/>
      <c r="AE43" s="76"/>
      <c r="AF43" s="76"/>
      <c r="AG43" s="76"/>
    </row>
    <row r="44" spans="1:54" ht="15.75" customHeight="1" x14ac:dyDescent="0.2">
      <c r="A44" s="116">
        <v>2</v>
      </c>
      <c r="B44" s="79">
        <v>45871</v>
      </c>
      <c r="C44" s="116"/>
      <c r="D44" s="116"/>
      <c r="E44" s="116"/>
      <c r="F44" s="117"/>
      <c r="G44" s="117"/>
      <c r="H44" s="117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7"/>
      <c r="T44" s="117"/>
      <c r="U44" s="116"/>
      <c r="V44" s="116"/>
      <c r="W44" s="116"/>
      <c r="X44" s="116"/>
      <c r="Y44" s="116"/>
      <c r="Z44" s="116"/>
      <c r="AA44" s="75"/>
      <c r="AB44" s="76"/>
      <c r="AC44" s="76"/>
      <c r="AD44" s="76"/>
      <c r="AE44" s="76"/>
      <c r="AF44" s="76"/>
      <c r="AG44" s="76"/>
    </row>
    <row r="45" spans="1:54" ht="15.75" customHeight="1" x14ac:dyDescent="0.2">
      <c r="A45" s="73">
        <v>3</v>
      </c>
      <c r="B45" s="80">
        <v>45872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7"/>
      <c r="AB45" s="78"/>
      <c r="AC45" s="78"/>
      <c r="AD45" s="78"/>
      <c r="AE45" s="78"/>
      <c r="AF45" s="78"/>
      <c r="AG45" s="78"/>
    </row>
    <row r="46" spans="1:54" ht="15.75" customHeight="1" x14ac:dyDescent="0.2">
      <c r="A46" s="116">
        <v>4</v>
      </c>
      <c r="B46" s="79">
        <v>45873</v>
      </c>
      <c r="C46" s="116"/>
      <c r="D46" s="116"/>
      <c r="E46" s="116"/>
      <c r="F46" s="117"/>
      <c r="G46" s="117"/>
      <c r="H46" s="117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7"/>
      <c r="T46" s="117"/>
      <c r="U46" s="116"/>
      <c r="V46" s="116"/>
      <c r="W46" s="116"/>
      <c r="X46" s="116"/>
      <c r="Y46" s="116"/>
      <c r="Z46" s="116"/>
      <c r="AA46" s="75"/>
      <c r="AB46" s="76"/>
      <c r="AC46" s="76"/>
      <c r="AD46" s="76"/>
      <c r="AE46" s="76"/>
      <c r="AF46" s="76"/>
      <c r="AG46" s="76"/>
    </row>
    <row r="47" spans="1:54" ht="15.75" customHeight="1" x14ac:dyDescent="0.2">
      <c r="A47" s="116">
        <v>5</v>
      </c>
      <c r="B47" s="79">
        <v>45874</v>
      </c>
      <c r="C47" s="116"/>
      <c r="D47" s="116"/>
      <c r="E47" s="116"/>
      <c r="F47" s="117"/>
      <c r="G47" s="117"/>
      <c r="H47" s="117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7"/>
      <c r="T47" s="117"/>
      <c r="U47" s="116"/>
      <c r="V47" s="116"/>
      <c r="W47" s="116"/>
      <c r="X47" s="116"/>
      <c r="Y47" s="116"/>
      <c r="Z47" s="116"/>
      <c r="AA47" s="75"/>
      <c r="AB47" s="76"/>
      <c r="AC47" s="76"/>
      <c r="AD47" s="76"/>
      <c r="AE47" s="76"/>
      <c r="AF47" s="76"/>
      <c r="AG47" s="76"/>
    </row>
    <row r="48" spans="1:54" ht="15.75" customHeight="1" x14ac:dyDescent="0.2">
      <c r="A48" s="116">
        <v>6</v>
      </c>
      <c r="B48" s="79">
        <v>45875</v>
      </c>
      <c r="C48" s="116"/>
      <c r="D48" s="116"/>
      <c r="E48" s="116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7"/>
      <c r="T48" s="117"/>
      <c r="U48" s="116"/>
      <c r="V48" s="116"/>
      <c r="W48" s="116"/>
      <c r="X48" s="116"/>
      <c r="Y48" s="116"/>
      <c r="Z48" s="116"/>
      <c r="AA48" s="75"/>
      <c r="AB48" s="76"/>
      <c r="AC48" s="76"/>
      <c r="AD48" s="76"/>
      <c r="AE48" s="76"/>
      <c r="AF48" s="76"/>
      <c r="AG48" s="76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</row>
    <row r="49" spans="1:54" ht="15.75" customHeight="1" x14ac:dyDescent="0.2">
      <c r="A49" s="116">
        <v>7</v>
      </c>
      <c r="B49" s="79">
        <v>45876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75"/>
      <c r="AB49" s="76"/>
      <c r="AC49" s="76"/>
      <c r="AD49" s="76"/>
      <c r="AE49" s="76"/>
      <c r="AF49" s="76"/>
      <c r="AG49" s="76"/>
      <c r="AH49" s="57"/>
    </row>
    <row r="50" spans="1:54" ht="15.75" customHeight="1" x14ac:dyDescent="0.2">
      <c r="A50" s="116">
        <v>8</v>
      </c>
      <c r="B50" s="79">
        <v>45877</v>
      </c>
      <c r="C50" s="116"/>
      <c r="D50" s="116"/>
      <c r="E50" s="116"/>
      <c r="F50" s="117"/>
      <c r="G50" s="117"/>
      <c r="H50" s="117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7"/>
      <c r="T50" s="117"/>
      <c r="U50" s="116"/>
      <c r="V50" s="116"/>
      <c r="W50" s="116"/>
      <c r="X50" s="116"/>
      <c r="Y50" s="116"/>
      <c r="Z50" s="116"/>
      <c r="AA50" s="75"/>
      <c r="AB50" s="76"/>
      <c r="AC50" s="76"/>
      <c r="AD50" s="76"/>
      <c r="AE50" s="76"/>
      <c r="AF50" s="76"/>
      <c r="AG50" s="76"/>
      <c r="AH50" s="57"/>
    </row>
    <row r="51" spans="1:54" ht="15.75" customHeight="1" x14ac:dyDescent="0.2">
      <c r="A51" s="116">
        <v>9</v>
      </c>
      <c r="B51" s="79">
        <v>45878</v>
      </c>
      <c r="C51" s="116"/>
      <c r="D51" s="116"/>
      <c r="E51" s="116"/>
      <c r="F51" s="117"/>
      <c r="G51" s="117"/>
      <c r="H51" s="117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7"/>
      <c r="T51" s="117"/>
      <c r="U51" s="116"/>
      <c r="V51" s="116"/>
      <c r="W51" s="116"/>
      <c r="X51" s="116"/>
      <c r="Y51" s="116"/>
      <c r="Z51" s="116"/>
      <c r="AA51" s="75"/>
      <c r="AB51" s="76"/>
      <c r="AC51" s="76"/>
      <c r="AD51" s="76"/>
      <c r="AE51" s="76"/>
      <c r="AF51" s="76"/>
      <c r="AG51" s="76"/>
      <c r="AH51" s="48"/>
    </row>
    <row r="52" spans="1:54" ht="15.75" customHeight="1" x14ac:dyDescent="0.2">
      <c r="A52" s="73">
        <v>10</v>
      </c>
      <c r="B52" s="80">
        <v>45879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7"/>
      <c r="AB52" s="78"/>
      <c r="AC52" s="78"/>
      <c r="AD52" s="78"/>
      <c r="AE52" s="78"/>
      <c r="AF52" s="78"/>
      <c r="AG52" s="78"/>
    </row>
    <row r="53" spans="1:54" ht="15.75" customHeight="1" x14ac:dyDescent="0.2">
      <c r="A53" s="116">
        <v>11</v>
      </c>
      <c r="B53" s="79">
        <v>45880</v>
      </c>
      <c r="C53" s="116"/>
      <c r="D53" s="116"/>
      <c r="E53" s="116"/>
      <c r="F53" s="117"/>
      <c r="G53" s="117"/>
      <c r="H53" s="117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7"/>
      <c r="T53" s="117"/>
      <c r="U53" s="116"/>
      <c r="V53" s="116"/>
      <c r="W53" s="116"/>
      <c r="X53" s="116"/>
      <c r="Y53" s="116"/>
      <c r="Z53" s="116"/>
      <c r="AA53" s="75"/>
      <c r="AB53" s="76"/>
      <c r="AC53" s="76"/>
      <c r="AD53" s="76"/>
      <c r="AE53" s="76"/>
      <c r="AF53" s="76"/>
      <c r="AG53" s="76"/>
    </row>
    <row r="54" spans="1:54" ht="15.75" customHeight="1" x14ac:dyDescent="0.2">
      <c r="A54" s="116">
        <v>12</v>
      </c>
      <c r="B54" s="79">
        <v>45881</v>
      </c>
      <c r="C54" s="116"/>
      <c r="D54" s="116"/>
      <c r="E54" s="116"/>
      <c r="F54" s="117"/>
      <c r="G54" s="117"/>
      <c r="H54" s="117"/>
      <c r="I54" s="116"/>
      <c r="J54" s="116"/>
      <c r="K54" s="116"/>
      <c r="L54" s="116"/>
      <c r="M54" s="116"/>
      <c r="N54" s="116"/>
      <c r="O54" s="116"/>
      <c r="P54" s="116"/>
      <c r="Q54" s="116"/>
      <c r="R54" s="118"/>
      <c r="S54" s="117"/>
      <c r="T54" s="117"/>
      <c r="U54" s="116"/>
      <c r="V54" s="116"/>
      <c r="W54" s="116"/>
      <c r="X54" s="116"/>
      <c r="Y54" s="116"/>
      <c r="Z54" s="116"/>
      <c r="AA54" s="75"/>
      <c r="AB54" s="76"/>
      <c r="AC54" s="76"/>
      <c r="AD54" s="76"/>
      <c r="AE54" s="76"/>
      <c r="AF54" s="76"/>
      <c r="AG54" s="76"/>
      <c r="AH54" s="48"/>
    </row>
    <row r="55" spans="1:54" ht="15.75" customHeight="1" x14ac:dyDescent="0.2">
      <c r="A55" s="116">
        <v>13</v>
      </c>
      <c r="B55" s="79">
        <v>45882</v>
      </c>
      <c r="C55" s="116"/>
      <c r="D55" s="116"/>
      <c r="E55" s="116"/>
      <c r="F55" s="117"/>
      <c r="G55" s="117"/>
      <c r="H55" s="117"/>
      <c r="I55" s="116"/>
      <c r="J55" s="116"/>
      <c r="K55" s="116"/>
      <c r="L55" s="116"/>
      <c r="M55" s="116"/>
      <c r="N55" s="116"/>
      <c r="O55" s="116"/>
      <c r="P55" s="116"/>
      <c r="Q55" s="116"/>
      <c r="R55" s="118"/>
      <c r="S55" s="117"/>
      <c r="T55" s="117"/>
      <c r="U55" s="116"/>
      <c r="V55" s="116"/>
      <c r="W55" s="116"/>
      <c r="X55" s="116"/>
      <c r="Y55" s="116"/>
      <c r="Z55" s="116"/>
      <c r="AA55" s="75"/>
      <c r="AB55" s="76"/>
      <c r="AC55" s="76"/>
      <c r="AD55" s="76"/>
      <c r="AE55" s="76"/>
      <c r="AF55" s="76"/>
      <c r="AG55" s="76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</row>
    <row r="56" spans="1:54" ht="14.25" customHeight="1" x14ac:dyDescent="0.2">
      <c r="A56" s="116">
        <v>14</v>
      </c>
      <c r="B56" s="79">
        <v>45883</v>
      </c>
      <c r="C56" s="116"/>
      <c r="D56" s="116"/>
      <c r="E56" s="116"/>
      <c r="F56" s="117"/>
      <c r="G56" s="117"/>
      <c r="H56" s="117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7"/>
      <c r="T56" s="117"/>
      <c r="U56" s="116"/>
      <c r="V56" s="116"/>
      <c r="W56" s="116"/>
      <c r="X56" s="116"/>
      <c r="Y56" s="116"/>
      <c r="Z56" s="116"/>
      <c r="AA56" s="75"/>
      <c r="AB56" s="76"/>
      <c r="AC56" s="76"/>
      <c r="AD56" s="76"/>
      <c r="AE56" s="76"/>
      <c r="AF56" s="76"/>
      <c r="AG56" s="76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</row>
    <row r="57" spans="1:54" ht="15.75" customHeight="1" x14ac:dyDescent="0.2">
      <c r="A57" s="116">
        <v>15</v>
      </c>
      <c r="B57" s="79">
        <v>45884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75"/>
      <c r="AB57" s="76"/>
      <c r="AC57" s="76"/>
      <c r="AD57" s="76"/>
      <c r="AE57" s="76"/>
      <c r="AF57" s="76"/>
      <c r="AG57" s="76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</row>
    <row r="58" spans="1:54" ht="15.75" customHeight="1" x14ac:dyDescent="0.2">
      <c r="A58" s="116">
        <v>16</v>
      </c>
      <c r="B58" s="79">
        <v>45885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75"/>
      <c r="AB58" s="76"/>
      <c r="AC58" s="76"/>
      <c r="AD58" s="76"/>
      <c r="AE58" s="76"/>
      <c r="AF58" s="76"/>
      <c r="AG58" s="76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</row>
    <row r="59" spans="1:54" ht="15.75" customHeight="1" x14ac:dyDescent="0.2">
      <c r="A59" s="73">
        <v>17</v>
      </c>
      <c r="B59" s="80">
        <v>45886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7"/>
      <c r="AB59" s="78"/>
      <c r="AC59" s="78"/>
      <c r="AD59" s="78"/>
      <c r="AE59" s="78"/>
      <c r="AF59" s="78"/>
      <c r="AG59" s="7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</row>
    <row r="60" spans="1:54" ht="15.75" customHeight="1" x14ac:dyDescent="0.2">
      <c r="A60" s="73">
        <v>18</v>
      </c>
      <c r="B60" s="80">
        <v>45887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7"/>
      <c r="AB60" s="78"/>
      <c r="AC60" s="78"/>
      <c r="AD60" s="78"/>
      <c r="AE60" s="78"/>
      <c r="AF60" s="78"/>
      <c r="AG60" s="7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</row>
    <row r="61" spans="1:54" ht="15.75" customHeight="1" x14ac:dyDescent="0.2">
      <c r="A61" s="116">
        <v>19</v>
      </c>
      <c r="B61" s="79">
        <v>45888</v>
      </c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75"/>
      <c r="AB61" s="76"/>
      <c r="AC61" s="76"/>
      <c r="AD61" s="76"/>
      <c r="AE61" s="76"/>
      <c r="AF61" s="76"/>
      <c r="AG61" s="76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</row>
    <row r="62" spans="1:54" ht="15.75" customHeight="1" x14ac:dyDescent="0.2">
      <c r="A62" s="116">
        <v>20</v>
      </c>
      <c r="B62" s="79">
        <v>45889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75"/>
      <c r="AB62" s="76"/>
      <c r="AC62" s="76"/>
      <c r="AD62" s="76"/>
      <c r="AE62" s="76"/>
      <c r="AF62" s="76"/>
      <c r="AG62" s="76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</row>
    <row r="63" spans="1:54" ht="15.75" customHeight="1" x14ac:dyDescent="0.2">
      <c r="A63" s="116">
        <v>21</v>
      </c>
      <c r="B63" s="79">
        <v>45890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75"/>
      <c r="AB63" s="76"/>
      <c r="AC63" s="76"/>
      <c r="AD63" s="76"/>
      <c r="AE63" s="76"/>
      <c r="AF63" s="76"/>
      <c r="AG63" s="76"/>
    </row>
    <row r="64" spans="1:54" ht="15.75" customHeight="1" x14ac:dyDescent="0.2">
      <c r="A64" s="116">
        <v>22</v>
      </c>
      <c r="B64" s="79">
        <v>45891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75"/>
      <c r="AB64" s="76"/>
      <c r="AC64" s="76"/>
      <c r="AD64" s="76"/>
      <c r="AE64" s="76"/>
      <c r="AF64" s="76"/>
      <c r="AG64" s="76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5.75" customHeight="1" x14ac:dyDescent="0.2">
      <c r="A65" s="116">
        <v>23</v>
      </c>
      <c r="B65" s="79">
        <v>45892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75"/>
      <c r="AB65" s="76"/>
      <c r="AC65" s="76"/>
      <c r="AD65" s="76"/>
      <c r="AE65" s="76"/>
      <c r="AF65" s="76"/>
      <c r="AG65" s="76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.75" customHeight="1" x14ac:dyDescent="0.2">
      <c r="A66" s="73">
        <v>24</v>
      </c>
      <c r="B66" s="80">
        <v>45893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7"/>
      <c r="AB66" s="78"/>
      <c r="AC66" s="78"/>
      <c r="AD66" s="78"/>
      <c r="AE66" s="78"/>
      <c r="AF66" s="78"/>
      <c r="AG66" s="78"/>
    </row>
    <row r="67" spans="1:54" ht="15.75" customHeight="1" x14ac:dyDescent="0.2">
      <c r="A67" s="116">
        <v>25</v>
      </c>
      <c r="B67" s="79">
        <v>45894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75"/>
      <c r="AB67" s="76"/>
      <c r="AC67" s="76"/>
      <c r="AD67" s="76"/>
      <c r="AE67" s="76"/>
      <c r="AF67" s="76"/>
      <c r="AG67" s="76"/>
    </row>
    <row r="68" spans="1:54" ht="15.75" customHeight="1" x14ac:dyDescent="0.2">
      <c r="A68" s="116">
        <v>26</v>
      </c>
      <c r="B68" s="79">
        <v>45895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75"/>
      <c r="AB68" s="76"/>
      <c r="AC68" s="76"/>
      <c r="AD68" s="76"/>
      <c r="AE68" s="76"/>
      <c r="AF68" s="76"/>
      <c r="AG68" s="76"/>
    </row>
    <row r="69" spans="1:54" ht="15.75" customHeight="1" x14ac:dyDescent="0.2">
      <c r="A69" s="41">
        <v>27</v>
      </c>
      <c r="B69" s="79">
        <v>45896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75"/>
      <c r="AB69" s="76"/>
      <c r="AC69" s="76"/>
      <c r="AD69" s="76"/>
      <c r="AE69" s="76"/>
      <c r="AF69" s="76"/>
      <c r="AG69" s="76"/>
    </row>
    <row r="70" spans="1:54" ht="15.75" customHeight="1" x14ac:dyDescent="0.2">
      <c r="A70" s="41">
        <v>28</v>
      </c>
      <c r="B70" s="79">
        <v>45897</v>
      </c>
      <c r="C70" s="22"/>
      <c r="D70" s="22"/>
      <c r="E70" s="22"/>
      <c r="F70" s="43"/>
      <c r="G70" s="43"/>
      <c r="H70" s="43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3"/>
      <c r="T70" s="43"/>
      <c r="U70" s="50"/>
      <c r="V70" s="51"/>
      <c r="W70" s="51"/>
      <c r="X70" s="51"/>
      <c r="Y70" s="22"/>
      <c r="Z70" s="22"/>
      <c r="AA70" s="75"/>
      <c r="AB70" s="76"/>
      <c r="AC70" s="76"/>
      <c r="AD70" s="76"/>
      <c r="AE70" s="76"/>
      <c r="AF70" s="76"/>
      <c r="AG70" s="76"/>
    </row>
    <row r="71" spans="1:54" ht="15.75" customHeight="1" x14ac:dyDescent="0.2">
      <c r="A71" s="39" t="s">
        <v>45</v>
      </c>
      <c r="B71" s="39"/>
      <c r="C71" s="39"/>
      <c r="D71" s="39"/>
      <c r="E71" s="52" t="s">
        <v>30</v>
      </c>
      <c r="F71" s="104">
        <v>10691873</v>
      </c>
      <c r="G71" s="97"/>
      <c r="H71" s="97"/>
      <c r="I71" s="97"/>
      <c r="J71" s="53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54" t="s">
        <v>86</v>
      </c>
      <c r="Z71" s="39"/>
      <c r="AA71" s="82">
        <f t="shared" ref="AA71:AG71" si="1">SUM(AA40:AA70)</f>
        <v>0</v>
      </c>
      <c r="AB71" s="82">
        <f t="shared" si="1"/>
        <v>0</v>
      </c>
      <c r="AC71" s="82">
        <f t="shared" si="1"/>
        <v>0</v>
      </c>
      <c r="AD71" s="82">
        <f t="shared" si="1"/>
        <v>0</v>
      </c>
      <c r="AE71" s="82">
        <f t="shared" si="1"/>
        <v>0</v>
      </c>
      <c r="AF71" s="82">
        <f t="shared" si="1"/>
        <v>0</v>
      </c>
      <c r="AG71" s="82">
        <f t="shared" si="1"/>
        <v>0</v>
      </c>
    </row>
    <row r="72" spans="1:54" ht="15.75" customHeight="1" x14ac:dyDescent="0.2">
      <c r="A72" s="112"/>
      <c r="B72" s="111"/>
      <c r="C72" s="111"/>
      <c r="D72" s="111"/>
      <c r="E72" s="111"/>
      <c r="F72" s="111"/>
      <c r="G72" s="111"/>
      <c r="H72" s="111"/>
      <c r="I72" s="111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</row>
    <row r="73" spans="1:54" ht="15.75" customHeight="1" x14ac:dyDescent="0.2">
      <c r="A73" s="56"/>
      <c r="B73" s="5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54" ht="15.75" customHeight="1" x14ac:dyDescent="0.2">
      <c r="A74" s="102"/>
      <c r="B74" s="10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5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</row>
    <row r="76" spans="1:54" ht="15.75" customHeight="1" x14ac:dyDescent="0.2">
      <c r="A76" s="98" t="s">
        <v>106</v>
      </c>
      <c r="B76" s="99"/>
      <c r="C76" s="95" t="s">
        <v>73</v>
      </c>
      <c r="D76" s="95" t="s">
        <v>74</v>
      </c>
      <c r="E76" s="95" t="s">
        <v>75</v>
      </c>
      <c r="F76" s="95" t="s">
        <v>76</v>
      </c>
      <c r="G76" s="95" t="s">
        <v>77</v>
      </c>
      <c r="H76" s="95" t="s">
        <v>78</v>
      </c>
      <c r="I76" s="93" t="s">
        <v>79</v>
      </c>
      <c r="J76" s="93" t="s">
        <v>80</v>
      </c>
      <c r="K76" s="93" t="s">
        <v>81</v>
      </c>
      <c r="L76" s="93" t="s">
        <v>82</v>
      </c>
      <c r="M76" s="93" t="s">
        <v>83</v>
      </c>
      <c r="N76" s="93" t="s">
        <v>84</v>
      </c>
      <c r="O76" s="93" t="s">
        <v>73</v>
      </c>
      <c r="P76" s="93" t="s">
        <v>74</v>
      </c>
      <c r="Q76" s="93" t="s">
        <v>75</v>
      </c>
      <c r="R76" s="93" t="s">
        <v>76</v>
      </c>
      <c r="S76" s="93" t="s">
        <v>77</v>
      </c>
      <c r="T76" s="93" t="s">
        <v>78</v>
      </c>
      <c r="U76" s="93" t="s">
        <v>79</v>
      </c>
      <c r="V76" s="93" t="s">
        <v>80</v>
      </c>
      <c r="W76" s="93" t="s">
        <v>81</v>
      </c>
      <c r="X76" s="95" t="s">
        <v>82</v>
      </c>
      <c r="Y76" s="95" t="s">
        <v>83</v>
      </c>
      <c r="Z76" s="95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49"/>
    </row>
    <row r="77" spans="1:54" ht="15.75" customHeight="1" x14ac:dyDescent="0.2">
      <c r="A77" s="100"/>
      <c r="B77" s="101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</row>
    <row r="78" spans="1:54" ht="15.75" customHeight="1" x14ac:dyDescent="0.2">
      <c r="A78" s="41">
        <v>29</v>
      </c>
      <c r="B78" s="79">
        <v>45867</v>
      </c>
      <c r="C78" s="42"/>
      <c r="D78" s="42"/>
      <c r="E78" s="42"/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3"/>
      <c r="T78" s="43"/>
      <c r="U78" s="45"/>
      <c r="V78" s="45"/>
      <c r="W78" s="45"/>
      <c r="X78" s="42"/>
      <c r="Y78" s="42"/>
      <c r="Z78" s="42"/>
      <c r="AA78" s="75"/>
      <c r="AB78" s="76"/>
      <c r="AC78" s="76"/>
      <c r="AD78" s="76"/>
      <c r="AE78" s="76"/>
      <c r="AF78" s="76"/>
      <c r="AG78" s="76"/>
    </row>
    <row r="79" spans="1:54" ht="15.75" customHeight="1" x14ac:dyDescent="0.2">
      <c r="A79" s="41">
        <v>30</v>
      </c>
      <c r="B79" s="79">
        <v>45868</v>
      </c>
      <c r="C79" s="41"/>
      <c r="D79" s="41"/>
      <c r="E79" s="41"/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3"/>
      <c r="T79" s="43"/>
      <c r="U79" s="41"/>
      <c r="V79" s="41"/>
      <c r="W79" s="41"/>
      <c r="X79" s="41"/>
      <c r="Y79" s="41"/>
      <c r="Z79" s="41"/>
      <c r="AA79" s="75"/>
      <c r="AB79" s="76"/>
      <c r="AC79" s="76"/>
      <c r="AD79" s="76"/>
      <c r="AE79" s="76"/>
      <c r="AF79" s="76"/>
      <c r="AG79" s="76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</row>
    <row r="80" spans="1:54" ht="15.75" customHeight="1" x14ac:dyDescent="0.2">
      <c r="A80" s="41">
        <v>31</v>
      </c>
      <c r="B80" s="79">
        <v>45869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75"/>
      <c r="AB80" s="76"/>
      <c r="AC80" s="76"/>
      <c r="AD80" s="76"/>
      <c r="AE80" s="76"/>
      <c r="AF80" s="76"/>
      <c r="AG80" s="76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</row>
    <row r="81" spans="1:54" ht="15.75" customHeight="1" x14ac:dyDescent="0.2">
      <c r="A81" s="116">
        <v>1</v>
      </c>
      <c r="B81" s="79">
        <v>45870</v>
      </c>
      <c r="C81" s="116"/>
      <c r="D81" s="116"/>
      <c r="E81" s="116"/>
      <c r="F81" s="117"/>
      <c r="G81" s="117"/>
      <c r="H81" s="117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7"/>
      <c r="T81" s="117"/>
      <c r="U81" s="116"/>
      <c r="V81" s="116"/>
      <c r="W81" s="116"/>
      <c r="X81" s="116"/>
      <c r="Y81" s="116"/>
      <c r="Z81" s="116"/>
      <c r="AA81" s="75"/>
      <c r="AB81" s="76"/>
      <c r="AC81" s="76"/>
      <c r="AD81" s="76"/>
      <c r="AE81" s="76"/>
      <c r="AF81" s="76"/>
      <c r="AG81" s="76"/>
    </row>
    <row r="82" spans="1:54" ht="15.75" customHeight="1" x14ac:dyDescent="0.2">
      <c r="A82" s="116">
        <v>2</v>
      </c>
      <c r="B82" s="79">
        <v>45871</v>
      </c>
      <c r="C82" s="116"/>
      <c r="D82" s="116"/>
      <c r="E82" s="116"/>
      <c r="F82" s="117"/>
      <c r="G82" s="117"/>
      <c r="H82" s="117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7"/>
      <c r="T82" s="117"/>
      <c r="U82" s="116"/>
      <c r="V82" s="116"/>
      <c r="W82" s="116"/>
      <c r="X82" s="116"/>
      <c r="Y82" s="116"/>
      <c r="Z82" s="116"/>
      <c r="AA82" s="75"/>
      <c r="AB82" s="76"/>
      <c r="AC82" s="76"/>
      <c r="AD82" s="76"/>
      <c r="AE82" s="76"/>
      <c r="AF82" s="76"/>
      <c r="AG82" s="76"/>
      <c r="AH82" s="81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</row>
    <row r="83" spans="1:54" ht="15.75" customHeight="1" x14ac:dyDescent="0.2">
      <c r="A83" s="73">
        <v>3</v>
      </c>
      <c r="B83" s="80">
        <v>45872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7"/>
      <c r="AB83" s="78"/>
      <c r="AC83" s="78"/>
      <c r="AD83" s="78"/>
      <c r="AE83" s="78"/>
      <c r="AF83" s="78"/>
      <c r="AG83" s="78"/>
      <c r="AH83" s="81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</row>
    <row r="84" spans="1:54" ht="15.75" customHeight="1" x14ac:dyDescent="0.2">
      <c r="A84" s="116">
        <v>4</v>
      </c>
      <c r="B84" s="79">
        <v>45873</v>
      </c>
      <c r="C84" s="116"/>
      <c r="D84" s="116"/>
      <c r="E84" s="116"/>
      <c r="F84" s="117"/>
      <c r="G84" s="117"/>
      <c r="H84" s="117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7"/>
      <c r="T84" s="117"/>
      <c r="U84" s="116"/>
      <c r="V84" s="116"/>
      <c r="W84" s="116"/>
      <c r="X84" s="116"/>
      <c r="Y84" s="116"/>
      <c r="Z84" s="116"/>
      <c r="AA84" s="75"/>
      <c r="AB84" s="76"/>
      <c r="AC84" s="76"/>
      <c r="AD84" s="76"/>
      <c r="AE84" s="76"/>
      <c r="AF84" s="76"/>
      <c r="AG84" s="76"/>
      <c r="AH84" s="81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</row>
    <row r="85" spans="1:54" ht="15.75" customHeight="1" x14ac:dyDescent="0.2">
      <c r="A85" s="116">
        <v>5</v>
      </c>
      <c r="B85" s="79">
        <v>45874</v>
      </c>
      <c r="C85" s="116"/>
      <c r="D85" s="116"/>
      <c r="E85" s="116"/>
      <c r="F85" s="117"/>
      <c r="G85" s="117"/>
      <c r="H85" s="117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7"/>
      <c r="T85" s="117"/>
      <c r="U85" s="116"/>
      <c r="V85" s="116"/>
      <c r="W85" s="116"/>
      <c r="X85" s="116"/>
      <c r="Y85" s="116"/>
      <c r="Z85" s="116"/>
      <c r="AA85" s="75"/>
      <c r="AB85" s="76"/>
      <c r="AC85" s="76"/>
      <c r="AD85" s="76"/>
      <c r="AE85" s="76"/>
      <c r="AF85" s="76"/>
      <c r="AG85" s="76"/>
      <c r="AH85" s="81"/>
    </row>
    <row r="86" spans="1:54" ht="15.75" customHeight="1" x14ac:dyDescent="0.2">
      <c r="A86" s="116">
        <v>6</v>
      </c>
      <c r="B86" s="79">
        <v>45875</v>
      </c>
      <c r="C86" s="116"/>
      <c r="D86" s="116"/>
      <c r="E86" s="116"/>
      <c r="F86" s="117"/>
      <c r="G86" s="117"/>
      <c r="H86" s="117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7"/>
      <c r="T86" s="117"/>
      <c r="U86" s="116"/>
      <c r="V86" s="116"/>
      <c r="W86" s="116"/>
      <c r="X86" s="116"/>
      <c r="Y86" s="116"/>
      <c r="Z86" s="116"/>
      <c r="AA86" s="75"/>
      <c r="AB86" s="76"/>
      <c r="AC86" s="76"/>
      <c r="AD86" s="76"/>
      <c r="AE86" s="76"/>
      <c r="AF86" s="76"/>
      <c r="AG86" s="76"/>
      <c r="AH86" s="81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</row>
    <row r="87" spans="1:54" ht="15.75" customHeight="1" x14ac:dyDescent="0.2">
      <c r="A87" s="116">
        <v>7</v>
      </c>
      <c r="B87" s="79">
        <v>45876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75"/>
      <c r="AB87" s="76"/>
      <c r="AC87" s="76"/>
      <c r="AD87" s="76"/>
      <c r="AE87" s="76"/>
      <c r="AF87" s="76"/>
      <c r="AG87" s="76"/>
      <c r="AH87" s="81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 ht="15.75" customHeight="1" x14ac:dyDescent="0.2">
      <c r="A88" s="116">
        <v>8</v>
      </c>
      <c r="B88" s="79">
        <v>45877</v>
      </c>
      <c r="C88" s="116"/>
      <c r="D88" s="116"/>
      <c r="E88" s="116"/>
      <c r="F88" s="117"/>
      <c r="G88" s="117"/>
      <c r="H88" s="117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7"/>
      <c r="T88" s="117"/>
      <c r="U88" s="116"/>
      <c r="V88" s="116"/>
      <c r="W88" s="116"/>
      <c r="X88" s="116"/>
      <c r="Y88" s="116"/>
      <c r="Z88" s="116"/>
      <c r="AA88" s="75"/>
      <c r="AB88" s="76"/>
      <c r="AC88" s="76"/>
      <c r="AD88" s="76"/>
      <c r="AE88" s="76"/>
      <c r="AF88" s="76"/>
      <c r="AG88" s="76"/>
      <c r="AH88" s="81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5.75" customHeight="1" x14ac:dyDescent="0.2">
      <c r="A89" s="116">
        <v>9</v>
      </c>
      <c r="B89" s="79">
        <v>45878</v>
      </c>
      <c r="C89" s="116"/>
      <c r="D89" s="116"/>
      <c r="E89" s="116"/>
      <c r="F89" s="117"/>
      <c r="G89" s="117"/>
      <c r="H89" s="117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7"/>
      <c r="T89" s="117"/>
      <c r="U89" s="116"/>
      <c r="V89" s="116"/>
      <c r="W89" s="116"/>
      <c r="X89" s="116"/>
      <c r="Y89" s="116"/>
      <c r="Z89" s="116"/>
      <c r="AA89" s="75"/>
      <c r="AB89" s="76"/>
      <c r="AC89" s="76"/>
      <c r="AD89" s="76"/>
      <c r="AE89" s="76"/>
      <c r="AF89" s="76"/>
      <c r="AG89" s="76"/>
      <c r="AH89" s="81"/>
    </row>
    <row r="90" spans="1:54" ht="15.75" customHeight="1" x14ac:dyDescent="0.2">
      <c r="A90" s="73">
        <v>10</v>
      </c>
      <c r="B90" s="80">
        <v>45879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7"/>
      <c r="AB90" s="78"/>
      <c r="AC90" s="78"/>
      <c r="AD90" s="78"/>
      <c r="AE90" s="78"/>
      <c r="AF90" s="78"/>
      <c r="AG90" s="78"/>
      <c r="AH90" s="81"/>
    </row>
    <row r="91" spans="1:54" ht="15.75" customHeight="1" x14ac:dyDescent="0.2">
      <c r="A91" s="116">
        <v>11</v>
      </c>
      <c r="B91" s="79">
        <v>45880</v>
      </c>
      <c r="C91" s="116"/>
      <c r="D91" s="116"/>
      <c r="E91" s="116"/>
      <c r="F91" s="117"/>
      <c r="G91" s="117"/>
      <c r="H91" s="117"/>
      <c r="I91" s="116"/>
      <c r="J91" s="116"/>
      <c r="K91" s="116"/>
      <c r="L91" s="116"/>
      <c r="M91" s="116"/>
      <c r="N91" s="116"/>
      <c r="O91" s="116"/>
      <c r="P91" s="116"/>
      <c r="Q91" s="116"/>
      <c r="R91" s="118"/>
      <c r="S91" s="117"/>
      <c r="T91" s="117"/>
      <c r="U91" s="116"/>
      <c r="V91" s="116"/>
      <c r="W91" s="116"/>
      <c r="X91" s="116"/>
      <c r="Y91" s="116"/>
      <c r="Z91" s="116"/>
      <c r="AA91" s="75"/>
      <c r="AB91" s="76"/>
      <c r="AC91" s="76"/>
      <c r="AD91" s="76"/>
      <c r="AE91" s="76"/>
      <c r="AF91" s="76"/>
      <c r="AG91" s="76"/>
    </row>
    <row r="92" spans="1:54" ht="15.75" customHeight="1" x14ac:dyDescent="0.2">
      <c r="A92" s="116">
        <v>12</v>
      </c>
      <c r="B92" s="79">
        <v>45881</v>
      </c>
      <c r="C92" s="116"/>
      <c r="D92" s="116"/>
      <c r="E92" s="116"/>
      <c r="F92" s="117"/>
      <c r="G92" s="117"/>
      <c r="H92" s="117"/>
      <c r="I92" s="116"/>
      <c r="J92" s="116"/>
      <c r="K92" s="116"/>
      <c r="L92" s="116"/>
      <c r="M92" s="116"/>
      <c r="N92" s="116"/>
      <c r="O92" s="116"/>
      <c r="P92" s="116"/>
      <c r="Q92" s="116"/>
      <c r="R92" s="118"/>
      <c r="S92" s="117"/>
      <c r="T92" s="117"/>
      <c r="U92" s="116"/>
      <c r="V92" s="116"/>
      <c r="W92" s="116"/>
      <c r="X92" s="116"/>
      <c r="Y92" s="116"/>
      <c r="Z92" s="116"/>
      <c r="AA92" s="75"/>
      <c r="AB92" s="76"/>
      <c r="AC92" s="76"/>
      <c r="AD92" s="76"/>
      <c r="AE92" s="76"/>
      <c r="AF92" s="76"/>
      <c r="AG92" s="76"/>
    </row>
    <row r="93" spans="1:54" ht="15.75" customHeight="1" x14ac:dyDescent="0.2">
      <c r="A93" s="116">
        <v>13</v>
      </c>
      <c r="B93" s="79">
        <v>45882</v>
      </c>
      <c r="C93" s="116"/>
      <c r="D93" s="116"/>
      <c r="E93" s="116"/>
      <c r="F93" s="117"/>
      <c r="G93" s="117"/>
      <c r="H93" s="117"/>
      <c r="I93" s="116"/>
      <c r="J93" s="116"/>
      <c r="K93" s="116"/>
      <c r="L93" s="116"/>
      <c r="M93" s="116"/>
      <c r="N93" s="116"/>
      <c r="O93" s="116"/>
      <c r="P93" s="116"/>
      <c r="Q93" s="116"/>
      <c r="R93" s="118"/>
      <c r="S93" s="117"/>
      <c r="T93" s="117"/>
      <c r="U93" s="116"/>
      <c r="V93" s="116"/>
      <c r="W93" s="116"/>
      <c r="X93" s="116"/>
      <c r="Y93" s="116"/>
      <c r="Z93" s="116"/>
      <c r="AA93" s="75"/>
      <c r="AB93" s="76"/>
      <c r="AC93" s="76"/>
      <c r="AD93" s="76"/>
      <c r="AE93" s="76"/>
      <c r="AF93" s="76"/>
      <c r="AG93" s="76"/>
    </row>
    <row r="94" spans="1:54" ht="15.75" customHeight="1" x14ac:dyDescent="0.2">
      <c r="A94" s="116">
        <v>14</v>
      </c>
      <c r="B94" s="79">
        <v>45883</v>
      </c>
      <c r="C94" s="116"/>
      <c r="D94" s="116"/>
      <c r="E94" s="116"/>
      <c r="F94" s="117"/>
      <c r="G94" s="117"/>
      <c r="H94" s="117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7"/>
      <c r="T94" s="117"/>
      <c r="U94" s="116"/>
      <c r="V94" s="116"/>
      <c r="W94" s="116"/>
      <c r="X94" s="116"/>
      <c r="Y94" s="116"/>
      <c r="Z94" s="116"/>
      <c r="AA94" s="75"/>
      <c r="AB94" s="76"/>
      <c r="AC94" s="76"/>
      <c r="AD94" s="76"/>
      <c r="AE94" s="76"/>
      <c r="AF94" s="76"/>
      <c r="AG94" s="76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 ht="15.75" customHeight="1" x14ac:dyDescent="0.2">
      <c r="A95" s="116">
        <v>15</v>
      </c>
      <c r="B95" s="79">
        <v>45884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75"/>
      <c r="AB95" s="76"/>
      <c r="AC95" s="76"/>
      <c r="AD95" s="76"/>
      <c r="AE95" s="76"/>
      <c r="AF95" s="76"/>
      <c r="AG95" s="76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:54" ht="15.75" customHeight="1" x14ac:dyDescent="0.2">
      <c r="A96" s="116">
        <v>16</v>
      </c>
      <c r="B96" s="79">
        <v>45885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75"/>
      <c r="AB96" s="76"/>
      <c r="AC96" s="76"/>
      <c r="AD96" s="76"/>
      <c r="AE96" s="76"/>
      <c r="AF96" s="76"/>
      <c r="AG96" s="76"/>
      <c r="AH96" s="48"/>
    </row>
    <row r="97" spans="1:54" ht="15.75" customHeight="1" x14ac:dyDescent="0.2">
      <c r="A97" s="73">
        <v>17</v>
      </c>
      <c r="B97" s="80">
        <v>45886</v>
      </c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7"/>
      <c r="AB97" s="78"/>
      <c r="AC97" s="78"/>
      <c r="AD97" s="78"/>
      <c r="AE97" s="78"/>
      <c r="AF97" s="78"/>
      <c r="AG97" s="78"/>
      <c r="AH97" s="48"/>
    </row>
    <row r="98" spans="1:54" ht="15.75" customHeight="1" x14ac:dyDescent="0.2">
      <c r="A98" s="73">
        <v>18</v>
      </c>
      <c r="B98" s="80">
        <v>45887</v>
      </c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7"/>
      <c r="AB98" s="78"/>
      <c r="AC98" s="78"/>
      <c r="AD98" s="78"/>
      <c r="AE98" s="78"/>
      <c r="AF98" s="78"/>
      <c r="AG98" s="7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</row>
    <row r="99" spans="1:54" ht="15.75" customHeight="1" x14ac:dyDescent="0.2">
      <c r="A99" s="116">
        <v>19</v>
      </c>
      <c r="B99" s="79">
        <v>45888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75"/>
      <c r="AB99" s="76"/>
      <c r="AC99" s="76"/>
      <c r="AD99" s="76"/>
      <c r="AE99" s="76"/>
      <c r="AF99" s="76"/>
      <c r="AG99" s="76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</row>
    <row r="100" spans="1:54" ht="14.25" customHeight="1" x14ac:dyDescent="0.2">
      <c r="A100" s="116">
        <v>20</v>
      </c>
      <c r="B100" s="79">
        <v>45889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75"/>
      <c r="AB100" s="76"/>
      <c r="AC100" s="76"/>
      <c r="AD100" s="76"/>
      <c r="AE100" s="76"/>
      <c r="AF100" s="76"/>
      <c r="AG100" s="76"/>
      <c r="AH100" s="48"/>
    </row>
    <row r="101" spans="1:54" ht="15.75" customHeight="1" x14ac:dyDescent="0.2">
      <c r="A101" s="116">
        <v>21</v>
      </c>
      <c r="B101" s="79">
        <v>45890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75"/>
      <c r="AB101" s="76"/>
      <c r="AC101" s="76"/>
      <c r="AD101" s="76"/>
      <c r="AE101" s="76"/>
      <c r="AF101" s="76"/>
      <c r="AG101" s="76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</row>
    <row r="102" spans="1:54" ht="15.75" customHeight="1" x14ac:dyDescent="0.2">
      <c r="A102" s="116">
        <v>22</v>
      </c>
      <c r="B102" s="79">
        <v>45891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75"/>
      <c r="AB102" s="76"/>
      <c r="AC102" s="76"/>
      <c r="AD102" s="76"/>
      <c r="AE102" s="76"/>
      <c r="AF102" s="76"/>
      <c r="AG102" s="76"/>
    </row>
    <row r="103" spans="1:54" ht="15.75" customHeight="1" x14ac:dyDescent="0.2">
      <c r="A103" s="116">
        <v>23</v>
      </c>
      <c r="B103" s="79">
        <v>45892</v>
      </c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75"/>
      <c r="AB103" s="76"/>
      <c r="AC103" s="76"/>
      <c r="AD103" s="76"/>
      <c r="AE103" s="76"/>
      <c r="AF103" s="76"/>
      <c r="AG103" s="76"/>
      <c r="AH103" s="48"/>
    </row>
    <row r="104" spans="1:54" ht="15.75" customHeight="1" x14ac:dyDescent="0.2">
      <c r="A104" s="73">
        <v>24</v>
      </c>
      <c r="B104" s="80">
        <v>45893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7"/>
      <c r="AB104" s="78"/>
      <c r="AC104" s="78"/>
      <c r="AD104" s="78"/>
      <c r="AE104" s="78"/>
      <c r="AF104" s="78"/>
      <c r="AG104" s="78"/>
    </row>
    <row r="105" spans="1:54" ht="15.75" customHeight="1" x14ac:dyDescent="0.2">
      <c r="A105" s="116">
        <v>25</v>
      </c>
      <c r="B105" s="79">
        <v>45894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75"/>
      <c r="AB105" s="76"/>
      <c r="AC105" s="76"/>
      <c r="AD105" s="76"/>
      <c r="AE105" s="76"/>
      <c r="AF105" s="76"/>
      <c r="AG105" s="76"/>
      <c r="AH105" s="4"/>
    </row>
    <row r="106" spans="1:54" ht="15.75" customHeight="1" x14ac:dyDescent="0.2">
      <c r="A106" s="116">
        <v>26</v>
      </c>
      <c r="B106" s="79">
        <v>45895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75"/>
      <c r="AB106" s="76"/>
      <c r="AC106" s="76"/>
      <c r="AD106" s="76"/>
      <c r="AE106" s="76"/>
      <c r="AF106" s="76"/>
      <c r="AG106" s="76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5.75" customHeight="1" x14ac:dyDescent="0.2">
      <c r="A107" s="41">
        <v>27</v>
      </c>
      <c r="B107" s="79">
        <v>45896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75"/>
      <c r="AB107" s="76"/>
      <c r="AC107" s="76"/>
      <c r="AD107" s="76"/>
      <c r="AE107" s="76"/>
      <c r="AF107" s="76"/>
      <c r="AG107" s="76"/>
      <c r="AH107" s="48"/>
    </row>
    <row r="108" spans="1:54" ht="15.75" customHeight="1" x14ac:dyDescent="0.2">
      <c r="A108" s="41">
        <v>28</v>
      </c>
      <c r="B108" s="79">
        <v>45897</v>
      </c>
      <c r="C108" s="22"/>
      <c r="D108" s="22"/>
      <c r="E108" s="22"/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/>
      <c r="AB108" s="76"/>
      <c r="AC108" s="76"/>
      <c r="AD108" s="76"/>
      <c r="AE108" s="76"/>
      <c r="AF108" s="76"/>
      <c r="AG108" s="76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4" ht="15.75" customHeight="1" x14ac:dyDescent="0.2">
      <c r="A109" s="55" t="s">
        <v>87</v>
      </c>
      <c r="B109" s="39"/>
      <c r="C109" s="39"/>
      <c r="D109" s="39"/>
      <c r="E109" s="52" t="s">
        <v>30</v>
      </c>
      <c r="F109" s="104">
        <v>6540718</v>
      </c>
      <c r="G109" s="97"/>
      <c r="H109" s="97"/>
      <c r="I109" s="97"/>
      <c r="J109" s="53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54" t="s">
        <v>86</v>
      </c>
      <c r="Z109" s="39"/>
      <c r="AA109" s="83">
        <f>+SUM(AA78:AA108)</f>
        <v>0</v>
      </c>
      <c r="AB109" s="82">
        <f t="shared" ref="AB109:AG109" si="2">SUM(AB78:AB108)</f>
        <v>0</v>
      </c>
      <c r="AC109" s="82">
        <f t="shared" si="2"/>
        <v>0</v>
      </c>
      <c r="AD109" s="82">
        <f t="shared" si="2"/>
        <v>0</v>
      </c>
      <c r="AE109" s="82">
        <f t="shared" si="2"/>
        <v>0</v>
      </c>
      <c r="AF109" s="82">
        <f t="shared" si="2"/>
        <v>0</v>
      </c>
      <c r="AG109" s="82">
        <f t="shared" si="2"/>
        <v>0</v>
      </c>
    </row>
    <row r="110" spans="1:54" ht="15.75" customHeight="1" x14ac:dyDescent="0.2">
      <c r="A110" s="110"/>
      <c r="B110" s="111"/>
      <c r="C110" s="111"/>
      <c r="D110" s="5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54" ht="15.75" customHeight="1" x14ac:dyDescent="0.2">
      <c r="A111" s="114"/>
      <c r="B111" s="103"/>
      <c r="C111" s="10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5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5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54" ht="15.75" customHeight="1" x14ac:dyDescent="0.2">
      <c r="A115" s="98" t="s">
        <v>106</v>
      </c>
      <c r="B115" s="99"/>
      <c r="C115" s="95" t="s">
        <v>73</v>
      </c>
      <c r="D115" s="95" t="s">
        <v>74</v>
      </c>
      <c r="E115" s="95" t="s">
        <v>75</v>
      </c>
      <c r="F115" s="95" t="s">
        <v>76</v>
      </c>
      <c r="G115" s="95" t="s">
        <v>77</v>
      </c>
      <c r="H115" s="95" t="s">
        <v>78</v>
      </c>
      <c r="I115" s="93" t="s">
        <v>79</v>
      </c>
      <c r="J115" s="93" t="s">
        <v>80</v>
      </c>
      <c r="K115" s="93" t="s">
        <v>81</v>
      </c>
      <c r="L115" s="93" t="s">
        <v>82</v>
      </c>
      <c r="M115" s="93" t="s">
        <v>83</v>
      </c>
      <c r="N115" s="93" t="s">
        <v>84</v>
      </c>
      <c r="O115" s="93" t="s">
        <v>73</v>
      </c>
      <c r="P115" s="93" t="s">
        <v>74</v>
      </c>
      <c r="Q115" s="93" t="s">
        <v>75</v>
      </c>
      <c r="R115" s="93" t="s">
        <v>76</v>
      </c>
      <c r="S115" s="93" t="s">
        <v>77</v>
      </c>
      <c r="T115" s="93" t="s">
        <v>78</v>
      </c>
      <c r="U115" s="93" t="s">
        <v>79</v>
      </c>
      <c r="V115" s="93" t="s">
        <v>80</v>
      </c>
      <c r="W115" s="93" t="s">
        <v>81</v>
      </c>
      <c r="X115" s="95" t="s">
        <v>82</v>
      </c>
      <c r="Y115" s="95" t="s">
        <v>83</v>
      </c>
      <c r="Z115" s="95" t="s">
        <v>84</v>
      </c>
      <c r="AA115" s="38">
        <v>55</v>
      </c>
      <c r="AB115" s="38">
        <v>60</v>
      </c>
      <c r="AC115" s="38">
        <v>65</v>
      </c>
      <c r="AD115" s="38">
        <v>70</v>
      </c>
      <c r="AE115" s="38">
        <v>45</v>
      </c>
      <c r="AF115" s="38">
        <v>90</v>
      </c>
      <c r="AG115" s="38">
        <v>95</v>
      </c>
    </row>
    <row r="116" spans="1:54" ht="15.75" customHeight="1" x14ac:dyDescent="0.2">
      <c r="A116" s="100"/>
      <c r="B116" s="101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39" t="s">
        <v>9</v>
      </c>
      <c r="AB116" s="39" t="s">
        <v>12</v>
      </c>
      <c r="AC116" s="39" t="s">
        <v>15</v>
      </c>
      <c r="AD116" s="39" t="s">
        <v>18</v>
      </c>
      <c r="AE116" s="39" t="s">
        <v>20</v>
      </c>
      <c r="AF116" s="40" t="s">
        <v>23</v>
      </c>
      <c r="AG116" s="40" t="s">
        <v>27</v>
      </c>
      <c r="AH116" s="81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</row>
    <row r="117" spans="1:54" ht="15.75" customHeight="1" x14ac:dyDescent="0.2">
      <c r="A117" s="41">
        <v>29</v>
      </c>
      <c r="B117" s="79">
        <v>45867</v>
      </c>
      <c r="C117" s="42"/>
      <c r="D117" s="42"/>
      <c r="E117" s="42"/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5"/>
      <c r="V117" s="45"/>
      <c r="W117" s="45"/>
      <c r="X117" s="42"/>
      <c r="Y117" s="42"/>
      <c r="Z117" s="42"/>
      <c r="AA117" s="75"/>
      <c r="AB117" s="76"/>
      <c r="AC117" s="76"/>
      <c r="AD117" s="76"/>
      <c r="AE117" s="76"/>
      <c r="AF117" s="76"/>
      <c r="AG117" s="76"/>
      <c r="AH117" s="48"/>
    </row>
    <row r="118" spans="1:54" ht="15.75" customHeight="1" x14ac:dyDescent="0.2">
      <c r="A118" s="41">
        <v>30</v>
      </c>
      <c r="B118" s="79">
        <v>45868</v>
      </c>
      <c r="C118" s="41"/>
      <c r="D118" s="41"/>
      <c r="E118" s="41"/>
      <c r="F118" s="43"/>
      <c r="G118" s="43"/>
      <c r="H118" s="43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3"/>
      <c r="T118" s="43"/>
      <c r="U118" s="41"/>
      <c r="V118" s="41"/>
      <c r="W118" s="41"/>
      <c r="X118" s="41"/>
      <c r="Y118" s="41"/>
      <c r="Z118" s="41"/>
      <c r="AA118" s="75"/>
      <c r="AB118" s="76"/>
      <c r="AC118" s="76"/>
      <c r="AD118" s="76"/>
      <c r="AE118" s="76"/>
      <c r="AF118" s="76"/>
      <c r="AG118" s="76"/>
      <c r="AH118" s="48"/>
    </row>
    <row r="119" spans="1:54" ht="15.75" customHeight="1" x14ac:dyDescent="0.2">
      <c r="A119" s="41">
        <v>31</v>
      </c>
      <c r="B119" s="79">
        <v>45869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75"/>
      <c r="AB119" s="76"/>
      <c r="AC119" s="76"/>
      <c r="AD119" s="76"/>
      <c r="AE119" s="76"/>
      <c r="AF119" s="76"/>
      <c r="AG119" s="76"/>
      <c r="AH119" s="48"/>
    </row>
    <row r="120" spans="1:54" ht="15.75" customHeight="1" x14ac:dyDescent="0.2">
      <c r="A120" s="116">
        <v>1</v>
      </c>
      <c r="B120" s="79">
        <v>45870</v>
      </c>
      <c r="C120" s="116"/>
      <c r="D120" s="116"/>
      <c r="E120" s="116"/>
      <c r="F120" s="117"/>
      <c r="G120" s="117"/>
      <c r="H120" s="117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7"/>
      <c r="T120" s="117"/>
      <c r="U120" s="116"/>
      <c r="V120" s="116"/>
      <c r="W120" s="116"/>
      <c r="X120" s="116"/>
      <c r="Y120" s="116"/>
      <c r="Z120" s="116"/>
      <c r="AA120" s="75"/>
      <c r="AB120" s="76"/>
      <c r="AC120" s="76"/>
      <c r="AD120" s="76"/>
      <c r="AE120" s="76"/>
      <c r="AF120" s="76"/>
      <c r="AG120" s="76"/>
      <c r="AH120" s="48"/>
    </row>
    <row r="121" spans="1:54" ht="15.75" customHeight="1" x14ac:dyDescent="0.2">
      <c r="A121" s="116">
        <v>2</v>
      </c>
      <c r="B121" s="79">
        <v>45871</v>
      </c>
      <c r="C121" s="116"/>
      <c r="D121" s="116"/>
      <c r="E121" s="116"/>
      <c r="F121" s="117"/>
      <c r="G121" s="117"/>
      <c r="H121" s="117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7"/>
      <c r="T121" s="117"/>
      <c r="U121" s="116"/>
      <c r="V121" s="116"/>
      <c r="W121" s="116"/>
      <c r="X121" s="116"/>
      <c r="Y121" s="116"/>
      <c r="Z121" s="116"/>
      <c r="AA121" s="75"/>
      <c r="AB121" s="76"/>
      <c r="AC121" s="76"/>
      <c r="AD121" s="76"/>
      <c r="AE121" s="76"/>
      <c r="AF121" s="76"/>
      <c r="AG121" s="76"/>
    </row>
    <row r="122" spans="1:54" ht="15.75" customHeight="1" x14ac:dyDescent="0.2">
      <c r="A122" s="73">
        <v>3</v>
      </c>
      <c r="B122" s="80">
        <v>45872</v>
      </c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7"/>
      <c r="AB122" s="78"/>
      <c r="AC122" s="78"/>
      <c r="AD122" s="78"/>
      <c r="AE122" s="78"/>
      <c r="AF122" s="78"/>
      <c r="AG122" s="78"/>
      <c r="AH122" s="48"/>
    </row>
    <row r="123" spans="1:54" ht="15.75" customHeight="1" x14ac:dyDescent="0.2">
      <c r="A123" s="116">
        <v>4</v>
      </c>
      <c r="B123" s="79">
        <v>45873</v>
      </c>
      <c r="C123" s="116"/>
      <c r="D123" s="116"/>
      <c r="E123" s="116"/>
      <c r="F123" s="117"/>
      <c r="G123" s="117"/>
      <c r="H123" s="117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7"/>
      <c r="T123" s="117"/>
      <c r="U123" s="116"/>
      <c r="V123" s="116"/>
      <c r="W123" s="116"/>
      <c r="X123" s="116"/>
      <c r="Y123" s="116"/>
      <c r="Z123" s="116"/>
      <c r="AA123" s="75"/>
      <c r="AB123" s="76"/>
      <c r="AC123" s="76"/>
      <c r="AD123" s="76"/>
      <c r="AE123" s="76"/>
      <c r="AF123" s="76"/>
      <c r="AG123" s="76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</row>
    <row r="124" spans="1:54" ht="15.75" customHeight="1" x14ac:dyDescent="0.2">
      <c r="A124" s="116">
        <v>5</v>
      </c>
      <c r="B124" s="79">
        <v>45874</v>
      </c>
      <c r="C124" s="116"/>
      <c r="D124" s="116"/>
      <c r="E124" s="116"/>
      <c r="F124" s="117"/>
      <c r="G124" s="117"/>
      <c r="H124" s="117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7"/>
      <c r="T124" s="117"/>
      <c r="U124" s="116"/>
      <c r="V124" s="116"/>
      <c r="W124" s="116"/>
      <c r="X124" s="116"/>
      <c r="Y124" s="116"/>
      <c r="Z124" s="116"/>
      <c r="AA124" s="75"/>
      <c r="AB124" s="76"/>
      <c r="AC124" s="76"/>
      <c r="AD124" s="76"/>
      <c r="AE124" s="76"/>
      <c r="AF124" s="76"/>
      <c r="AG124" s="76"/>
    </row>
    <row r="125" spans="1:54" ht="15.75" customHeight="1" x14ac:dyDescent="0.2">
      <c r="A125" s="116">
        <v>6</v>
      </c>
      <c r="B125" s="79">
        <v>45875</v>
      </c>
      <c r="C125" s="116"/>
      <c r="D125" s="116"/>
      <c r="E125" s="116"/>
      <c r="F125" s="117"/>
      <c r="G125" s="117"/>
      <c r="H125" s="117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7"/>
      <c r="T125" s="117"/>
      <c r="U125" s="116"/>
      <c r="V125" s="116"/>
      <c r="W125" s="116"/>
      <c r="X125" s="116"/>
      <c r="Y125" s="116"/>
      <c r="Z125" s="116"/>
      <c r="AA125" s="75"/>
      <c r="AB125" s="76"/>
      <c r="AC125" s="76"/>
      <c r="AD125" s="76"/>
      <c r="AE125" s="76"/>
      <c r="AF125" s="76"/>
      <c r="AG125" s="76"/>
      <c r="AH125" s="48"/>
    </row>
    <row r="126" spans="1:54" ht="15.75" customHeight="1" x14ac:dyDescent="0.2">
      <c r="A126" s="116">
        <v>7</v>
      </c>
      <c r="B126" s="79">
        <v>45876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75"/>
      <c r="AB126" s="76"/>
      <c r="AC126" s="76"/>
      <c r="AD126" s="76"/>
      <c r="AE126" s="76"/>
      <c r="AF126" s="76"/>
      <c r="AG126" s="76"/>
    </row>
    <row r="127" spans="1:54" ht="15.75" customHeight="1" x14ac:dyDescent="0.2">
      <c r="A127" s="116">
        <v>8</v>
      </c>
      <c r="B127" s="79">
        <v>45877</v>
      </c>
      <c r="C127" s="116"/>
      <c r="D127" s="116"/>
      <c r="E127" s="116"/>
      <c r="F127" s="117"/>
      <c r="G127" s="117"/>
      <c r="H127" s="117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7"/>
      <c r="T127" s="117"/>
      <c r="U127" s="116"/>
      <c r="V127" s="116"/>
      <c r="W127" s="116"/>
      <c r="X127" s="116"/>
      <c r="Y127" s="116"/>
      <c r="Z127" s="116"/>
      <c r="AA127" s="75"/>
      <c r="AB127" s="76"/>
      <c r="AC127" s="76"/>
      <c r="AD127" s="76"/>
      <c r="AE127" s="76"/>
      <c r="AF127" s="76"/>
      <c r="AG127" s="76"/>
      <c r="AH127" s="48"/>
    </row>
    <row r="128" spans="1:54" ht="15.75" customHeight="1" x14ac:dyDescent="0.2">
      <c r="A128" s="116">
        <v>9</v>
      </c>
      <c r="B128" s="79">
        <v>45878</v>
      </c>
      <c r="C128" s="116"/>
      <c r="D128" s="116"/>
      <c r="E128" s="116"/>
      <c r="F128" s="117"/>
      <c r="G128" s="117"/>
      <c r="H128" s="117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7"/>
      <c r="T128" s="117"/>
      <c r="U128" s="116"/>
      <c r="V128" s="116"/>
      <c r="W128" s="116"/>
      <c r="X128" s="116"/>
      <c r="Y128" s="116"/>
      <c r="Z128" s="116"/>
      <c r="AA128" s="75"/>
      <c r="AB128" s="76"/>
      <c r="AC128" s="76"/>
      <c r="AD128" s="76"/>
      <c r="AE128" s="76"/>
      <c r="AF128" s="76"/>
      <c r="AG128" s="76"/>
      <c r="AH128" s="48"/>
    </row>
    <row r="129" spans="1:54" ht="15.75" customHeight="1" x14ac:dyDescent="0.2">
      <c r="A129" s="73">
        <v>10</v>
      </c>
      <c r="B129" s="80">
        <v>45879</v>
      </c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7"/>
      <c r="AB129" s="78"/>
      <c r="AC129" s="78"/>
      <c r="AD129" s="78"/>
      <c r="AE129" s="78"/>
      <c r="AF129" s="78"/>
      <c r="AG129" s="7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</row>
    <row r="130" spans="1:54" ht="15.75" customHeight="1" x14ac:dyDescent="0.2">
      <c r="A130" s="116">
        <v>11</v>
      </c>
      <c r="B130" s="79">
        <v>45880</v>
      </c>
      <c r="C130" s="116"/>
      <c r="D130" s="116"/>
      <c r="E130" s="116"/>
      <c r="F130" s="117"/>
      <c r="G130" s="117"/>
      <c r="H130" s="117"/>
      <c r="I130" s="116"/>
      <c r="J130" s="116"/>
      <c r="K130" s="116"/>
      <c r="L130" s="116"/>
      <c r="M130" s="116"/>
      <c r="N130" s="116"/>
      <c r="O130" s="116"/>
      <c r="P130" s="116"/>
      <c r="Q130" s="116"/>
      <c r="R130" s="118"/>
      <c r="S130" s="117"/>
      <c r="T130" s="117"/>
      <c r="U130" s="116"/>
      <c r="V130" s="116"/>
      <c r="W130" s="116"/>
      <c r="X130" s="116"/>
      <c r="Y130" s="116"/>
      <c r="Z130" s="116"/>
      <c r="AA130" s="75"/>
      <c r="AB130" s="76"/>
      <c r="AC130" s="76"/>
      <c r="AD130" s="76"/>
      <c r="AE130" s="76"/>
      <c r="AF130" s="76"/>
      <c r="AG130" s="76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</row>
    <row r="131" spans="1:54" ht="15.75" customHeight="1" x14ac:dyDescent="0.2">
      <c r="A131" s="116">
        <v>12</v>
      </c>
      <c r="B131" s="79">
        <v>45881</v>
      </c>
      <c r="C131" s="116"/>
      <c r="D131" s="116"/>
      <c r="E131" s="116"/>
      <c r="F131" s="117"/>
      <c r="G131" s="117"/>
      <c r="H131" s="117"/>
      <c r="I131" s="116"/>
      <c r="J131" s="116"/>
      <c r="K131" s="116"/>
      <c r="L131" s="116"/>
      <c r="M131" s="116"/>
      <c r="N131" s="116"/>
      <c r="O131" s="116"/>
      <c r="P131" s="116"/>
      <c r="Q131" s="116"/>
      <c r="R131" s="118"/>
      <c r="S131" s="117"/>
      <c r="T131" s="117"/>
      <c r="U131" s="116"/>
      <c r="V131" s="116"/>
      <c r="W131" s="116"/>
      <c r="X131" s="116"/>
      <c r="Y131" s="116"/>
      <c r="Z131" s="116"/>
      <c r="AA131" s="75"/>
      <c r="AB131" s="76"/>
      <c r="AC131" s="76"/>
      <c r="AD131" s="76"/>
      <c r="AE131" s="76"/>
      <c r="AF131" s="76"/>
      <c r="AG131" s="76"/>
    </row>
    <row r="132" spans="1:54" ht="15.75" customHeight="1" x14ac:dyDescent="0.2">
      <c r="A132" s="116">
        <v>13</v>
      </c>
      <c r="B132" s="79">
        <v>45882</v>
      </c>
      <c r="C132" s="116"/>
      <c r="D132" s="116"/>
      <c r="E132" s="116"/>
      <c r="F132" s="117"/>
      <c r="G132" s="117"/>
      <c r="H132" s="117"/>
      <c r="I132" s="116"/>
      <c r="J132" s="116"/>
      <c r="K132" s="116"/>
      <c r="L132" s="116"/>
      <c r="M132" s="116"/>
      <c r="N132" s="116"/>
      <c r="O132" s="116"/>
      <c r="P132" s="116"/>
      <c r="Q132" s="116"/>
      <c r="R132" s="118"/>
      <c r="S132" s="117"/>
      <c r="T132" s="117"/>
      <c r="U132" s="116"/>
      <c r="V132" s="116"/>
      <c r="W132" s="116"/>
      <c r="X132" s="116"/>
      <c r="Y132" s="116"/>
      <c r="Z132" s="116"/>
      <c r="AA132" s="75"/>
      <c r="AB132" s="76"/>
      <c r="AC132" s="76"/>
      <c r="AD132" s="76"/>
      <c r="AE132" s="76"/>
      <c r="AF132" s="76"/>
      <c r="AG132" s="76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5.75" customHeight="1" x14ac:dyDescent="0.2">
      <c r="A133" s="116">
        <v>14</v>
      </c>
      <c r="B133" s="79">
        <v>45883</v>
      </c>
      <c r="C133" s="116"/>
      <c r="D133" s="116"/>
      <c r="E133" s="116"/>
      <c r="F133" s="117"/>
      <c r="G133" s="117"/>
      <c r="H133" s="117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7"/>
      <c r="T133" s="117"/>
      <c r="U133" s="116"/>
      <c r="V133" s="116"/>
      <c r="W133" s="116"/>
      <c r="X133" s="116"/>
      <c r="Y133" s="116"/>
      <c r="Z133" s="116"/>
      <c r="AA133" s="75"/>
      <c r="AB133" s="76"/>
      <c r="AC133" s="76"/>
      <c r="AD133" s="76"/>
      <c r="AE133" s="76"/>
      <c r="AF133" s="76"/>
      <c r="AG133" s="76"/>
    </row>
    <row r="134" spans="1:54" ht="15.75" customHeight="1" x14ac:dyDescent="0.2">
      <c r="A134" s="116">
        <v>15</v>
      </c>
      <c r="B134" s="79">
        <v>45884</v>
      </c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75"/>
      <c r="AB134" s="76"/>
      <c r="AC134" s="76"/>
      <c r="AD134" s="76"/>
      <c r="AE134" s="76"/>
      <c r="AF134" s="76"/>
      <c r="AG134" s="76"/>
    </row>
    <row r="135" spans="1:54" ht="15.75" customHeight="1" x14ac:dyDescent="0.2">
      <c r="A135" s="116">
        <v>16</v>
      </c>
      <c r="B135" s="79">
        <v>45885</v>
      </c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75"/>
      <c r="AB135" s="76"/>
      <c r="AC135" s="76"/>
      <c r="AD135" s="76"/>
      <c r="AE135" s="76"/>
      <c r="AF135" s="76"/>
      <c r="AG135" s="76"/>
    </row>
    <row r="136" spans="1:54" ht="15.75" customHeight="1" x14ac:dyDescent="0.2">
      <c r="A136" s="73">
        <v>17</v>
      </c>
      <c r="B136" s="80">
        <v>45886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7"/>
      <c r="AB136" s="78"/>
      <c r="AC136" s="78"/>
      <c r="AD136" s="78"/>
      <c r="AE136" s="78"/>
      <c r="AF136" s="78"/>
      <c r="AG136" s="78"/>
    </row>
    <row r="137" spans="1:54" ht="15.75" customHeight="1" x14ac:dyDescent="0.2">
      <c r="A137" s="73">
        <v>18</v>
      </c>
      <c r="B137" s="80">
        <v>45887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7"/>
      <c r="AB137" s="78"/>
      <c r="AC137" s="78"/>
      <c r="AD137" s="78"/>
      <c r="AE137" s="78"/>
      <c r="AF137" s="78"/>
      <c r="AG137" s="78"/>
    </row>
    <row r="138" spans="1:54" ht="15.75" customHeight="1" x14ac:dyDescent="0.2">
      <c r="A138" s="116">
        <v>19</v>
      </c>
      <c r="B138" s="79">
        <v>45888</v>
      </c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75"/>
      <c r="AB138" s="76"/>
      <c r="AC138" s="76"/>
      <c r="AD138" s="76"/>
      <c r="AE138" s="76"/>
      <c r="AF138" s="76"/>
      <c r="AG138" s="76"/>
    </row>
    <row r="139" spans="1:54" ht="15.75" customHeight="1" x14ac:dyDescent="0.2">
      <c r="A139" s="116">
        <v>20</v>
      </c>
      <c r="B139" s="79">
        <v>45889</v>
      </c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75"/>
      <c r="AB139" s="76"/>
      <c r="AC139" s="76"/>
      <c r="AD139" s="76"/>
      <c r="AE139" s="76"/>
      <c r="AF139" s="76"/>
      <c r="AG139" s="76"/>
      <c r="AH139" s="62"/>
    </row>
    <row r="140" spans="1:54" ht="15.75" customHeight="1" x14ac:dyDescent="0.2">
      <c r="A140" s="116">
        <v>21</v>
      </c>
      <c r="B140" s="79">
        <v>45890</v>
      </c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75"/>
      <c r="AB140" s="76"/>
      <c r="AC140" s="76"/>
      <c r="AD140" s="76"/>
      <c r="AE140" s="76"/>
      <c r="AF140" s="76"/>
      <c r="AG140" s="76"/>
    </row>
    <row r="141" spans="1:54" ht="15.75" customHeight="1" x14ac:dyDescent="0.2">
      <c r="A141" s="116">
        <v>22</v>
      </c>
      <c r="B141" s="79">
        <v>45891</v>
      </c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75"/>
      <c r="AB141" s="76"/>
      <c r="AC141" s="76"/>
      <c r="AD141" s="76"/>
      <c r="AE141" s="76"/>
      <c r="AF141" s="76"/>
      <c r="AG141" s="76"/>
      <c r="AH141" s="48"/>
    </row>
    <row r="142" spans="1:54" ht="15.75" customHeight="1" x14ac:dyDescent="0.2">
      <c r="A142" s="116">
        <v>23</v>
      </c>
      <c r="B142" s="79">
        <v>45892</v>
      </c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75"/>
      <c r="AB142" s="76"/>
      <c r="AC142" s="76"/>
      <c r="AD142" s="76"/>
      <c r="AE142" s="76"/>
      <c r="AF142" s="76"/>
      <c r="AG142" s="76"/>
      <c r="AH142" s="62"/>
    </row>
    <row r="143" spans="1:54" ht="15.75" customHeight="1" x14ac:dyDescent="0.2">
      <c r="A143" s="73">
        <v>24</v>
      </c>
      <c r="B143" s="80">
        <v>45893</v>
      </c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7"/>
      <c r="AB143" s="78"/>
      <c r="AC143" s="78"/>
      <c r="AD143" s="78"/>
      <c r="AE143" s="78"/>
      <c r="AF143" s="78"/>
      <c r="AG143" s="78"/>
      <c r="AH143" s="48"/>
    </row>
    <row r="144" spans="1:54" ht="15.75" customHeight="1" x14ac:dyDescent="0.2">
      <c r="A144" s="116">
        <v>25</v>
      </c>
      <c r="B144" s="79">
        <v>45894</v>
      </c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75"/>
      <c r="AB144" s="76"/>
      <c r="AC144" s="76"/>
      <c r="AD144" s="76"/>
      <c r="AE144" s="76"/>
      <c r="AF144" s="76"/>
      <c r="AG144" s="76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5.75" customHeight="1" x14ac:dyDescent="0.2">
      <c r="A145" s="116">
        <v>26</v>
      </c>
      <c r="B145" s="79">
        <v>45895</v>
      </c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75"/>
      <c r="AB145" s="76"/>
      <c r="AC145" s="76"/>
      <c r="AD145" s="76"/>
      <c r="AE145" s="76"/>
      <c r="AF145" s="76"/>
      <c r="AG145" s="76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</row>
    <row r="146" spans="1:54" ht="15.75" customHeight="1" x14ac:dyDescent="0.2">
      <c r="A146" s="41">
        <v>27</v>
      </c>
      <c r="B146" s="79">
        <v>45896</v>
      </c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75"/>
      <c r="AB146" s="76"/>
      <c r="AC146" s="76"/>
      <c r="AD146" s="76"/>
      <c r="AE146" s="76"/>
      <c r="AF146" s="76"/>
      <c r="AG146" s="76"/>
      <c r="AH146" s="62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</row>
    <row r="147" spans="1:54" ht="15.75" customHeight="1" x14ac:dyDescent="0.2">
      <c r="A147" s="41">
        <v>28</v>
      </c>
      <c r="B147" s="79">
        <v>45897</v>
      </c>
      <c r="C147" s="22"/>
      <c r="D147" s="22"/>
      <c r="E147" s="22"/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50"/>
      <c r="V147" s="51"/>
      <c r="W147" s="51"/>
      <c r="X147" s="51"/>
      <c r="Y147" s="22"/>
      <c r="Z147" s="22"/>
      <c r="AA147" s="75"/>
      <c r="AB147" s="76"/>
      <c r="AC147" s="76"/>
      <c r="AD147" s="76"/>
      <c r="AE147" s="76"/>
      <c r="AF147" s="76"/>
      <c r="AG147" s="76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</row>
    <row r="148" spans="1:54" ht="15.75" customHeight="1" x14ac:dyDescent="0.2">
      <c r="A148" s="39" t="s">
        <v>88</v>
      </c>
      <c r="B148" s="39"/>
      <c r="C148" s="39"/>
      <c r="D148" s="39"/>
      <c r="E148" s="52" t="s">
        <v>30</v>
      </c>
      <c r="F148" s="104">
        <v>94479194</v>
      </c>
      <c r="G148" s="97"/>
      <c r="H148" s="97"/>
      <c r="I148" s="97"/>
      <c r="J148" s="53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54" t="s">
        <v>86</v>
      </c>
      <c r="Z148" s="39"/>
      <c r="AA148" s="83">
        <f>+SUM(AA117:AA147)</f>
        <v>0</v>
      </c>
      <c r="AB148" s="82">
        <f t="shared" ref="AB148:AG148" si="3">SUM(AB117:AB147)</f>
        <v>0</v>
      </c>
      <c r="AC148" s="82">
        <f t="shared" si="3"/>
        <v>0</v>
      </c>
      <c r="AD148" s="82">
        <f t="shared" si="3"/>
        <v>0</v>
      </c>
      <c r="AE148" s="82">
        <f t="shared" si="3"/>
        <v>0</v>
      </c>
      <c r="AF148" s="82">
        <f t="shared" si="3"/>
        <v>0</v>
      </c>
      <c r="AG148" s="82">
        <f t="shared" si="3"/>
        <v>0</v>
      </c>
      <c r="AH148" s="48"/>
    </row>
    <row r="149" spans="1:54" ht="15.75" customHeight="1" x14ac:dyDescent="0.2">
      <c r="A149" s="110"/>
      <c r="B149" s="111"/>
      <c r="C149" s="111"/>
      <c r="D149" s="111"/>
      <c r="E149" s="111"/>
      <c r="F149" s="1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8"/>
    </row>
    <row r="150" spans="1:54" ht="15.75" customHeight="1" x14ac:dyDescent="0.2">
      <c r="A150" s="113"/>
      <c r="B150" s="103"/>
      <c r="C150" s="103"/>
      <c r="D150" s="103"/>
      <c r="E150" s="103"/>
      <c r="F150" s="10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8"/>
    </row>
    <row r="151" spans="1:5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8"/>
    </row>
    <row r="152" spans="1:5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9"/>
    </row>
    <row r="153" spans="1:5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</row>
    <row r="154" spans="1:54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8"/>
      <c r="AK154" s="63"/>
      <c r="AL154" s="63"/>
      <c r="AM154" s="63"/>
      <c r="AN154" s="63"/>
      <c r="AO154" s="63"/>
    </row>
    <row r="155" spans="1:5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5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54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1:54" ht="15.75" customHeight="1" x14ac:dyDescent="0.2">
      <c r="A158" s="98" t="s">
        <v>106</v>
      </c>
      <c r="B158" s="99"/>
      <c r="C158" s="95" t="s">
        <v>73</v>
      </c>
      <c r="D158" s="95" t="s">
        <v>74</v>
      </c>
      <c r="E158" s="95" t="s">
        <v>75</v>
      </c>
      <c r="F158" s="95" t="s">
        <v>76</v>
      </c>
      <c r="G158" s="95" t="s">
        <v>77</v>
      </c>
      <c r="H158" s="95" t="s">
        <v>78</v>
      </c>
      <c r="I158" s="93" t="s">
        <v>79</v>
      </c>
      <c r="J158" s="93" t="s">
        <v>80</v>
      </c>
      <c r="K158" s="93" t="s">
        <v>81</v>
      </c>
      <c r="L158" s="93" t="s">
        <v>82</v>
      </c>
      <c r="M158" s="93" t="s">
        <v>83</v>
      </c>
      <c r="N158" s="93" t="s">
        <v>84</v>
      </c>
      <c r="O158" s="93" t="s">
        <v>73</v>
      </c>
      <c r="P158" s="93" t="s">
        <v>74</v>
      </c>
      <c r="Q158" s="93" t="s">
        <v>75</v>
      </c>
      <c r="R158" s="93" t="s">
        <v>76</v>
      </c>
      <c r="S158" s="93" t="s">
        <v>77</v>
      </c>
      <c r="T158" s="93" t="s">
        <v>78</v>
      </c>
      <c r="U158" s="93" t="s">
        <v>79</v>
      </c>
      <c r="V158" s="93" t="s">
        <v>80</v>
      </c>
      <c r="W158" s="93" t="s">
        <v>81</v>
      </c>
      <c r="X158" s="95" t="s">
        <v>82</v>
      </c>
      <c r="Y158" s="95" t="s">
        <v>83</v>
      </c>
      <c r="Z158" s="95" t="s">
        <v>84</v>
      </c>
      <c r="AA158" s="38">
        <v>55</v>
      </c>
      <c r="AB158" s="38">
        <v>60</v>
      </c>
      <c r="AC158" s="38">
        <v>65</v>
      </c>
      <c r="AD158" s="38">
        <v>70</v>
      </c>
      <c r="AE158" s="38">
        <v>45</v>
      </c>
      <c r="AF158" s="38">
        <v>90</v>
      </c>
      <c r="AG158" s="38">
        <v>95</v>
      </c>
    </row>
    <row r="159" spans="1:54" ht="15.75" customHeight="1" x14ac:dyDescent="0.2">
      <c r="A159" s="100"/>
      <c r="B159" s="101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39" t="s">
        <v>9</v>
      </c>
      <c r="AB159" s="39" t="s">
        <v>12</v>
      </c>
      <c r="AC159" s="39" t="s">
        <v>15</v>
      </c>
      <c r="AD159" s="39" t="s">
        <v>18</v>
      </c>
      <c r="AE159" s="39" t="s">
        <v>20</v>
      </c>
      <c r="AF159" s="40" t="s">
        <v>23</v>
      </c>
      <c r="AG159" s="40" t="s">
        <v>27</v>
      </c>
      <c r="AH159" s="48"/>
    </row>
    <row r="160" spans="1:54" ht="15.75" customHeight="1" x14ac:dyDescent="0.2">
      <c r="A160" s="41">
        <v>29</v>
      </c>
      <c r="B160" s="79">
        <v>45867</v>
      </c>
      <c r="C160" s="42"/>
      <c r="D160" s="42"/>
      <c r="E160" s="42"/>
      <c r="F160" s="43"/>
      <c r="G160" s="43"/>
      <c r="H160" s="43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3"/>
      <c r="T160" s="43"/>
      <c r="U160" s="45"/>
      <c r="V160" s="45"/>
      <c r="W160" s="45"/>
      <c r="X160" s="42"/>
      <c r="Y160" s="42"/>
      <c r="Z160" s="42"/>
      <c r="AA160" s="75"/>
      <c r="AB160" s="76"/>
      <c r="AC160" s="76"/>
      <c r="AD160" s="76"/>
      <c r="AE160" s="76"/>
      <c r="AF160" s="76"/>
      <c r="AG160" s="76"/>
      <c r="AH160" s="49"/>
    </row>
    <row r="161" spans="1:34" ht="15.75" customHeight="1" x14ac:dyDescent="0.2">
      <c r="A161" s="41">
        <v>30</v>
      </c>
      <c r="B161" s="79">
        <v>45868</v>
      </c>
      <c r="C161" s="41"/>
      <c r="D161" s="41"/>
      <c r="E161" s="41"/>
      <c r="F161" s="43"/>
      <c r="G161" s="43"/>
      <c r="H161" s="43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3"/>
      <c r="T161" s="43"/>
      <c r="U161" s="41"/>
      <c r="V161" s="41"/>
      <c r="W161" s="41"/>
      <c r="X161" s="41"/>
      <c r="Y161" s="41"/>
      <c r="Z161" s="41"/>
      <c r="AA161" s="75"/>
      <c r="AB161" s="76"/>
      <c r="AC161" s="76"/>
      <c r="AD161" s="76"/>
      <c r="AE161" s="76"/>
      <c r="AF161" s="76"/>
      <c r="AG161" s="76"/>
      <c r="AH161" s="57"/>
    </row>
    <row r="162" spans="1:34" ht="15.75" customHeight="1" x14ac:dyDescent="0.2">
      <c r="A162" s="41">
        <v>31</v>
      </c>
      <c r="B162" s="79">
        <v>45869</v>
      </c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75"/>
      <c r="AB162" s="76"/>
      <c r="AC162" s="76"/>
      <c r="AD162" s="76"/>
      <c r="AE162" s="76"/>
      <c r="AF162" s="76"/>
      <c r="AG162" s="76"/>
      <c r="AH162" s="48"/>
    </row>
    <row r="163" spans="1:34" ht="15.75" customHeight="1" x14ac:dyDescent="0.2">
      <c r="A163" s="116">
        <v>1</v>
      </c>
      <c r="B163" s="79">
        <v>45870</v>
      </c>
      <c r="C163" s="116"/>
      <c r="D163" s="116"/>
      <c r="E163" s="116"/>
      <c r="F163" s="117"/>
      <c r="G163" s="117"/>
      <c r="H163" s="117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7"/>
      <c r="T163" s="117"/>
      <c r="U163" s="116"/>
      <c r="V163" s="116"/>
      <c r="W163" s="116"/>
      <c r="X163" s="116"/>
      <c r="Y163" s="116"/>
      <c r="Z163" s="116"/>
      <c r="AA163" s="75"/>
      <c r="AB163" s="76"/>
      <c r="AC163" s="76"/>
      <c r="AD163" s="76"/>
      <c r="AE163" s="76"/>
      <c r="AF163" s="76"/>
      <c r="AG163" s="76"/>
      <c r="AH163" s="48"/>
    </row>
    <row r="164" spans="1:34" ht="15.75" customHeight="1" x14ac:dyDescent="0.2">
      <c r="A164" s="116">
        <v>2</v>
      </c>
      <c r="B164" s="79">
        <v>45871</v>
      </c>
      <c r="C164" s="116"/>
      <c r="D164" s="116"/>
      <c r="E164" s="116"/>
      <c r="F164" s="117"/>
      <c r="G164" s="117"/>
      <c r="H164" s="117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7"/>
      <c r="T164" s="117"/>
      <c r="U164" s="116"/>
      <c r="V164" s="116"/>
      <c r="W164" s="116"/>
      <c r="X164" s="116"/>
      <c r="Y164" s="116"/>
      <c r="Z164" s="116"/>
      <c r="AA164" s="75"/>
      <c r="AB164" s="76"/>
      <c r="AC164" s="76"/>
      <c r="AD164" s="76"/>
      <c r="AE164" s="76"/>
      <c r="AF164" s="76"/>
      <c r="AG164" s="76"/>
      <c r="AH164" s="48"/>
    </row>
    <row r="165" spans="1:34" ht="15.75" customHeight="1" x14ac:dyDescent="0.2">
      <c r="A165" s="73">
        <v>3</v>
      </c>
      <c r="B165" s="80">
        <v>45872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7"/>
      <c r="AB165" s="78"/>
      <c r="AC165" s="78"/>
      <c r="AD165" s="78"/>
      <c r="AE165" s="78"/>
      <c r="AF165" s="78"/>
      <c r="AG165" s="78"/>
      <c r="AH165" s="48"/>
    </row>
    <row r="166" spans="1:34" ht="15.75" customHeight="1" x14ac:dyDescent="0.2">
      <c r="A166" s="116">
        <v>4</v>
      </c>
      <c r="B166" s="79">
        <v>45873</v>
      </c>
      <c r="C166" s="116"/>
      <c r="D166" s="116"/>
      <c r="E166" s="116"/>
      <c r="F166" s="117"/>
      <c r="G166" s="117"/>
      <c r="H166" s="117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7"/>
      <c r="T166" s="117"/>
      <c r="U166" s="116"/>
      <c r="V166" s="116"/>
      <c r="W166" s="116"/>
      <c r="X166" s="116"/>
      <c r="Y166" s="116"/>
      <c r="Z166" s="116"/>
      <c r="AA166" s="75"/>
      <c r="AB166" s="76"/>
      <c r="AC166" s="76"/>
      <c r="AD166" s="76"/>
      <c r="AE166" s="76"/>
      <c r="AF166" s="76"/>
      <c r="AG166" s="76"/>
      <c r="AH166" s="57"/>
    </row>
    <row r="167" spans="1:34" ht="15.75" customHeight="1" x14ac:dyDescent="0.2">
      <c r="A167" s="116">
        <v>5</v>
      </c>
      <c r="B167" s="79">
        <v>45874</v>
      </c>
      <c r="C167" s="116"/>
      <c r="D167" s="116"/>
      <c r="E167" s="116"/>
      <c r="F167" s="117"/>
      <c r="G167" s="117"/>
      <c r="H167" s="117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7"/>
      <c r="T167" s="117"/>
      <c r="U167" s="116"/>
      <c r="V167" s="116"/>
      <c r="W167" s="116"/>
      <c r="X167" s="116"/>
      <c r="Y167" s="116"/>
      <c r="Z167" s="116"/>
      <c r="AA167" s="75"/>
      <c r="AB167" s="76"/>
      <c r="AC167" s="76"/>
      <c r="AD167" s="76"/>
      <c r="AE167" s="76"/>
      <c r="AF167" s="76"/>
      <c r="AG167" s="76"/>
      <c r="AH167" s="62"/>
    </row>
    <row r="168" spans="1:34" ht="15.75" customHeight="1" x14ac:dyDescent="0.2">
      <c r="A168" s="116">
        <v>6</v>
      </c>
      <c r="B168" s="79">
        <v>45875</v>
      </c>
      <c r="C168" s="116"/>
      <c r="D168" s="116"/>
      <c r="E168" s="116"/>
      <c r="F168" s="117"/>
      <c r="G168" s="117"/>
      <c r="H168" s="117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7"/>
      <c r="T168" s="117"/>
      <c r="U168" s="116"/>
      <c r="V168" s="116"/>
      <c r="W168" s="116"/>
      <c r="X168" s="116"/>
      <c r="Y168" s="116"/>
      <c r="Z168" s="116"/>
      <c r="AA168" s="75"/>
      <c r="AB168" s="76"/>
      <c r="AC168" s="76"/>
      <c r="AD168" s="76"/>
      <c r="AE168" s="76"/>
      <c r="AF168" s="76"/>
      <c r="AG168" s="76"/>
      <c r="AH168" s="57"/>
    </row>
    <row r="169" spans="1:34" ht="15.75" customHeight="1" x14ac:dyDescent="0.2">
      <c r="A169" s="116">
        <v>7</v>
      </c>
      <c r="B169" s="79">
        <v>45876</v>
      </c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75"/>
      <c r="AB169" s="76"/>
      <c r="AC169" s="76"/>
      <c r="AD169" s="76"/>
      <c r="AE169" s="76"/>
      <c r="AF169" s="76"/>
      <c r="AG169" s="76"/>
      <c r="AH169" s="48"/>
    </row>
    <row r="170" spans="1:34" ht="15.75" customHeight="1" x14ac:dyDescent="0.2">
      <c r="A170" s="116">
        <v>8</v>
      </c>
      <c r="B170" s="79">
        <v>45877</v>
      </c>
      <c r="C170" s="116"/>
      <c r="D170" s="116"/>
      <c r="E170" s="116"/>
      <c r="F170" s="117"/>
      <c r="G170" s="117"/>
      <c r="H170" s="117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7"/>
      <c r="T170" s="117"/>
      <c r="U170" s="116"/>
      <c r="V170" s="116"/>
      <c r="W170" s="116"/>
      <c r="X170" s="116"/>
      <c r="Y170" s="116"/>
      <c r="Z170" s="116"/>
      <c r="AA170" s="75"/>
      <c r="AB170" s="76"/>
      <c r="AC170" s="76"/>
      <c r="AD170" s="76"/>
      <c r="AE170" s="76"/>
      <c r="AF170" s="76"/>
      <c r="AG170" s="76"/>
      <c r="AH170" s="48"/>
    </row>
    <row r="171" spans="1:34" ht="15.75" customHeight="1" x14ac:dyDescent="0.2">
      <c r="A171" s="116">
        <v>9</v>
      </c>
      <c r="B171" s="79">
        <v>45878</v>
      </c>
      <c r="C171" s="116"/>
      <c r="D171" s="116"/>
      <c r="E171" s="116"/>
      <c r="F171" s="117"/>
      <c r="G171" s="117"/>
      <c r="H171" s="117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7"/>
      <c r="T171" s="117"/>
      <c r="U171" s="116"/>
      <c r="V171" s="116"/>
      <c r="W171" s="116"/>
      <c r="X171" s="116"/>
      <c r="Y171" s="116"/>
      <c r="Z171" s="116"/>
      <c r="AA171" s="75"/>
      <c r="AB171" s="76"/>
      <c r="AC171" s="76"/>
      <c r="AD171" s="76"/>
      <c r="AE171" s="76"/>
      <c r="AF171" s="76"/>
      <c r="AG171" s="76"/>
    </row>
    <row r="172" spans="1:34" ht="15.75" customHeight="1" x14ac:dyDescent="0.2">
      <c r="A172" s="73">
        <v>10</v>
      </c>
      <c r="B172" s="80">
        <v>45879</v>
      </c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7"/>
      <c r="AB172" s="78"/>
      <c r="AC172" s="78"/>
      <c r="AD172" s="78"/>
      <c r="AE172" s="78"/>
      <c r="AF172" s="78"/>
      <c r="AG172" s="78"/>
    </row>
    <row r="173" spans="1:34" ht="15.75" customHeight="1" x14ac:dyDescent="0.2">
      <c r="A173" s="116">
        <v>11</v>
      </c>
      <c r="B173" s="79">
        <v>45880</v>
      </c>
      <c r="C173" s="116"/>
      <c r="D173" s="116"/>
      <c r="E173" s="116"/>
      <c r="F173" s="117"/>
      <c r="G173" s="117"/>
      <c r="H173" s="117"/>
      <c r="I173" s="116"/>
      <c r="J173" s="116"/>
      <c r="K173" s="116"/>
      <c r="L173" s="116"/>
      <c r="M173" s="116"/>
      <c r="N173" s="116"/>
      <c r="O173" s="116"/>
      <c r="P173" s="116"/>
      <c r="Q173" s="116"/>
      <c r="R173" s="118"/>
      <c r="S173" s="117"/>
      <c r="T173" s="117"/>
      <c r="U173" s="116"/>
      <c r="V173" s="116"/>
      <c r="W173" s="116"/>
      <c r="X173" s="116"/>
      <c r="Y173" s="116"/>
      <c r="Z173" s="116"/>
      <c r="AA173" s="75"/>
      <c r="AB173" s="76"/>
      <c r="AC173" s="76"/>
      <c r="AD173" s="76"/>
      <c r="AE173" s="76"/>
      <c r="AF173" s="76"/>
      <c r="AG173" s="76"/>
    </row>
    <row r="174" spans="1:34" ht="15.75" customHeight="1" x14ac:dyDescent="0.2">
      <c r="A174" s="116">
        <v>12</v>
      </c>
      <c r="B174" s="79">
        <v>45881</v>
      </c>
      <c r="C174" s="116"/>
      <c r="D174" s="116"/>
      <c r="E174" s="116"/>
      <c r="F174" s="117"/>
      <c r="G174" s="117"/>
      <c r="H174" s="117"/>
      <c r="I174" s="116"/>
      <c r="J174" s="116"/>
      <c r="K174" s="116"/>
      <c r="L174" s="116"/>
      <c r="M174" s="116"/>
      <c r="N174" s="116"/>
      <c r="O174" s="116"/>
      <c r="P174" s="116"/>
      <c r="Q174" s="116"/>
      <c r="R174" s="118"/>
      <c r="S174" s="117"/>
      <c r="T174" s="117"/>
      <c r="U174" s="116"/>
      <c r="V174" s="116"/>
      <c r="W174" s="116"/>
      <c r="X174" s="116"/>
      <c r="Y174" s="116"/>
      <c r="Z174" s="116"/>
      <c r="AA174" s="75"/>
      <c r="AB174" s="76"/>
      <c r="AC174" s="76"/>
      <c r="AD174" s="76"/>
      <c r="AE174" s="76"/>
      <c r="AF174" s="76"/>
      <c r="AG174" s="76"/>
    </row>
    <row r="175" spans="1:34" ht="15.75" customHeight="1" x14ac:dyDescent="0.2">
      <c r="A175" s="116">
        <v>13</v>
      </c>
      <c r="B175" s="79">
        <v>45882</v>
      </c>
      <c r="C175" s="116"/>
      <c r="D175" s="116"/>
      <c r="E175" s="116"/>
      <c r="F175" s="117"/>
      <c r="G175" s="117"/>
      <c r="H175" s="117"/>
      <c r="I175" s="116"/>
      <c r="J175" s="116"/>
      <c r="K175" s="116"/>
      <c r="L175" s="116"/>
      <c r="M175" s="116"/>
      <c r="N175" s="116"/>
      <c r="O175" s="116"/>
      <c r="P175" s="116"/>
      <c r="Q175" s="116"/>
      <c r="R175" s="118"/>
      <c r="S175" s="117"/>
      <c r="T175" s="117"/>
      <c r="U175" s="116"/>
      <c r="V175" s="116"/>
      <c r="W175" s="116"/>
      <c r="X175" s="116"/>
      <c r="Y175" s="116"/>
      <c r="Z175" s="116"/>
      <c r="AA175" s="75"/>
      <c r="AB175" s="76"/>
      <c r="AC175" s="76"/>
      <c r="AD175" s="76"/>
      <c r="AE175" s="76"/>
      <c r="AF175" s="76"/>
      <c r="AG175" s="76"/>
      <c r="AH175" s="4"/>
    </row>
    <row r="176" spans="1:34" ht="15.75" customHeight="1" x14ac:dyDescent="0.2">
      <c r="A176" s="116">
        <v>14</v>
      </c>
      <c r="B176" s="79">
        <v>45883</v>
      </c>
      <c r="C176" s="116"/>
      <c r="D176" s="116"/>
      <c r="E176" s="116"/>
      <c r="F176" s="117"/>
      <c r="G176" s="117"/>
      <c r="H176" s="117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7"/>
      <c r="T176" s="117"/>
      <c r="U176" s="116"/>
      <c r="V176" s="116"/>
      <c r="W176" s="116"/>
      <c r="X176" s="116"/>
      <c r="Y176" s="116"/>
      <c r="Z176" s="116"/>
      <c r="AA176" s="75"/>
      <c r="AB176" s="76"/>
      <c r="AC176" s="76"/>
      <c r="AD176" s="76"/>
      <c r="AE176" s="76"/>
      <c r="AF176" s="76"/>
      <c r="AG176" s="76"/>
    </row>
    <row r="177" spans="1:34" ht="15.75" customHeight="1" x14ac:dyDescent="0.2">
      <c r="A177" s="116">
        <v>15</v>
      </c>
      <c r="B177" s="79">
        <v>45884</v>
      </c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75"/>
      <c r="AB177" s="76"/>
      <c r="AC177" s="76"/>
      <c r="AD177" s="76"/>
      <c r="AE177" s="76"/>
      <c r="AF177" s="76"/>
      <c r="AG177" s="76"/>
    </row>
    <row r="178" spans="1:34" ht="15.75" customHeight="1" x14ac:dyDescent="0.2">
      <c r="A178" s="116">
        <v>16</v>
      </c>
      <c r="B178" s="79">
        <v>45885</v>
      </c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75"/>
      <c r="AB178" s="76"/>
      <c r="AC178" s="76"/>
      <c r="AD178" s="76"/>
      <c r="AE178" s="76"/>
      <c r="AF178" s="76"/>
      <c r="AG178" s="76"/>
    </row>
    <row r="179" spans="1:34" ht="15.75" customHeight="1" x14ac:dyDescent="0.2">
      <c r="A179" s="73">
        <v>17</v>
      </c>
      <c r="B179" s="80">
        <v>45886</v>
      </c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7"/>
      <c r="AB179" s="78"/>
      <c r="AC179" s="78"/>
      <c r="AD179" s="78"/>
      <c r="AE179" s="78"/>
      <c r="AF179" s="78"/>
      <c r="AG179" s="78"/>
    </row>
    <row r="180" spans="1:34" ht="15.75" customHeight="1" x14ac:dyDescent="0.2">
      <c r="A180" s="73">
        <v>18</v>
      </c>
      <c r="B180" s="80">
        <v>45887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7"/>
      <c r="AB180" s="78"/>
      <c r="AC180" s="78"/>
      <c r="AD180" s="78"/>
      <c r="AE180" s="78"/>
      <c r="AF180" s="78"/>
      <c r="AG180" s="78"/>
    </row>
    <row r="181" spans="1:34" ht="15.75" customHeight="1" x14ac:dyDescent="0.2">
      <c r="A181" s="116">
        <v>19</v>
      </c>
      <c r="B181" s="79">
        <v>45888</v>
      </c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75"/>
      <c r="AB181" s="76"/>
      <c r="AC181" s="76"/>
      <c r="AD181" s="76"/>
      <c r="AE181" s="76"/>
      <c r="AF181" s="76"/>
      <c r="AG181" s="76"/>
    </row>
    <row r="182" spans="1:34" ht="15.75" customHeight="1" x14ac:dyDescent="0.2">
      <c r="A182" s="116">
        <v>20</v>
      </c>
      <c r="B182" s="79">
        <v>45889</v>
      </c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75"/>
      <c r="AB182" s="76"/>
      <c r="AC182" s="76"/>
      <c r="AD182" s="76"/>
      <c r="AE182" s="76"/>
      <c r="AF182" s="76"/>
      <c r="AG182" s="76"/>
    </row>
    <row r="183" spans="1:34" ht="15.75" customHeight="1" x14ac:dyDescent="0.2">
      <c r="A183" s="116">
        <v>21</v>
      </c>
      <c r="B183" s="79">
        <v>45890</v>
      </c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75"/>
      <c r="AB183" s="76"/>
      <c r="AC183" s="76"/>
      <c r="AD183" s="76"/>
      <c r="AE183" s="76"/>
      <c r="AF183" s="76"/>
      <c r="AG183" s="76"/>
    </row>
    <row r="184" spans="1:34" ht="15.75" customHeight="1" x14ac:dyDescent="0.2">
      <c r="A184" s="116">
        <v>22</v>
      </c>
      <c r="B184" s="79">
        <v>45891</v>
      </c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75"/>
      <c r="AB184" s="76"/>
      <c r="AC184" s="76"/>
      <c r="AD184" s="76"/>
      <c r="AE184" s="76"/>
      <c r="AF184" s="76"/>
      <c r="AG184" s="76"/>
    </row>
    <row r="185" spans="1:34" ht="15.75" customHeight="1" x14ac:dyDescent="0.2">
      <c r="A185" s="116">
        <v>23</v>
      </c>
      <c r="B185" s="79">
        <v>45892</v>
      </c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75"/>
      <c r="AB185" s="76"/>
      <c r="AC185" s="76"/>
      <c r="AD185" s="76"/>
      <c r="AE185" s="76"/>
      <c r="AF185" s="76"/>
      <c r="AG185" s="76"/>
    </row>
    <row r="186" spans="1:34" ht="15.75" customHeight="1" x14ac:dyDescent="0.2">
      <c r="A186" s="73">
        <v>24</v>
      </c>
      <c r="B186" s="80">
        <v>45893</v>
      </c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7"/>
      <c r="AB186" s="78"/>
      <c r="AC186" s="78"/>
      <c r="AD186" s="78"/>
      <c r="AE186" s="78"/>
      <c r="AF186" s="78"/>
      <c r="AG186" s="78"/>
      <c r="AH186" s="48"/>
    </row>
    <row r="187" spans="1:34" ht="15.75" customHeight="1" x14ac:dyDescent="0.2">
      <c r="A187" s="116">
        <v>25</v>
      </c>
      <c r="B187" s="79">
        <v>45894</v>
      </c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75"/>
      <c r="AB187" s="76"/>
      <c r="AC187" s="76"/>
      <c r="AD187" s="76"/>
      <c r="AE187" s="76"/>
      <c r="AF187" s="76"/>
      <c r="AG187" s="76"/>
      <c r="AH187" s="62"/>
    </row>
    <row r="188" spans="1:34" ht="15.75" customHeight="1" x14ac:dyDescent="0.2">
      <c r="A188" s="116">
        <v>26</v>
      </c>
      <c r="B188" s="79">
        <v>45895</v>
      </c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75"/>
      <c r="AB188" s="76"/>
      <c r="AC188" s="76"/>
      <c r="AD188" s="76"/>
      <c r="AE188" s="76"/>
      <c r="AF188" s="76"/>
      <c r="AG188" s="76"/>
    </row>
    <row r="189" spans="1:34" ht="15.75" customHeight="1" x14ac:dyDescent="0.2">
      <c r="A189" s="41">
        <v>27</v>
      </c>
      <c r="B189" s="79">
        <v>45896</v>
      </c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75"/>
      <c r="AB189" s="76"/>
      <c r="AC189" s="76"/>
      <c r="AD189" s="76"/>
      <c r="AE189" s="76"/>
      <c r="AF189" s="76"/>
      <c r="AG189" s="76"/>
    </row>
    <row r="190" spans="1:34" ht="15.75" customHeight="1" x14ac:dyDescent="0.2">
      <c r="A190" s="41">
        <v>28</v>
      </c>
      <c r="B190" s="79">
        <v>45897</v>
      </c>
      <c r="C190" s="22"/>
      <c r="D190" s="22"/>
      <c r="E190" s="22"/>
      <c r="F190" s="43"/>
      <c r="G190" s="43"/>
      <c r="H190" s="43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3"/>
      <c r="T190" s="43"/>
      <c r="U190" s="50"/>
      <c r="V190" s="51"/>
      <c r="W190" s="51"/>
      <c r="X190" s="51"/>
      <c r="Y190" s="22"/>
      <c r="Z190" s="22"/>
      <c r="AA190" s="75"/>
      <c r="AB190" s="76"/>
      <c r="AC190" s="76"/>
      <c r="AD190" s="76"/>
      <c r="AE190" s="76"/>
      <c r="AF190" s="76"/>
      <c r="AG190" s="76"/>
    </row>
    <row r="191" spans="1:34" ht="15.75" customHeight="1" x14ac:dyDescent="0.2">
      <c r="A191" s="59" t="s">
        <v>89</v>
      </c>
      <c r="B191" s="52"/>
      <c r="C191" s="52"/>
      <c r="D191" s="52"/>
      <c r="E191" s="52" t="s">
        <v>30</v>
      </c>
      <c r="F191" s="96">
        <v>1005870706</v>
      </c>
      <c r="G191" s="97"/>
      <c r="H191" s="97"/>
      <c r="I191" s="97"/>
      <c r="J191" s="97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60" t="s">
        <v>86</v>
      </c>
      <c r="Z191" s="52"/>
      <c r="AA191" s="83">
        <f>+SUM(AA160:AA190)</f>
        <v>0</v>
      </c>
      <c r="AB191" s="82">
        <f t="shared" ref="AB191:AG191" si="4">SUM(AB160:AB190)</f>
        <v>0</v>
      </c>
      <c r="AC191" s="82">
        <f t="shared" si="4"/>
        <v>0</v>
      </c>
      <c r="AD191" s="82">
        <f t="shared" si="4"/>
        <v>0</v>
      </c>
      <c r="AE191" s="82">
        <f t="shared" si="4"/>
        <v>0</v>
      </c>
      <c r="AF191" s="82">
        <f t="shared" si="4"/>
        <v>0</v>
      </c>
      <c r="AG191" s="82">
        <f t="shared" si="4"/>
        <v>0</v>
      </c>
    </row>
    <row r="192" spans="1:34" ht="15.75" customHeight="1" x14ac:dyDescent="0.2">
      <c r="A192" s="102"/>
      <c r="B192" s="103"/>
      <c r="C192" s="103"/>
      <c r="D192" s="103"/>
      <c r="E192" s="103"/>
      <c r="F192" s="10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57"/>
    </row>
    <row r="193" spans="1:3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4" ht="15.75" customHeight="1" x14ac:dyDescent="0.2">
      <c r="A196" s="98" t="s">
        <v>106</v>
      </c>
      <c r="B196" s="99"/>
      <c r="C196" s="95" t="s">
        <v>73</v>
      </c>
      <c r="D196" s="95" t="s">
        <v>74</v>
      </c>
      <c r="E196" s="95" t="s">
        <v>75</v>
      </c>
      <c r="F196" s="95" t="s">
        <v>76</v>
      </c>
      <c r="G196" s="95" t="s">
        <v>77</v>
      </c>
      <c r="H196" s="95" t="s">
        <v>78</v>
      </c>
      <c r="I196" s="93" t="s">
        <v>79</v>
      </c>
      <c r="J196" s="93" t="s">
        <v>80</v>
      </c>
      <c r="K196" s="93" t="s">
        <v>81</v>
      </c>
      <c r="L196" s="93" t="s">
        <v>82</v>
      </c>
      <c r="M196" s="93" t="s">
        <v>83</v>
      </c>
      <c r="N196" s="93" t="s">
        <v>84</v>
      </c>
      <c r="O196" s="93" t="s">
        <v>73</v>
      </c>
      <c r="P196" s="93" t="s">
        <v>74</v>
      </c>
      <c r="Q196" s="93" t="s">
        <v>75</v>
      </c>
      <c r="R196" s="93" t="s">
        <v>76</v>
      </c>
      <c r="S196" s="93" t="s">
        <v>77</v>
      </c>
      <c r="T196" s="93" t="s">
        <v>78</v>
      </c>
      <c r="U196" s="93" t="s">
        <v>79</v>
      </c>
      <c r="V196" s="93" t="s">
        <v>80</v>
      </c>
      <c r="W196" s="93" t="s">
        <v>81</v>
      </c>
      <c r="X196" s="95" t="s">
        <v>82</v>
      </c>
      <c r="Y196" s="95" t="s">
        <v>83</v>
      </c>
      <c r="Z196" s="95" t="s">
        <v>84</v>
      </c>
      <c r="AA196" s="38">
        <v>55</v>
      </c>
      <c r="AB196" s="38">
        <v>60</v>
      </c>
      <c r="AC196" s="38">
        <v>65</v>
      </c>
      <c r="AD196" s="38">
        <v>70</v>
      </c>
      <c r="AE196" s="38">
        <v>45</v>
      </c>
      <c r="AF196" s="38">
        <v>90</v>
      </c>
      <c r="AG196" s="38">
        <v>95</v>
      </c>
    </row>
    <row r="197" spans="1:34" ht="15.75" customHeight="1" x14ac:dyDescent="0.2">
      <c r="A197" s="100"/>
      <c r="B197" s="101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39" t="s">
        <v>9</v>
      </c>
      <c r="AB197" s="39" t="s">
        <v>12</v>
      </c>
      <c r="AC197" s="39" t="s">
        <v>15</v>
      </c>
      <c r="AD197" s="39" t="s">
        <v>18</v>
      </c>
      <c r="AE197" s="39" t="s">
        <v>20</v>
      </c>
      <c r="AF197" s="40" t="s">
        <v>23</v>
      </c>
      <c r="AG197" s="40" t="s">
        <v>27</v>
      </c>
      <c r="AH197" s="4"/>
    </row>
    <row r="198" spans="1:34" ht="15.75" customHeight="1" x14ac:dyDescent="0.2">
      <c r="A198" s="41">
        <v>29</v>
      </c>
      <c r="B198" s="79">
        <v>45867</v>
      </c>
      <c r="C198" s="42"/>
      <c r="D198" s="42"/>
      <c r="E198" s="42"/>
      <c r="F198" s="43"/>
      <c r="G198" s="43"/>
      <c r="H198" s="43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3"/>
      <c r="T198" s="43"/>
      <c r="U198" s="45"/>
      <c r="V198" s="45"/>
      <c r="W198" s="45"/>
      <c r="X198" s="42"/>
      <c r="Y198" s="42"/>
      <c r="Z198" s="42"/>
      <c r="AA198" s="75"/>
      <c r="AB198" s="76"/>
      <c r="AC198" s="76"/>
      <c r="AD198" s="76"/>
      <c r="AE198" s="76"/>
      <c r="AF198" s="76"/>
      <c r="AG198" s="76"/>
    </row>
    <row r="199" spans="1:34" ht="15.75" customHeight="1" x14ac:dyDescent="0.2">
      <c r="A199" s="41">
        <v>30</v>
      </c>
      <c r="B199" s="79">
        <v>45868</v>
      </c>
      <c r="C199" s="41"/>
      <c r="D199" s="41"/>
      <c r="E199" s="41"/>
      <c r="F199" s="43"/>
      <c r="G199" s="43"/>
      <c r="H199" s="43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3"/>
      <c r="T199" s="43"/>
      <c r="U199" s="41"/>
      <c r="V199" s="41"/>
      <c r="W199" s="41"/>
      <c r="X199" s="41"/>
      <c r="Y199" s="41"/>
      <c r="Z199" s="41"/>
      <c r="AA199" s="75"/>
      <c r="AB199" s="76"/>
      <c r="AC199" s="76"/>
      <c r="AD199" s="76"/>
      <c r="AE199" s="76"/>
      <c r="AF199" s="76"/>
      <c r="AG199" s="76"/>
    </row>
    <row r="200" spans="1:34" ht="15.75" customHeight="1" x14ac:dyDescent="0.2">
      <c r="A200" s="41">
        <v>31</v>
      </c>
      <c r="B200" s="79">
        <v>45869</v>
      </c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75"/>
      <c r="AB200" s="76"/>
      <c r="AC200" s="76"/>
      <c r="AD200" s="76"/>
      <c r="AE200" s="76"/>
      <c r="AF200" s="76"/>
      <c r="AG200" s="76"/>
    </row>
    <row r="201" spans="1:34" ht="15.75" customHeight="1" x14ac:dyDescent="0.2">
      <c r="A201" s="116">
        <v>1</v>
      </c>
      <c r="B201" s="79">
        <v>45870</v>
      </c>
      <c r="C201" s="116"/>
      <c r="D201" s="116"/>
      <c r="E201" s="116"/>
      <c r="F201" s="117"/>
      <c r="G201" s="117"/>
      <c r="H201" s="117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7"/>
      <c r="T201" s="117"/>
      <c r="U201" s="116"/>
      <c r="V201" s="116"/>
      <c r="W201" s="116"/>
      <c r="X201" s="116"/>
      <c r="Y201" s="116"/>
      <c r="Z201" s="116"/>
      <c r="AA201" s="75"/>
      <c r="AB201" s="76"/>
      <c r="AC201" s="76"/>
      <c r="AD201" s="76"/>
      <c r="AE201" s="76"/>
      <c r="AF201" s="76"/>
      <c r="AG201" s="76"/>
    </row>
    <row r="202" spans="1:34" ht="15.75" customHeight="1" x14ac:dyDescent="0.2">
      <c r="A202" s="116">
        <v>2</v>
      </c>
      <c r="B202" s="79">
        <v>45871</v>
      </c>
      <c r="C202" s="116"/>
      <c r="D202" s="116"/>
      <c r="E202" s="116"/>
      <c r="F202" s="117"/>
      <c r="G202" s="117"/>
      <c r="H202" s="117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7"/>
      <c r="T202" s="117"/>
      <c r="U202" s="116"/>
      <c r="V202" s="116"/>
      <c r="W202" s="116"/>
      <c r="X202" s="116"/>
      <c r="Y202" s="116"/>
      <c r="Z202" s="116"/>
      <c r="AA202" s="75"/>
      <c r="AB202" s="76"/>
      <c r="AC202" s="76"/>
      <c r="AD202" s="76"/>
      <c r="AE202" s="76"/>
      <c r="AF202" s="76"/>
      <c r="AG202" s="76"/>
    </row>
    <row r="203" spans="1:34" ht="15.75" customHeight="1" x14ac:dyDescent="0.2">
      <c r="A203" s="73">
        <v>3</v>
      </c>
      <c r="B203" s="80">
        <v>45872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7"/>
      <c r="AB203" s="78"/>
      <c r="AC203" s="78"/>
      <c r="AD203" s="78"/>
      <c r="AE203" s="78"/>
      <c r="AF203" s="78"/>
      <c r="AG203" s="78"/>
      <c r="AH203" s="62"/>
    </row>
    <row r="204" spans="1:34" ht="15.75" customHeight="1" x14ac:dyDescent="0.2">
      <c r="A204" s="116">
        <v>4</v>
      </c>
      <c r="B204" s="79">
        <v>45873</v>
      </c>
      <c r="C204" s="116"/>
      <c r="D204" s="116"/>
      <c r="E204" s="116"/>
      <c r="F204" s="117"/>
      <c r="G204" s="117"/>
      <c r="H204" s="117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7"/>
      <c r="T204" s="117"/>
      <c r="U204" s="116"/>
      <c r="V204" s="116"/>
      <c r="W204" s="116"/>
      <c r="X204" s="116"/>
      <c r="Y204" s="116"/>
      <c r="Z204" s="116"/>
      <c r="AA204" s="75"/>
      <c r="AB204" s="76"/>
      <c r="AC204" s="76"/>
      <c r="AD204" s="76"/>
      <c r="AE204" s="76"/>
      <c r="AF204" s="76"/>
      <c r="AG204" s="76"/>
      <c r="AH204" s="57"/>
    </row>
    <row r="205" spans="1:34" ht="15.75" customHeight="1" x14ac:dyDescent="0.2">
      <c r="A205" s="116">
        <v>5</v>
      </c>
      <c r="B205" s="79">
        <v>45874</v>
      </c>
      <c r="C205" s="116"/>
      <c r="D205" s="116"/>
      <c r="E205" s="116"/>
      <c r="F205" s="117"/>
      <c r="G205" s="117"/>
      <c r="H205" s="117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7"/>
      <c r="T205" s="117"/>
      <c r="U205" s="116"/>
      <c r="V205" s="116"/>
      <c r="W205" s="116"/>
      <c r="X205" s="116"/>
      <c r="Y205" s="116"/>
      <c r="Z205" s="116"/>
      <c r="AA205" s="75"/>
      <c r="AB205" s="76"/>
      <c r="AC205" s="76"/>
      <c r="AD205" s="76"/>
      <c r="AE205" s="76"/>
      <c r="AF205" s="76"/>
      <c r="AG205" s="76"/>
      <c r="AH205" s="57"/>
    </row>
    <row r="206" spans="1:34" ht="15.75" customHeight="1" x14ac:dyDescent="0.2">
      <c r="A206" s="116">
        <v>6</v>
      </c>
      <c r="B206" s="79">
        <v>45875</v>
      </c>
      <c r="C206" s="116"/>
      <c r="D206" s="116"/>
      <c r="E206" s="116"/>
      <c r="F206" s="117"/>
      <c r="G206" s="117"/>
      <c r="H206" s="117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7"/>
      <c r="T206" s="117"/>
      <c r="U206" s="116"/>
      <c r="V206" s="116"/>
      <c r="W206" s="116"/>
      <c r="X206" s="116"/>
      <c r="Y206" s="116"/>
      <c r="Z206" s="116"/>
      <c r="AA206" s="75"/>
      <c r="AB206" s="76"/>
      <c r="AC206" s="76"/>
      <c r="AD206" s="76"/>
      <c r="AE206" s="76"/>
      <c r="AF206" s="76"/>
      <c r="AG206" s="76"/>
      <c r="AH206" s="49"/>
    </row>
    <row r="207" spans="1:34" ht="15.75" customHeight="1" x14ac:dyDescent="0.2">
      <c r="A207" s="116">
        <v>7</v>
      </c>
      <c r="B207" s="79">
        <v>45876</v>
      </c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75"/>
      <c r="AB207" s="76"/>
      <c r="AC207" s="76"/>
      <c r="AD207" s="76"/>
      <c r="AE207" s="76"/>
      <c r="AF207" s="76"/>
      <c r="AG207" s="76"/>
    </row>
    <row r="208" spans="1:34" ht="15.75" customHeight="1" x14ac:dyDescent="0.2">
      <c r="A208" s="116">
        <v>8</v>
      </c>
      <c r="B208" s="79">
        <v>45877</v>
      </c>
      <c r="C208" s="116"/>
      <c r="D208" s="116"/>
      <c r="E208" s="116"/>
      <c r="F208" s="117"/>
      <c r="G208" s="117"/>
      <c r="H208" s="117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7"/>
      <c r="T208" s="117"/>
      <c r="U208" s="116"/>
      <c r="V208" s="116"/>
      <c r="W208" s="116"/>
      <c r="X208" s="116"/>
      <c r="Y208" s="116"/>
      <c r="Z208" s="116"/>
      <c r="AA208" s="75"/>
      <c r="AB208" s="76"/>
      <c r="AC208" s="76"/>
      <c r="AD208" s="76"/>
      <c r="AE208" s="76"/>
      <c r="AF208" s="76"/>
      <c r="AG208" s="76"/>
    </row>
    <row r="209" spans="1:34" ht="15.75" customHeight="1" x14ac:dyDescent="0.2">
      <c r="A209" s="116">
        <v>9</v>
      </c>
      <c r="B209" s="79">
        <v>45878</v>
      </c>
      <c r="C209" s="116"/>
      <c r="D209" s="116"/>
      <c r="E209" s="116"/>
      <c r="F209" s="117"/>
      <c r="G209" s="117"/>
      <c r="H209" s="117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7"/>
      <c r="T209" s="117"/>
      <c r="U209" s="116"/>
      <c r="V209" s="116"/>
      <c r="W209" s="116"/>
      <c r="X209" s="116"/>
      <c r="Y209" s="116"/>
      <c r="Z209" s="116"/>
      <c r="AA209" s="75"/>
      <c r="AB209" s="76"/>
      <c r="AC209" s="76"/>
      <c r="AD209" s="76"/>
      <c r="AE209" s="76"/>
      <c r="AF209" s="76"/>
      <c r="AG209" s="76"/>
      <c r="AH209" s="48"/>
    </row>
    <row r="210" spans="1:34" ht="15.75" customHeight="1" x14ac:dyDescent="0.2">
      <c r="A210" s="73">
        <v>10</v>
      </c>
      <c r="B210" s="80">
        <v>45879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7"/>
      <c r="AB210" s="78"/>
      <c r="AC210" s="78"/>
      <c r="AD210" s="78"/>
      <c r="AE210" s="78"/>
      <c r="AF210" s="78"/>
      <c r="AG210" s="78"/>
      <c r="AH210" s="62"/>
    </row>
    <row r="211" spans="1:34" ht="15.75" customHeight="1" x14ac:dyDescent="0.2">
      <c r="A211" s="116">
        <v>11</v>
      </c>
      <c r="B211" s="79">
        <v>45880</v>
      </c>
      <c r="C211" s="116"/>
      <c r="D211" s="116"/>
      <c r="E211" s="116"/>
      <c r="F211" s="117"/>
      <c r="G211" s="117"/>
      <c r="H211" s="117"/>
      <c r="I211" s="116"/>
      <c r="J211" s="116"/>
      <c r="K211" s="116"/>
      <c r="L211" s="116"/>
      <c r="M211" s="116"/>
      <c r="N211" s="116"/>
      <c r="O211" s="116"/>
      <c r="P211" s="116"/>
      <c r="Q211" s="116"/>
      <c r="R211" s="118"/>
      <c r="S211" s="117"/>
      <c r="T211" s="117"/>
      <c r="U211" s="116"/>
      <c r="V211" s="116"/>
      <c r="W211" s="116"/>
      <c r="X211" s="116"/>
      <c r="Y211" s="116"/>
      <c r="Z211" s="116"/>
      <c r="AA211" s="75"/>
      <c r="AB211" s="76"/>
      <c r="AC211" s="76"/>
      <c r="AD211" s="76"/>
      <c r="AE211" s="76"/>
      <c r="AF211" s="76"/>
      <c r="AG211" s="76"/>
      <c r="AH211" s="62"/>
    </row>
    <row r="212" spans="1:34" ht="15.75" customHeight="1" x14ac:dyDescent="0.2">
      <c r="A212" s="116">
        <v>12</v>
      </c>
      <c r="B212" s="79">
        <v>45881</v>
      </c>
      <c r="C212" s="116"/>
      <c r="D212" s="116"/>
      <c r="E212" s="116"/>
      <c r="F212" s="117"/>
      <c r="G212" s="117"/>
      <c r="H212" s="117"/>
      <c r="I212" s="116"/>
      <c r="J212" s="116"/>
      <c r="K212" s="116"/>
      <c r="L212" s="116"/>
      <c r="M212" s="116"/>
      <c r="N212" s="116"/>
      <c r="O212" s="116"/>
      <c r="P212" s="116"/>
      <c r="Q212" s="116"/>
      <c r="R212" s="118"/>
      <c r="S212" s="117"/>
      <c r="T212" s="117"/>
      <c r="U212" s="116"/>
      <c r="V212" s="116"/>
      <c r="W212" s="116"/>
      <c r="X212" s="116"/>
      <c r="Y212" s="116"/>
      <c r="Z212" s="116"/>
      <c r="AA212" s="75"/>
      <c r="AB212" s="76"/>
      <c r="AC212" s="76"/>
      <c r="AD212" s="76"/>
      <c r="AE212" s="76"/>
      <c r="AF212" s="76"/>
      <c r="AG212" s="76"/>
      <c r="AH212" s="62"/>
    </row>
    <row r="213" spans="1:34" ht="15.75" customHeight="1" x14ac:dyDescent="0.2">
      <c r="A213" s="116">
        <v>13</v>
      </c>
      <c r="B213" s="79">
        <v>45882</v>
      </c>
      <c r="C213" s="116"/>
      <c r="D213" s="116"/>
      <c r="E213" s="116"/>
      <c r="F213" s="117"/>
      <c r="G213" s="117"/>
      <c r="H213" s="117"/>
      <c r="I213" s="116"/>
      <c r="J213" s="116"/>
      <c r="K213" s="116"/>
      <c r="L213" s="116"/>
      <c r="M213" s="116"/>
      <c r="N213" s="116"/>
      <c r="O213" s="116"/>
      <c r="P213" s="116"/>
      <c r="Q213" s="116"/>
      <c r="R213" s="118"/>
      <c r="S213" s="117"/>
      <c r="T213" s="117"/>
      <c r="U213" s="116"/>
      <c r="V213" s="116"/>
      <c r="W213" s="116"/>
      <c r="X213" s="116"/>
      <c r="Y213" s="116"/>
      <c r="Z213" s="116"/>
      <c r="AA213" s="75"/>
      <c r="AB213" s="76"/>
      <c r="AC213" s="76"/>
      <c r="AD213" s="76"/>
      <c r="AE213" s="76"/>
      <c r="AF213" s="76"/>
      <c r="AG213" s="76"/>
      <c r="AH213" s="49"/>
    </row>
    <row r="214" spans="1:34" ht="15.75" customHeight="1" x14ac:dyDescent="0.2">
      <c r="A214" s="116">
        <v>14</v>
      </c>
      <c r="B214" s="79">
        <v>45883</v>
      </c>
      <c r="C214" s="116"/>
      <c r="D214" s="116"/>
      <c r="E214" s="116"/>
      <c r="F214" s="117"/>
      <c r="G214" s="117"/>
      <c r="H214" s="117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7"/>
      <c r="T214" s="117"/>
      <c r="U214" s="116"/>
      <c r="V214" s="116"/>
      <c r="W214" s="116"/>
      <c r="X214" s="116"/>
      <c r="Y214" s="116"/>
      <c r="Z214" s="116"/>
      <c r="AA214" s="75"/>
      <c r="AB214" s="76"/>
      <c r="AC214" s="76"/>
      <c r="AD214" s="76"/>
      <c r="AE214" s="76"/>
      <c r="AF214" s="76"/>
      <c r="AG214" s="76"/>
    </row>
    <row r="215" spans="1:34" ht="15.75" customHeight="1" x14ac:dyDescent="0.2">
      <c r="A215" s="116">
        <v>15</v>
      </c>
      <c r="B215" s="79">
        <v>45884</v>
      </c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75"/>
      <c r="AB215" s="76"/>
      <c r="AC215" s="76"/>
      <c r="AD215" s="76"/>
      <c r="AE215" s="76"/>
      <c r="AF215" s="76"/>
      <c r="AG215" s="76"/>
    </row>
    <row r="216" spans="1:34" ht="15.75" customHeight="1" x14ac:dyDescent="0.2">
      <c r="A216" s="116">
        <v>16</v>
      </c>
      <c r="B216" s="79">
        <v>45885</v>
      </c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75"/>
      <c r="AB216" s="76"/>
      <c r="AC216" s="76"/>
      <c r="AD216" s="76"/>
      <c r="AE216" s="76"/>
      <c r="AF216" s="76"/>
      <c r="AG216" s="76"/>
      <c r="AH216" s="48"/>
    </row>
    <row r="217" spans="1:34" ht="15.75" customHeight="1" x14ac:dyDescent="0.2">
      <c r="A217" s="73">
        <v>17</v>
      </c>
      <c r="B217" s="80">
        <v>45886</v>
      </c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7"/>
      <c r="AB217" s="78"/>
      <c r="AC217" s="78"/>
      <c r="AD217" s="78"/>
      <c r="AE217" s="78"/>
      <c r="AF217" s="78"/>
      <c r="AG217" s="78"/>
    </row>
    <row r="218" spans="1:34" ht="15.75" customHeight="1" x14ac:dyDescent="0.2">
      <c r="A218" s="73">
        <v>18</v>
      </c>
      <c r="B218" s="80">
        <v>45887</v>
      </c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7"/>
      <c r="AB218" s="78"/>
      <c r="AC218" s="78"/>
      <c r="AD218" s="78"/>
      <c r="AE218" s="78"/>
      <c r="AF218" s="78"/>
      <c r="AG218" s="78"/>
    </row>
    <row r="219" spans="1:34" ht="15.75" customHeight="1" x14ac:dyDescent="0.2">
      <c r="A219" s="116">
        <v>19</v>
      </c>
      <c r="B219" s="79">
        <v>45888</v>
      </c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75"/>
      <c r="AB219" s="76"/>
      <c r="AC219" s="76"/>
      <c r="AD219" s="76"/>
      <c r="AE219" s="76"/>
      <c r="AF219" s="76"/>
      <c r="AG219" s="76"/>
      <c r="AH219" s="4"/>
    </row>
    <row r="220" spans="1:34" ht="15.75" customHeight="1" x14ac:dyDescent="0.2">
      <c r="A220" s="116">
        <v>20</v>
      </c>
      <c r="B220" s="79">
        <v>45889</v>
      </c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75"/>
      <c r="AB220" s="76"/>
      <c r="AC220" s="76"/>
      <c r="AD220" s="76"/>
      <c r="AE220" s="76"/>
      <c r="AF220" s="76"/>
      <c r="AG220" s="76"/>
    </row>
    <row r="221" spans="1:34" ht="15.75" customHeight="1" x14ac:dyDescent="0.2">
      <c r="A221" s="116">
        <v>21</v>
      </c>
      <c r="B221" s="79">
        <v>45890</v>
      </c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75"/>
      <c r="AB221" s="76"/>
      <c r="AC221" s="76"/>
      <c r="AD221" s="76"/>
      <c r="AE221" s="76"/>
      <c r="AF221" s="76"/>
      <c r="AG221" s="76"/>
    </row>
    <row r="222" spans="1:34" ht="15.75" customHeight="1" x14ac:dyDescent="0.2">
      <c r="A222" s="116">
        <v>22</v>
      </c>
      <c r="B222" s="79">
        <v>45891</v>
      </c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75"/>
      <c r="AB222" s="76"/>
      <c r="AC222" s="76"/>
      <c r="AD222" s="76"/>
      <c r="AE222" s="76"/>
      <c r="AF222" s="76"/>
      <c r="AG222" s="76"/>
    </row>
    <row r="223" spans="1:34" ht="15.75" customHeight="1" x14ac:dyDescent="0.2">
      <c r="A223" s="116">
        <v>23</v>
      </c>
      <c r="B223" s="79">
        <v>45892</v>
      </c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75"/>
      <c r="AB223" s="76"/>
      <c r="AC223" s="76"/>
      <c r="AD223" s="76"/>
      <c r="AE223" s="76"/>
      <c r="AF223" s="76"/>
      <c r="AG223" s="76"/>
    </row>
    <row r="224" spans="1:34" ht="15.75" customHeight="1" x14ac:dyDescent="0.2">
      <c r="A224" s="73">
        <v>24</v>
      </c>
      <c r="B224" s="80">
        <v>45893</v>
      </c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7"/>
      <c r="AB224" s="78"/>
      <c r="AC224" s="78"/>
      <c r="AD224" s="78"/>
      <c r="AE224" s="78"/>
      <c r="AF224" s="78"/>
      <c r="AG224" s="78"/>
    </row>
    <row r="225" spans="1:34" ht="15.75" customHeight="1" x14ac:dyDescent="0.2">
      <c r="A225" s="116">
        <v>25</v>
      </c>
      <c r="B225" s="79">
        <v>45894</v>
      </c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75"/>
      <c r="AB225" s="76"/>
      <c r="AC225" s="76"/>
      <c r="AD225" s="76"/>
      <c r="AE225" s="76"/>
      <c r="AF225" s="76"/>
      <c r="AG225" s="76"/>
    </row>
    <row r="226" spans="1:34" ht="15.75" customHeight="1" x14ac:dyDescent="0.2">
      <c r="A226" s="116">
        <v>26</v>
      </c>
      <c r="B226" s="79">
        <v>45895</v>
      </c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75"/>
      <c r="AB226" s="76"/>
      <c r="AC226" s="76"/>
      <c r="AD226" s="76"/>
      <c r="AE226" s="76"/>
      <c r="AF226" s="76"/>
      <c r="AG226" s="76"/>
      <c r="AH226" s="62"/>
    </row>
    <row r="227" spans="1:34" ht="15.75" customHeight="1" x14ac:dyDescent="0.2">
      <c r="A227" s="41">
        <v>27</v>
      </c>
      <c r="B227" s="79">
        <v>45896</v>
      </c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75"/>
      <c r="AB227" s="76"/>
      <c r="AC227" s="76"/>
      <c r="AD227" s="76"/>
      <c r="AE227" s="76"/>
      <c r="AF227" s="76"/>
      <c r="AG227" s="76"/>
      <c r="AH227" s="57"/>
    </row>
    <row r="228" spans="1:34" ht="15.75" customHeight="1" x14ac:dyDescent="0.2">
      <c r="A228" s="41">
        <v>28</v>
      </c>
      <c r="B228" s="79">
        <v>45897</v>
      </c>
      <c r="C228" s="22"/>
      <c r="D228" s="22"/>
      <c r="E228" s="22"/>
      <c r="F228" s="43"/>
      <c r="G228" s="43"/>
      <c r="H228" s="43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3"/>
      <c r="T228" s="43"/>
      <c r="U228" s="50"/>
      <c r="V228" s="51"/>
      <c r="W228" s="51"/>
      <c r="X228" s="51"/>
      <c r="Y228" s="22"/>
      <c r="Z228" s="22"/>
      <c r="AA228" s="75"/>
      <c r="AB228" s="76"/>
      <c r="AC228" s="76"/>
      <c r="AD228" s="76"/>
      <c r="AE228" s="76"/>
      <c r="AF228" s="76"/>
      <c r="AG228" s="76"/>
      <c r="AH228" s="57"/>
    </row>
    <row r="229" spans="1:34" ht="15.75" customHeight="1" x14ac:dyDescent="0.2">
      <c r="A229" s="59" t="s">
        <v>50</v>
      </c>
      <c r="B229" s="52"/>
      <c r="C229" s="52"/>
      <c r="D229" s="52"/>
      <c r="E229" s="52" t="s">
        <v>30</v>
      </c>
      <c r="F229" s="104">
        <v>1114898789</v>
      </c>
      <c r="G229" s="97"/>
      <c r="H229" s="97"/>
      <c r="I229" s="97"/>
      <c r="J229" s="97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60" t="s">
        <v>86</v>
      </c>
      <c r="Z229" s="52"/>
      <c r="AA229" s="82">
        <f t="shared" ref="AA229:AG229" si="5">SUM(AA198:AA228)</f>
        <v>0</v>
      </c>
      <c r="AB229" s="82">
        <f t="shared" si="5"/>
        <v>0</v>
      </c>
      <c r="AC229" s="82">
        <f t="shared" si="5"/>
        <v>0</v>
      </c>
      <c r="AD229" s="82">
        <f t="shared" si="5"/>
        <v>0</v>
      </c>
      <c r="AE229" s="82">
        <f t="shared" si="5"/>
        <v>0</v>
      </c>
      <c r="AF229" s="82">
        <f t="shared" si="5"/>
        <v>0</v>
      </c>
      <c r="AG229" s="82">
        <f t="shared" si="5"/>
        <v>0</v>
      </c>
    </row>
    <row r="230" spans="1:34" ht="15.75" customHeight="1" x14ac:dyDescent="0.2">
      <c r="A230" s="105"/>
      <c r="B230" s="10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57"/>
    </row>
    <row r="231" spans="1:3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4" ht="12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4" ht="15.75" customHeight="1" x14ac:dyDescent="0.2">
      <c r="A233" s="98" t="s">
        <v>106</v>
      </c>
      <c r="B233" s="99"/>
      <c r="C233" s="95" t="s">
        <v>73</v>
      </c>
      <c r="D233" s="95" t="s">
        <v>74</v>
      </c>
      <c r="E233" s="95" t="s">
        <v>75</v>
      </c>
      <c r="F233" s="95" t="s">
        <v>76</v>
      </c>
      <c r="G233" s="95" t="s">
        <v>77</v>
      </c>
      <c r="H233" s="95" t="s">
        <v>78</v>
      </c>
      <c r="I233" s="93" t="s">
        <v>79</v>
      </c>
      <c r="J233" s="93" t="s">
        <v>80</v>
      </c>
      <c r="K233" s="93" t="s">
        <v>81</v>
      </c>
      <c r="L233" s="93" t="s">
        <v>82</v>
      </c>
      <c r="M233" s="93" t="s">
        <v>83</v>
      </c>
      <c r="N233" s="93" t="s">
        <v>84</v>
      </c>
      <c r="O233" s="93" t="s">
        <v>73</v>
      </c>
      <c r="P233" s="93" t="s">
        <v>74</v>
      </c>
      <c r="Q233" s="93" t="s">
        <v>75</v>
      </c>
      <c r="R233" s="93" t="s">
        <v>76</v>
      </c>
      <c r="S233" s="93" t="s">
        <v>77</v>
      </c>
      <c r="T233" s="93" t="s">
        <v>78</v>
      </c>
      <c r="U233" s="93" t="s">
        <v>79</v>
      </c>
      <c r="V233" s="93" t="s">
        <v>80</v>
      </c>
      <c r="W233" s="93" t="s">
        <v>81</v>
      </c>
      <c r="X233" s="95" t="s">
        <v>82</v>
      </c>
      <c r="Y233" s="95" t="s">
        <v>83</v>
      </c>
      <c r="Z233" s="95" t="s">
        <v>84</v>
      </c>
      <c r="AA233" s="38">
        <v>55</v>
      </c>
      <c r="AB233" s="38">
        <v>60</v>
      </c>
      <c r="AC233" s="38">
        <v>65</v>
      </c>
      <c r="AD233" s="38">
        <v>70</v>
      </c>
      <c r="AE233" s="38">
        <v>45</v>
      </c>
      <c r="AF233" s="38">
        <v>90</v>
      </c>
      <c r="AG233" s="38">
        <v>95</v>
      </c>
      <c r="AH233" s="62"/>
    </row>
    <row r="234" spans="1:34" ht="15.75" customHeight="1" x14ac:dyDescent="0.2">
      <c r="A234" s="100"/>
      <c r="B234" s="101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39" t="s">
        <v>9</v>
      </c>
      <c r="AB234" s="39" t="s">
        <v>12</v>
      </c>
      <c r="AC234" s="39" t="s">
        <v>15</v>
      </c>
      <c r="AD234" s="39" t="s">
        <v>18</v>
      </c>
      <c r="AE234" s="39" t="s">
        <v>20</v>
      </c>
      <c r="AF234" s="40" t="s">
        <v>23</v>
      </c>
      <c r="AG234" s="40" t="s">
        <v>27</v>
      </c>
    </row>
    <row r="235" spans="1:34" ht="15.75" customHeight="1" x14ac:dyDescent="0.2">
      <c r="A235" s="41">
        <v>29</v>
      </c>
      <c r="B235" s="79">
        <v>45867</v>
      </c>
      <c r="C235" s="42"/>
      <c r="D235" s="42"/>
      <c r="E235" s="42"/>
      <c r="F235" s="43"/>
      <c r="G235" s="43"/>
      <c r="H235" s="43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3"/>
      <c r="T235" s="43"/>
      <c r="U235" s="45"/>
      <c r="V235" s="45"/>
      <c r="W235" s="45"/>
      <c r="X235" s="42"/>
      <c r="Y235" s="42"/>
      <c r="Z235" s="42"/>
      <c r="AA235" s="75"/>
      <c r="AB235" s="76"/>
      <c r="AC235" s="76"/>
      <c r="AD235" s="76"/>
      <c r="AE235" s="76"/>
      <c r="AF235" s="76"/>
      <c r="AG235" s="76"/>
      <c r="AH235" s="84"/>
    </row>
    <row r="236" spans="1:34" ht="15.75" customHeight="1" x14ac:dyDescent="0.2">
      <c r="A236" s="41">
        <v>30</v>
      </c>
      <c r="B236" s="79">
        <v>45868</v>
      </c>
      <c r="C236" s="41"/>
      <c r="D236" s="41"/>
      <c r="E236" s="41"/>
      <c r="F236" s="43"/>
      <c r="G236" s="43"/>
      <c r="H236" s="43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3"/>
      <c r="T236" s="43"/>
      <c r="U236" s="41"/>
      <c r="V236" s="41"/>
      <c r="W236" s="41"/>
      <c r="X236" s="41"/>
      <c r="Y236" s="41"/>
      <c r="Z236" s="41"/>
      <c r="AA236" s="75"/>
      <c r="AB236" s="76"/>
      <c r="AC236" s="76"/>
      <c r="AD236" s="76"/>
      <c r="AE236" s="76"/>
      <c r="AF236" s="76"/>
      <c r="AG236" s="76"/>
    </row>
    <row r="237" spans="1:34" ht="15.75" customHeight="1" x14ac:dyDescent="0.2">
      <c r="A237" s="41">
        <v>31</v>
      </c>
      <c r="B237" s="79">
        <v>45869</v>
      </c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75"/>
      <c r="AB237" s="76"/>
      <c r="AC237" s="76"/>
      <c r="AD237" s="76"/>
      <c r="AE237" s="76"/>
      <c r="AF237" s="76"/>
      <c r="AG237" s="76"/>
    </row>
    <row r="238" spans="1:34" ht="15.75" customHeight="1" x14ac:dyDescent="0.2">
      <c r="A238" s="116">
        <v>1</v>
      </c>
      <c r="B238" s="79">
        <v>45870</v>
      </c>
      <c r="C238" s="116"/>
      <c r="D238" s="116"/>
      <c r="E238" s="116"/>
      <c r="F238" s="117"/>
      <c r="G238" s="117"/>
      <c r="H238" s="117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7"/>
      <c r="T238" s="117"/>
      <c r="U238" s="116"/>
      <c r="V238" s="116"/>
      <c r="W238" s="116"/>
      <c r="X238" s="116"/>
      <c r="Y238" s="116"/>
      <c r="Z238" s="116"/>
      <c r="AA238" s="75"/>
      <c r="AB238" s="76"/>
      <c r="AC238" s="76"/>
      <c r="AD238" s="76"/>
      <c r="AE238" s="76"/>
      <c r="AF238" s="76"/>
      <c r="AG238" s="76"/>
    </row>
    <row r="239" spans="1:34" ht="15.75" customHeight="1" x14ac:dyDescent="0.2">
      <c r="A239" s="116">
        <v>2</v>
      </c>
      <c r="B239" s="79">
        <v>45871</v>
      </c>
      <c r="C239" s="116"/>
      <c r="D239" s="116"/>
      <c r="E239" s="116"/>
      <c r="F239" s="117"/>
      <c r="G239" s="117"/>
      <c r="H239" s="117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7"/>
      <c r="T239" s="117"/>
      <c r="U239" s="116"/>
      <c r="V239" s="116"/>
      <c r="W239" s="116"/>
      <c r="X239" s="116"/>
      <c r="Y239" s="116"/>
      <c r="Z239" s="116"/>
      <c r="AA239" s="75"/>
      <c r="AB239" s="76"/>
      <c r="AC239" s="76"/>
      <c r="AD239" s="76"/>
      <c r="AE239" s="76"/>
      <c r="AF239" s="76"/>
      <c r="AG239" s="76"/>
      <c r="AH239" s="84"/>
    </row>
    <row r="240" spans="1:34" ht="15.75" customHeight="1" x14ac:dyDescent="0.2">
      <c r="A240" s="73">
        <v>3</v>
      </c>
      <c r="B240" s="80">
        <v>45872</v>
      </c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7"/>
      <c r="AB240" s="78"/>
      <c r="AC240" s="78"/>
      <c r="AD240" s="78"/>
      <c r="AE240" s="78"/>
      <c r="AF240" s="78"/>
      <c r="AG240" s="78"/>
      <c r="AH240" s="84"/>
    </row>
    <row r="241" spans="1:34" ht="15.75" customHeight="1" x14ac:dyDescent="0.2">
      <c r="A241" s="116">
        <v>4</v>
      </c>
      <c r="B241" s="79">
        <v>45873</v>
      </c>
      <c r="C241" s="116"/>
      <c r="D241" s="116"/>
      <c r="E241" s="116"/>
      <c r="F241" s="117"/>
      <c r="G241" s="117"/>
      <c r="H241" s="117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7"/>
      <c r="T241" s="117"/>
      <c r="U241" s="116"/>
      <c r="V241" s="116"/>
      <c r="W241" s="116"/>
      <c r="X241" s="116"/>
      <c r="Y241" s="116"/>
      <c r="Z241" s="116"/>
      <c r="AA241" s="75"/>
      <c r="AB241" s="76"/>
      <c r="AC241" s="76"/>
      <c r="AD241" s="76"/>
      <c r="AE241" s="76"/>
      <c r="AF241" s="76"/>
      <c r="AG241" s="76"/>
    </row>
    <row r="242" spans="1:34" ht="15.75" customHeight="1" x14ac:dyDescent="0.2">
      <c r="A242" s="116">
        <v>5</v>
      </c>
      <c r="B242" s="79">
        <v>45874</v>
      </c>
      <c r="C242" s="116"/>
      <c r="D242" s="116"/>
      <c r="E242" s="116"/>
      <c r="F242" s="117"/>
      <c r="G242" s="117"/>
      <c r="H242" s="117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7"/>
      <c r="T242" s="117"/>
      <c r="U242" s="116"/>
      <c r="V242" s="116"/>
      <c r="W242" s="116"/>
      <c r="X242" s="116"/>
      <c r="Y242" s="116"/>
      <c r="Z242" s="116"/>
      <c r="AA242" s="75"/>
      <c r="AB242" s="76"/>
      <c r="AC242" s="76"/>
      <c r="AD242" s="76"/>
      <c r="AE242" s="76"/>
      <c r="AF242" s="76"/>
      <c r="AG242" s="76"/>
    </row>
    <row r="243" spans="1:34" ht="15.75" customHeight="1" x14ac:dyDescent="0.2">
      <c r="A243" s="116">
        <v>6</v>
      </c>
      <c r="B243" s="79">
        <v>45875</v>
      </c>
      <c r="C243" s="116"/>
      <c r="D243" s="116"/>
      <c r="E243" s="116"/>
      <c r="F243" s="117"/>
      <c r="G243" s="117"/>
      <c r="H243" s="117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7"/>
      <c r="T243" s="117"/>
      <c r="U243" s="116"/>
      <c r="V243" s="116"/>
      <c r="W243" s="116"/>
      <c r="X243" s="116"/>
      <c r="Y243" s="116"/>
      <c r="Z243" s="116"/>
      <c r="AA243" s="75"/>
      <c r="AB243" s="76"/>
      <c r="AC243" s="76"/>
      <c r="AD243" s="76"/>
      <c r="AE243" s="76"/>
      <c r="AF243" s="76"/>
      <c r="AG243" s="76"/>
      <c r="AH243" s="4"/>
    </row>
    <row r="244" spans="1:34" ht="15.75" customHeight="1" x14ac:dyDescent="0.2">
      <c r="A244" s="116">
        <v>7</v>
      </c>
      <c r="B244" s="79">
        <v>45876</v>
      </c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75"/>
      <c r="AB244" s="76"/>
      <c r="AC244" s="76"/>
      <c r="AD244" s="76"/>
      <c r="AE244" s="76"/>
      <c r="AF244" s="76"/>
      <c r="AG244" s="76"/>
      <c r="AH244" s="85"/>
    </row>
    <row r="245" spans="1:34" ht="15.75" customHeight="1" x14ac:dyDescent="0.2">
      <c r="A245" s="116">
        <v>8</v>
      </c>
      <c r="B245" s="79">
        <v>45877</v>
      </c>
      <c r="C245" s="116"/>
      <c r="D245" s="116"/>
      <c r="E245" s="116"/>
      <c r="F245" s="117"/>
      <c r="G245" s="117"/>
      <c r="H245" s="117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7"/>
      <c r="T245" s="117"/>
      <c r="U245" s="116"/>
      <c r="V245" s="116"/>
      <c r="W245" s="116"/>
      <c r="X245" s="116"/>
      <c r="Y245" s="116"/>
      <c r="Z245" s="116"/>
      <c r="AA245" s="75"/>
      <c r="AB245" s="76"/>
      <c r="AC245" s="76"/>
      <c r="AD245" s="76"/>
      <c r="AE245" s="76"/>
      <c r="AF245" s="76"/>
      <c r="AG245" s="76"/>
    </row>
    <row r="246" spans="1:34" ht="15.75" customHeight="1" x14ac:dyDescent="0.2">
      <c r="A246" s="116">
        <v>9</v>
      </c>
      <c r="B246" s="79">
        <v>45878</v>
      </c>
      <c r="C246" s="116"/>
      <c r="D246" s="116"/>
      <c r="E246" s="116"/>
      <c r="F246" s="117"/>
      <c r="G246" s="117"/>
      <c r="H246" s="117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7"/>
      <c r="T246" s="117"/>
      <c r="U246" s="116"/>
      <c r="V246" s="116"/>
      <c r="W246" s="116"/>
      <c r="X246" s="116"/>
      <c r="Y246" s="116"/>
      <c r="Z246" s="116"/>
      <c r="AA246" s="75"/>
      <c r="AB246" s="76"/>
      <c r="AC246" s="76"/>
      <c r="AD246" s="76"/>
      <c r="AE246" s="76"/>
      <c r="AF246" s="76"/>
      <c r="AG246" s="76"/>
      <c r="AH246" s="84"/>
    </row>
    <row r="247" spans="1:34" ht="15.75" customHeight="1" x14ac:dyDescent="0.2">
      <c r="A247" s="73">
        <v>10</v>
      </c>
      <c r="B247" s="80">
        <v>45879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7"/>
      <c r="AB247" s="78"/>
      <c r="AC247" s="78"/>
      <c r="AD247" s="78"/>
      <c r="AE247" s="78"/>
      <c r="AF247" s="78"/>
      <c r="AG247" s="78"/>
    </row>
    <row r="248" spans="1:34" ht="15.75" customHeight="1" x14ac:dyDescent="0.2">
      <c r="A248" s="116">
        <v>11</v>
      </c>
      <c r="B248" s="79">
        <v>45880</v>
      </c>
      <c r="C248" s="116"/>
      <c r="D248" s="116"/>
      <c r="E248" s="116"/>
      <c r="F248" s="117"/>
      <c r="G248" s="117"/>
      <c r="H248" s="117"/>
      <c r="I248" s="116"/>
      <c r="J248" s="116"/>
      <c r="K248" s="116"/>
      <c r="L248" s="116"/>
      <c r="M248" s="116"/>
      <c r="N248" s="116"/>
      <c r="O248" s="116"/>
      <c r="P248" s="116"/>
      <c r="Q248" s="116"/>
      <c r="R248" s="118"/>
      <c r="S248" s="117"/>
      <c r="T248" s="117"/>
      <c r="U248" s="116"/>
      <c r="V248" s="116"/>
      <c r="W248" s="116"/>
      <c r="X248" s="116"/>
      <c r="Y248" s="116"/>
      <c r="Z248" s="116"/>
      <c r="AA248" s="75"/>
      <c r="AB248" s="76"/>
      <c r="AC248" s="76"/>
      <c r="AD248" s="76"/>
      <c r="AE248" s="76"/>
      <c r="AF248" s="76"/>
      <c r="AG248" s="76"/>
    </row>
    <row r="249" spans="1:34" ht="15.75" customHeight="1" x14ac:dyDescent="0.2">
      <c r="A249" s="116">
        <v>12</v>
      </c>
      <c r="B249" s="79">
        <v>45881</v>
      </c>
      <c r="C249" s="116"/>
      <c r="D249" s="116"/>
      <c r="E249" s="116"/>
      <c r="F249" s="117"/>
      <c r="G249" s="117"/>
      <c r="H249" s="117"/>
      <c r="I249" s="116"/>
      <c r="J249" s="116"/>
      <c r="K249" s="116"/>
      <c r="L249" s="116"/>
      <c r="M249" s="116"/>
      <c r="N249" s="116"/>
      <c r="O249" s="116"/>
      <c r="P249" s="116"/>
      <c r="Q249" s="116"/>
      <c r="R249" s="118"/>
      <c r="S249" s="117"/>
      <c r="T249" s="117"/>
      <c r="U249" s="116"/>
      <c r="V249" s="116"/>
      <c r="W249" s="116"/>
      <c r="X249" s="116"/>
      <c r="Y249" s="116"/>
      <c r="Z249" s="116"/>
      <c r="AA249" s="75"/>
      <c r="AB249" s="76"/>
      <c r="AC249" s="76"/>
      <c r="AD249" s="76"/>
      <c r="AE249" s="76"/>
      <c r="AF249" s="76"/>
      <c r="AG249" s="76"/>
    </row>
    <row r="250" spans="1:34" ht="15.75" customHeight="1" x14ac:dyDescent="0.2">
      <c r="A250" s="116">
        <v>13</v>
      </c>
      <c r="B250" s="79">
        <v>45882</v>
      </c>
      <c r="C250" s="116"/>
      <c r="D250" s="116"/>
      <c r="E250" s="116"/>
      <c r="F250" s="117"/>
      <c r="G250" s="117"/>
      <c r="H250" s="117"/>
      <c r="I250" s="116"/>
      <c r="J250" s="116"/>
      <c r="K250" s="116"/>
      <c r="L250" s="116"/>
      <c r="M250" s="116"/>
      <c r="N250" s="116"/>
      <c r="O250" s="116"/>
      <c r="P250" s="116"/>
      <c r="Q250" s="116"/>
      <c r="R250" s="118"/>
      <c r="S250" s="117"/>
      <c r="T250" s="117"/>
      <c r="U250" s="116"/>
      <c r="V250" s="116"/>
      <c r="W250" s="116"/>
      <c r="X250" s="116"/>
      <c r="Y250" s="116"/>
      <c r="Z250" s="116"/>
      <c r="AA250" s="75"/>
      <c r="AB250" s="76"/>
      <c r="AC250" s="76"/>
      <c r="AD250" s="76"/>
      <c r="AE250" s="76"/>
      <c r="AF250" s="76"/>
      <c r="AG250" s="76"/>
    </row>
    <row r="251" spans="1:34" ht="15.75" customHeight="1" x14ac:dyDescent="0.2">
      <c r="A251" s="116">
        <v>14</v>
      </c>
      <c r="B251" s="79">
        <v>45883</v>
      </c>
      <c r="C251" s="116"/>
      <c r="D251" s="116"/>
      <c r="E251" s="116"/>
      <c r="F251" s="117"/>
      <c r="G251" s="117"/>
      <c r="H251" s="117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7"/>
      <c r="T251" s="117"/>
      <c r="U251" s="116"/>
      <c r="V251" s="116"/>
      <c r="W251" s="116"/>
      <c r="X251" s="116"/>
      <c r="Y251" s="116"/>
      <c r="Z251" s="116"/>
      <c r="AA251" s="75"/>
      <c r="AB251" s="76"/>
      <c r="AC251" s="76"/>
      <c r="AD251" s="76"/>
      <c r="AE251" s="76"/>
      <c r="AF251" s="76"/>
      <c r="AG251" s="76"/>
    </row>
    <row r="252" spans="1:34" ht="15.75" customHeight="1" x14ac:dyDescent="0.2">
      <c r="A252" s="116">
        <v>15</v>
      </c>
      <c r="B252" s="79">
        <v>45884</v>
      </c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75"/>
      <c r="AB252" s="76"/>
      <c r="AC252" s="76"/>
      <c r="AD252" s="76"/>
      <c r="AE252" s="76"/>
      <c r="AF252" s="76"/>
      <c r="AG252" s="76"/>
      <c r="AH252" s="57"/>
    </row>
    <row r="253" spans="1:34" ht="15.75" customHeight="1" x14ac:dyDescent="0.2">
      <c r="A253" s="116">
        <v>16</v>
      </c>
      <c r="B253" s="79">
        <v>45885</v>
      </c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75"/>
      <c r="AB253" s="76"/>
      <c r="AC253" s="76"/>
      <c r="AD253" s="76"/>
      <c r="AE253" s="76"/>
      <c r="AF253" s="76"/>
      <c r="AG253" s="76"/>
    </row>
    <row r="254" spans="1:34" ht="15.75" customHeight="1" x14ac:dyDescent="0.2">
      <c r="A254" s="73">
        <v>17</v>
      </c>
      <c r="B254" s="80">
        <v>45886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7"/>
      <c r="AB254" s="78"/>
      <c r="AC254" s="78"/>
      <c r="AD254" s="78"/>
      <c r="AE254" s="78"/>
      <c r="AF254" s="78"/>
      <c r="AG254" s="78"/>
    </row>
    <row r="255" spans="1:34" ht="15.75" customHeight="1" x14ac:dyDescent="0.2">
      <c r="A255" s="73">
        <v>18</v>
      </c>
      <c r="B255" s="80">
        <v>45887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7"/>
      <c r="AB255" s="78"/>
      <c r="AC255" s="78"/>
      <c r="AD255" s="78"/>
      <c r="AE255" s="78"/>
      <c r="AF255" s="78"/>
      <c r="AG255" s="78"/>
      <c r="AH255" s="48"/>
    </row>
    <row r="256" spans="1:34" ht="15.75" customHeight="1" x14ac:dyDescent="0.2">
      <c r="A256" s="116">
        <v>19</v>
      </c>
      <c r="B256" s="79">
        <v>45888</v>
      </c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75"/>
      <c r="AB256" s="76"/>
      <c r="AC256" s="76"/>
      <c r="AD256" s="76"/>
      <c r="AE256" s="76"/>
      <c r="AF256" s="76"/>
      <c r="AG256" s="76"/>
    </row>
    <row r="257" spans="1:34" ht="15.75" customHeight="1" x14ac:dyDescent="0.2">
      <c r="A257" s="116">
        <v>20</v>
      </c>
      <c r="B257" s="79">
        <v>45889</v>
      </c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75"/>
      <c r="AB257" s="76"/>
      <c r="AC257" s="76"/>
      <c r="AD257" s="76"/>
      <c r="AE257" s="76"/>
      <c r="AF257" s="76"/>
      <c r="AG257" s="76"/>
    </row>
    <row r="258" spans="1:34" ht="15.75" customHeight="1" x14ac:dyDescent="0.2">
      <c r="A258" s="116">
        <v>21</v>
      </c>
      <c r="B258" s="79">
        <v>45890</v>
      </c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75"/>
      <c r="AB258" s="76"/>
      <c r="AC258" s="76"/>
      <c r="AD258" s="76"/>
      <c r="AE258" s="76"/>
      <c r="AF258" s="76"/>
      <c r="AG258" s="76"/>
    </row>
    <row r="259" spans="1:34" ht="15.75" customHeight="1" x14ac:dyDescent="0.2">
      <c r="A259" s="116">
        <v>22</v>
      </c>
      <c r="B259" s="79">
        <v>45891</v>
      </c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75"/>
      <c r="AB259" s="76"/>
      <c r="AC259" s="76"/>
      <c r="AD259" s="76"/>
      <c r="AE259" s="76"/>
      <c r="AF259" s="76"/>
      <c r="AG259" s="76"/>
    </row>
    <row r="260" spans="1:34" ht="15.75" customHeight="1" x14ac:dyDescent="0.2">
      <c r="A260" s="116">
        <v>23</v>
      </c>
      <c r="B260" s="79">
        <v>45892</v>
      </c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75"/>
      <c r="AB260" s="76"/>
      <c r="AC260" s="76"/>
      <c r="AD260" s="76"/>
      <c r="AE260" s="76"/>
      <c r="AF260" s="76"/>
      <c r="AG260" s="76"/>
    </row>
    <row r="261" spans="1:34" ht="15.75" customHeight="1" x14ac:dyDescent="0.2">
      <c r="A261" s="73">
        <v>24</v>
      </c>
      <c r="B261" s="80">
        <v>45893</v>
      </c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7"/>
      <c r="AB261" s="78"/>
      <c r="AC261" s="78"/>
      <c r="AD261" s="78"/>
      <c r="AE261" s="78"/>
      <c r="AF261" s="78"/>
      <c r="AG261" s="78"/>
    </row>
    <row r="262" spans="1:34" ht="15.75" customHeight="1" x14ac:dyDescent="0.2">
      <c r="A262" s="116">
        <v>25</v>
      </c>
      <c r="B262" s="79">
        <v>45894</v>
      </c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75"/>
      <c r="AB262" s="76"/>
      <c r="AC262" s="76"/>
      <c r="AD262" s="76"/>
      <c r="AE262" s="76"/>
      <c r="AF262" s="76"/>
      <c r="AG262" s="76"/>
      <c r="AH262" s="84"/>
    </row>
    <row r="263" spans="1:34" ht="15.75" customHeight="1" x14ac:dyDescent="0.2">
      <c r="A263" s="116">
        <v>26</v>
      </c>
      <c r="B263" s="79">
        <v>45895</v>
      </c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75"/>
      <c r="AB263" s="76"/>
      <c r="AC263" s="76"/>
      <c r="AD263" s="76"/>
      <c r="AE263" s="76"/>
      <c r="AF263" s="76"/>
      <c r="AG263" s="76"/>
    </row>
    <row r="264" spans="1:34" ht="15.75" customHeight="1" x14ac:dyDescent="0.2">
      <c r="A264" s="41">
        <v>27</v>
      </c>
      <c r="B264" s="79">
        <v>45896</v>
      </c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75"/>
      <c r="AB264" s="76"/>
      <c r="AC264" s="76"/>
      <c r="AD264" s="76"/>
      <c r="AE264" s="76"/>
      <c r="AF264" s="76"/>
      <c r="AG264" s="76"/>
    </row>
    <row r="265" spans="1:34" ht="15.75" customHeight="1" x14ac:dyDescent="0.2">
      <c r="A265" s="41">
        <v>28</v>
      </c>
      <c r="B265" s="79">
        <v>45897</v>
      </c>
      <c r="C265" s="22"/>
      <c r="D265" s="22"/>
      <c r="E265" s="22"/>
      <c r="F265" s="43"/>
      <c r="G265" s="43"/>
      <c r="H265" s="43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3"/>
      <c r="T265" s="43"/>
      <c r="U265" s="50"/>
      <c r="V265" s="51"/>
      <c r="W265" s="51"/>
      <c r="X265" s="51"/>
      <c r="Y265" s="22"/>
      <c r="Z265" s="22"/>
      <c r="AA265" s="75"/>
      <c r="AB265" s="76"/>
      <c r="AC265" s="76"/>
      <c r="AD265" s="76"/>
      <c r="AE265" s="76"/>
      <c r="AF265" s="76"/>
      <c r="AG265" s="76"/>
    </row>
    <row r="266" spans="1:34" ht="15.75" customHeight="1" x14ac:dyDescent="0.2">
      <c r="A266" s="41"/>
      <c r="B266" s="79"/>
      <c r="C266" s="22"/>
      <c r="D266" s="22"/>
      <c r="E266" s="22"/>
      <c r="F266" s="43"/>
      <c r="G266" s="43"/>
      <c r="H266" s="43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3"/>
      <c r="T266" s="43"/>
      <c r="U266" s="50"/>
      <c r="V266" s="51"/>
      <c r="W266" s="51"/>
      <c r="X266" s="51"/>
      <c r="Y266" s="22"/>
      <c r="Z266" s="22"/>
      <c r="AA266" s="75"/>
      <c r="AB266" s="76"/>
      <c r="AC266" s="76"/>
      <c r="AD266" s="76"/>
      <c r="AE266" s="75"/>
      <c r="AF266" s="76"/>
      <c r="AG266" s="76"/>
    </row>
    <row r="267" spans="1:34" ht="15.75" customHeight="1" x14ac:dyDescent="0.2">
      <c r="A267" s="59" t="s">
        <v>44</v>
      </c>
      <c r="B267" s="52"/>
      <c r="C267" s="52"/>
      <c r="D267" s="52"/>
      <c r="E267" s="52" t="s">
        <v>30</v>
      </c>
      <c r="F267" s="106">
        <v>1115945080</v>
      </c>
      <c r="G267" s="106"/>
      <c r="H267" s="106"/>
      <c r="I267" s="106"/>
      <c r="J267" s="106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60" t="s">
        <v>86</v>
      </c>
      <c r="Z267" s="52"/>
      <c r="AA267" s="82">
        <f t="shared" ref="AA267:AG267" si="6">SUM(AA236:AA266)</f>
        <v>0</v>
      </c>
      <c r="AB267" s="82">
        <f t="shared" si="6"/>
        <v>0</v>
      </c>
      <c r="AC267" s="82">
        <f t="shared" si="6"/>
        <v>0</v>
      </c>
      <c r="AD267" s="82">
        <f t="shared" si="6"/>
        <v>0</v>
      </c>
      <c r="AE267" s="82">
        <f t="shared" si="6"/>
        <v>0</v>
      </c>
      <c r="AF267" s="82">
        <f t="shared" si="6"/>
        <v>0</v>
      </c>
      <c r="AG267" s="82">
        <f t="shared" si="6"/>
        <v>0</v>
      </c>
    </row>
    <row r="268" spans="1:3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4" ht="15.75" customHeight="1" x14ac:dyDescent="0.2">
      <c r="A269" s="105"/>
      <c r="B269" s="103"/>
      <c r="C269" s="103"/>
      <c r="D269" s="103"/>
      <c r="E269" s="103"/>
      <c r="F269" s="103"/>
      <c r="G269" s="103"/>
      <c r="H269" s="10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62"/>
    </row>
    <row r="271" spans="1:34" ht="15.75" customHeight="1" x14ac:dyDescent="0.2">
      <c r="A271" s="98" t="s">
        <v>106</v>
      </c>
      <c r="B271" s="99"/>
      <c r="C271" s="95" t="s">
        <v>73</v>
      </c>
      <c r="D271" s="95" t="s">
        <v>74</v>
      </c>
      <c r="E271" s="95" t="s">
        <v>75</v>
      </c>
      <c r="F271" s="95" t="s">
        <v>76</v>
      </c>
      <c r="G271" s="95" t="s">
        <v>77</v>
      </c>
      <c r="H271" s="95" t="s">
        <v>78</v>
      </c>
      <c r="I271" s="93" t="s">
        <v>79</v>
      </c>
      <c r="J271" s="93" t="s">
        <v>80</v>
      </c>
      <c r="K271" s="93" t="s">
        <v>81</v>
      </c>
      <c r="L271" s="93" t="s">
        <v>82</v>
      </c>
      <c r="M271" s="93" t="s">
        <v>83</v>
      </c>
      <c r="N271" s="93" t="s">
        <v>84</v>
      </c>
      <c r="O271" s="93" t="s">
        <v>73</v>
      </c>
      <c r="P271" s="93" t="s">
        <v>74</v>
      </c>
      <c r="Q271" s="93" t="s">
        <v>75</v>
      </c>
      <c r="R271" s="93" t="s">
        <v>76</v>
      </c>
      <c r="S271" s="93" t="s">
        <v>77</v>
      </c>
      <c r="T271" s="93" t="s">
        <v>78</v>
      </c>
      <c r="U271" s="93" t="s">
        <v>79</v>
      </c>
      <c r="V271" s="93" t="s">
        <v>80</v>
      </c>
      <c r="W271" s="93" t="s">
        <v>81</v>
      </c>
      <c r="X271" s="95" t="s">
        <v>82</v>
      </c>
      <c r="Y271" s="95" t="s">
        <v>83</v>
      </c>
      <c r="Z271" s="95" t="s">
        <v>84</v>
      </c>
      <c r="AA271" s="38">
        <v>55</v>
      </c>
      <c r="AB271" s="38">
        <v>60</v>
      </c>
      <c r="AC271" s="38">
        <v>65</v>
      </c>
      <c r="AD271" s="38">
        <v>70</v>
      </c>
      <c r="AE271" s="38">
        <v>45</v>
      </c>
      <c r="AF271" s="38">
        <v>90</v>
      </c>
      <c r="AG271" s="38">
        <v>95</v>
      </c>
      <c r="AH271" s="62"/>
    </row>
    <row r="272" spans="1:34" ht="15.75" customHeight="1" x14ac:dyDescent="0.2">
      <c r="A272" s="100"/>
      <c r="B272" s="101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39" t="s">
        <v>9</v>
      </c>
      <c r="AB272" s="39" t="s">
        <v>12</v>
      </c>
      <c r="AC272" s="39" t="s">
        <v>15</v>
      </c>
      <c r="AD272" s="39" t="s">
        <v>18</v>
      </c>
      <c r="AE272" s="39" t="s">
        <v>20</v>
      </c>
      <c r="AF272" s="40" t="s">
        <v>23</v>
      </c>
      <c r="AG272" s="40" t="s">
        <v>27</v>
      </c>
      <c r="AH272" s="62"/>
    </row>
    <row r="273" spans="1:34" ht="15.75" customHeight="1" x14ac:dyDescent="0.2">
      <c r="A273" s="41">
        <v>29</v>
      </c>
      <c r="B273" s="79">
        <v>45867</v>
      </c>
      <c r="C273" s="42"/>
      <c r="D273" s="42"/>
      <c r="E273" s="42"/>
      <c r="F273" s="43"/>
      <c r="G273" s="43"/>
      <c r="H273" s="43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3"/>
      <c r="T273" s="43"/>
      <c r="U273" s="45"/>
      <c r="V273" s="45"/>
      <c r="W273" s="45"/>
      <c r="X273" s="42"/>
      <c r="Y273" s="42"/>
      <c r="Z273" s="42"/>
      <c r="AA273" s="75"/>
      <c r="AB273" s="76"/>
      <c r="AC273" s="76"/>
      <c r="AD273" s="76"/>
      <c r="AE273" s="76"/>
      <c r="AF273" s="76"/>
      <c r="AG273" s="76"/>
      <c r="AH273" s="62"/>
    </row>
    <row r="274" spans="1:34" ht="15.75" customHeight="1" x14ac:dyDescent="0.2">
      <c r="A274" s="41">
        <v>30</v>
      </c>
      <c r="B274" s="79">
        <v>45868</v>
      </c>
      <c r="C274" s="41"/>
      <c r="D274" s="41"/>
      <c r="E274" s="41"/>
      <c r="F274" s="43"/>
      <c r="G274" s="43"/>
      <c r="H274" s="43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3"/>
      <c r="T274" s="43"/>
      <c r="U274" s="41"/>
      <c r="V274" s="41"/>
      <c r="W274" s="41"/>
      <c r="X274" s="41"/>
      <c r="Y274" s="41"/>
      <c r="Z274" s="41"/>
      <c r="AA274" s="75"/>
      <c r="AB274" s="76"/>
      <c r="AC274" s="76"/>
      <c r="AD274" s="76"/>
      <c r="AE274" s="76"/>
      <c r="AF274" s="76"/>
      <c r="AG274" s="76"/>
      <c r="AH274" s="62"/>
    </row>
    <row r="275" spans="1:34" ht="15.75" customHeight="1" x14ac:dyDescent="0.2">
      <c r="A275" s="41">
        <v>31</v>
      </c>
      <c r="B275" s="79">
        <v>45869</v>
      </c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75"/>
      <c r="AB275" s="76"/>
      <c r="AC275" s="76"/>
      <c r="AD275" s="76"/>
      <c r="AE275" s="76"/>
      <c r="AF275" s="76"/>
      <c r="AG275" s="76"/>
    </row>
    <row r="276" spans="1:34" ht="15.75" customHeight="1" x14ac:dyDescent="0.2">
      <c r="A276" s="116">
        <v>1</v>
      </c>
      <c r="B276" s="79">
        <v>45870</v>
      </c>
      <c r="C276" s="116"/>
      <c r="D276" s="116"/>
      <c r="E276" s="116"/>
      <c r="F276" s="117"/>
      <c r="G276" s="117"/>
      <c r="H276" s="117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7"/>
      <c r="T276" s="117"/>
      <c r="U276" s="116"/>
      <c r="V276" s="116"/>
      <c r="W276" s="116"/>
      <c r="X276" s="116"/>
      <c r="Y276" s="116"/>
      <c r="Z276" s="116"/>
      <c r="AA276" s="75"/>
      <c r="AB276" s="76"/>
      <c r="AC276" s="76"/>
      <c r="AD276" s="76"/>
      <c r="AE276" s="76"/>
      <c r="AF276" s="76"/>
      <c r="AG276" s="76"/>
      <c r="AH276" s="62"/>
    </row>
    <row r="277" spans="1:34" ht="15.75" customHeight="1" x14ac:dyDescent="0.2">
      <c r="A277" s="116">
        <v>2</v>
      </c>
      <c r="B277" s="79">
        <v>45871</v>
      </c>
      <c r="C277" s="116"/>
      <c r="D277" s="116"/>
      <c r="E277" s="116"/>
      <c r="F277" s="117"/>
      <c r="G277" s="117"/>
      <c r="H277" s="117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7"/>
      <c r="T277" s="117"/>
      <c r="U277" s="116"/>
      <c r="V277" s="116"/>
      <c r="W277" s="116"/>
      <c r="X277" s="116"/>
      <c r="Y277" s="116"/>
      <c r="Z277" s="116"/>
      <c r="AA277" s="75"/>
      <c r="AB277" s="76"/>
      <c r="AC277" s="76"/>
      <c r="AD277" s="76"/>
      <c r="AE277" s="76"/>
      <c r="AF277" s="76"/>
      <c r="AG277" s="76"/>
    </row>
    <row r="278" spans="1:34" ht="15.75" customHeight="1" x14ac:dyDescent="0.2">
      <c r="A278" s="73">
        <v>3</v>
      </c>
      <c r="B278" s="80">
        <v>45872</v>
      </c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7"/>
      <c r="AB278" s="78"/>
      <c r="AC278" s="78"/>
      <c r="AD278" s="78"/>
      <c r="AE278" s="78"/>
      <c r="AF278" s="78"/>
      <c r="AG278" s="78"/>
      <c r="AH278" s="62"/>
    </row>
    <row r="279" spans="1:34" ht="15.75" customHeight="1" x14ac:dyDescent="0.2">
      <c r="A279" s="116">
        <v>4</v>
      </c>
      <c r="B279" s="79">
        <v>45873</v>
      </c>
      <c r="C279" s="116"/>
      <c r="D279" s="116"/>
      <c r="E279" s="116"/>
      <c r="F279" s="117"/>
      <c r="G279" s="117"/>
      <c r="H279" s="117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7"/>
      <c r="T279" s="117"/>
      <c r="U279" s="116"/>
      <c r="V279" s="116"/>
      <c r="W279" s="116"/>
      <c r="X279" s="116"/>
      <c r="Y279" s="116"/>
      <c r="Z279" s="116"/>
      <c r="AA279" s="75"/>
      <c r="AB279" s="76"/>
      <c r="AC279" s="76"/>
      <c r="AD279" s="76"/>
      <c r="AE279" s="76"/>
      <c r="AF279" s="76"/>
      <c r="AG279" s="76"/>
    </row>
    <row r="280" spans="1:34" ht="15.75" customHeight="1" x14ac:dyDescent="0.2">
      <c r="A280" s="116">
        <v>5</v>
      </c>
      <c r="B280" s="79">
        <v>45874</v>
      </c>
      <c r="C280" s="116"/>
      <c r="D280" s="116"/>
      <c r="E280" s="116"/>
      <c r="F280" s="117"/>
      <c r="G280" s="117"/>
      <c r="H280" s="117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7"/>
      <c r="T280" s="117"/>
      <c r="U280" s="116"/>
      <c r="V280" s="116"/>
      <c r="W280" s="116"/>
      <c r="X280" s="116"/>
      <c r="Y280" s="116"/>
      <c r="Z280" s="116"/>
      <c r="AA280" s="75"/>
      <c r="AB280" s="76"/>
      <c r="AC280" s="76"/>
      <c r="AD280" s="76"/>
      <c r="AE280" s="76"/>
      <c r="AF280" s="76"/>
      <c r="AG280" s="76"/>
      <c r="AH280" s="62"/>
    </row>
    <row r="281" spans="1:34" ht="15.75" customHeight="1" x14ac:dyDescent="0.2">
      <c r="A281" s="116">
        <v>6</v>
      </c>
      <c r="B281" s="79">
        <v>45875</v>
      </c>
      <c r="C281" s="116"/>
      <c r="D281" s="116"/>
      <c r="E281" s="116"/>
      <c r="F281" s="117"/>
      <c r="G281" s="117"/>
      <c r="H281" s="117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7"/>
      <c r="T281" s="117"/>
      <c r="U281" s="116"/>
      <c r="V281" s="116"/>
      <c r="W281" s="116"/>
      <c r="X281" s="116"/>
      <c r="Y281" s="116"/>
      <c r="Z281" s="116"/>
      <c r="AA281" s="75"/>
      <c r="AB281" s="76"/>
      <c r="AC281" s="76"/>
      <c r="AD281" s="76"/>
      <c r="AE281" s="76"/>
      <c r="AF281" s="76"/>
      <c r="AG281" s="76"/>
      <c r="AH281" s="62"/>
    </row>
    <row r="282" spans="1:34" ht="15.75" customHeight="1" x14ac:dyDescent="0.2">
      <c r="A282" s="116">
        <v>7</v>
      </c>
      <c r="B282" s="79">
        <v>45876</v>
      </c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75"/>
      <c r="AB282" s="76"/>
      <c r="AC282" s="76"/>
      <c r="AD282" s="76"/>
      <c r="AE282" s="76"/>
      <c r="AF282" s="76"/>
      <c r="AG282" s="76"/>
      <c r="AH282" s="57"/>
    </row>
    <row r="283" spans="1:34" ht="15.75" customHeight="1" x14ac:dyDescent="0.2">
      <c r="A283" s="116">
        <v>8</v>
      </c>
      <c r="B283" s="79">
        <v>45877</v>
      </c>
      <c r="C283" s="116"/>
      <c r="D283" s="116"/>
      <c r="E283" s="116"/>
      <c r="F283" s="117"/>
      <c r="G283" s="117"/>
      <c r="H283" s="117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7"/>
      <c r="T283" s="117"/>
      <c r="U283" s="116"/>
      <c r="V283" s="116"/>
      <c r="W283" s="116"/>
      <c r="X283" s="116"/>
      <c r="Y283" s="116"/>
      <c r="Z283" s="116"/>
      <c r="AA283" s="75"/>
      <c r="AB283" s="76"/>
      <c r="AC283" s="76"/>
      <c r="AD283" s="76"/>
      <c r="AE283" s="76"/>
      <c r="AF283" s="76"/>
      <c r="AG283" s="76"/>
    </row>
    <row r="284" spans="1:34" ht="15.75" customHeight="1" x14ac:dyDescent="0.2">
      <c r="A284" s="116">
        <v>9</v>
      </c>
      <c r="B284" s="79">
        <v>45878</v>
      </c>
      <c r="C284" s="116"/>
      <c r="D284" s="116"/>
      <c r="E284" s="116"/>
      <c r="F284" s="117"/>
      <c r="G284" s="117"/>
      <c r="H284" s="117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7"/>
      <c r="T284" s="117"/>
      <c r="U284" s="116"/>
      <c r="V284" s="116"/>
      <c r="W284" s="116"/>
      <c r="X284" s="116"/>
      <c r="Y284" s="116"/>
      <c r="Z284" s="116"/>
      <c r="AA284" s="75"/>
      <c r="AB284" s="76"/>
      <c r="AC284" s="76"/>
      <c r="AD284" s="76"/>
      <c r="AE284" s="76"/>
      <c r="AF284" s="76"/>
      <c r="AG284" s="76"/>
    </row>
    <row r="285" spans="1:34" ht="15.75" customHeight="1" x14ac:dyDescent="0.2">
      <c r="A285" s="73">
        <v>10</v>
      </c>
      <c r="B285" s="80">
        <v>45879</v>
      </c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7"/>
      <c r="AB285" s="78"/>
      <c r="AC285" s="78"/>
      <c r="AD285" s="78"/>
      <c r="AE285" s="78"/>
      <c r="AF285" s="78"/>
      <c r="AG285" s="78"/>
    </row>
    <row r="286" spans="1:34" ht="15.75" customHeight="1" x14ac:dyDescent="0.2">
      <c r="A286" s="116">
        <v>11</v>
      </c>
      <c r="B286" s="79">
        <v>45880</v>
      </c>
      <c r="C286" s="116"/>
      <c r="D286" s="116"/>
      <c r="E286" s="116"/>
      <c r="F286" s="117"/>
      <c r="G286" s="117"/>
      <c r="H286" s="117"/>
      <c r="I286" s="116"/>
      <c r="J286" s="116"/>
      <c r="K286" s="116"/>
      <c r="L286" s="116"/>
      <c r="M286" s="116"/>
      <c r="N286" s="116"/>
      <c r="O286" s="116"/>
      <c r="P286" s="116"/>
      <c r="Q286" s="116"/>
      <c r="R286" s="118"/>
      <c r="S286" s="117"/>
      <c r="T286" s="117"/>
      <c r="U286" s="116"/>
      <c r="V286" s="116"/>
      <c r="W286" s="116"/>
      <c r="X286" s="116"/>
      <c r="Y286" s="116"/>
      <c r="Z286" s="116"/>
      <c r="AA286" s="75"/>
      <c r="AB286" s="76"/>
      <c r="AC286" s="76"/>
      <c r="AD286" s="76"/>
      <c r="AE286" s="76"/>
      <c r="AF286" s="76"/>
      <c r="AG286" s="76"/>
    </row>
    <row r="287" spans="1:34" ht="15.75" customHeight="1" x14ac:dyDescent="0.2">
      <c r="A287" s="116">
        <v>12</v>
      </c>
      <c r="B287" s="79">
        <v>45881</v>
      </c>
      <c r="C287" s="116"/>
      <c r="D287" s="116"/>
      <c r="E287" s="116"/>
      <c r="F287" s="117"/>
      <c r="G287" s="117"/>
      <c r="H287" s="117"/>
      <c r="I287" s="116"/>
      <c r="J287" s="116"/>
      <c r="K287" s="116"/>
      <c r="L287" s="116"/>
      <c r="M287" s="116"/>
      <c r="N287" s="116"/>
      <c r="O287" s="116"/>
      <c r="P287" s="116"/>
      <c r="Q287" s="116"/>
      <c r="R287" s="118"/>
      <c r="S287" s="117"/>
      <c r="T287" s="117"/>
      <c r="U287" s="116"/>
      <c r="V287" s="116"/>
      <c r="W287" s="116"/>
      <c r="X287" s="116"/>
      <c r="Y287" s="116"/>
      <c r="Z287" s="116"/>
      <c r="AA287" s="75"/>
      <c r="AB287" s="76"/>
      <c r="AC287" s="76"/>
      <c r="AD287" s="76"/>
      <c r="AE287" s="76"/>
      <c r="AF287" s="76"/>
      <c r="AG287" s="76"/>
    </row>
    <row r="288" spans="1:34" ht="15.75" customHeight="1" x14ac:dyDescent="0.2">
      <c r="A288" s="116">
        <v>13</v>
      </c>
      <c r="B288" s="79">
        <v>45882</v>
      </c>
      <c r="C288" s="116"/>
      <c r="D288" s="116"/>
      <c r="E288" s="116"/>
      <c r="F288" s="117"/>
      <c r="G288" s="117"/>
      <c r="H288" s="117"/>
      <c r="I288" s="116"/>
      <c r="J288" s="116"/>
      <c r="K288" s="116"/>
      <c r="L288" s="116"/>
      <c r="M288" s="116"/>
      <c r="N288" s="116"/>
      <c r="O288" s="116"/>
      <c r="P288" s="116"/>
      <c r="Q288" s="116"/>
      <c r="R288" s="118"/>
      <c r="S288" s="117"/>
      <c r="T288" s="117"/>
      <c r="U288" s="116"/>
      <c r="V288" s="116"/>
      <c r="W288" s="116"/>
      <c r="X288" s="116"/>
      <c r="Y288" s="116"/>
      <c r="Z288" s="116"/>
      <c r="AA288" s="75"/>
      <c r="AB288" s="76"/>
      <c r="AC288" s="76"/>
      <c r="AD288" s="76"/>
      <c r="AE288" s="76"/>
      <c r="AF288" s="76"/>
      <c r="AG288" s="76"/>
    </row>
    <row r="289" spans="1:34" ht="15.75" customHeight="1" x14ac:dyDescent="0.2">
      <c r="A289" s="116">
        <v>14</v>
      </c>
      <c r="B289" s="79">
        <v>45883</v>
      </c>
      <c r="C289" s="116"/>
      <c r="D289" s="116"/>
      <c r="E289" s="116"/>
      <c r="F289" s="117"/>
      <c r="G289" s="117"/>
      <c r="H289" s="117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7"/>
      <c r="T289" s="117"/>
      <c r="U289" s="116"/>
      <c r="V289" s="116"/>
      <c r="W289" s="116"/>
      <c r="X289" s="116"/>
      <c r="Y289" s="116"/>
      <c r="Z289" s="116"/>
      <c r="AA289" s="75"/>
      <c r="AB289" s="76"/>
      <c r="AC289" s="76"/>
      <c r="AD289" s="76"/>
      <c r="AE289" s="76"/>
      <c r="AF289" s="76"/>
      <c r="AG289" s="76"/>
    </row>
    <row r="290" spans="1:34" ht="15.75" customHeight="1" x14ac:dyDescent="0.2">
      <c r="A290" s="116">
        <v>15</v>
      </c>
      <c r="B290" s="79">
        <v>45884</v>
      </c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75"/>
      <c r="AB290" s="76"/>
      <c r="AC290" s="76"/>
      <c r="AD290" s="76"/>
      <c r="AE290" s="76"/>
      <c r="AF290" s="76"/>
      <c r="AG290" s="76"/>
    </row>
    <row r="291" spans="1:34" ht="15.75" customHeight="1" x14ac:dyDescent="0.2">
      <c r="A291" s="116">
        <v>16</v>
      </c>
      <c r="B291" s="79">
        <v>45885</v>
      </c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75"/>
      <c r="AB291" s="76"/>
      <c r="AC291" s="76"/>
      <c r="AD291" s="76"/>
      <c r="AE291" s="76"/>
      <c r="AF291" s="76"/>
      <c r="AG291" s="76"/>
    </row>
    <row r="292" spans="1:34" ht="15.75" customHeight="1" x14ac:dyDescent="0.2">
      <c r="A292" s="73">
        <v>17</v>
      </c>
      <c r="B292" s="80">
        <v>45886</v>
      </c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7"/>
      <c r="AB292" s="78"/>
      <c r="AC292" s="78"/>
      <c r="AD292" s="78"/>
      <c r="AE292" s="78"/>
      <c r="AF292" s="78"/>
      <c r="AG292" s="78"/>
    </row>
    <row r="293" spans="1:34" ht="15.75" customHeight="1" x14ac:dyDescent="0.2">
      <c r="A293" s="73">
        <v>18</v>
      </c>
      <c r="B293" s="80">
        <v>45887</v>
      </c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7"/>
      <c r="AB293" s="78"/>
      <c r="AC293" s="78"/>
      <c r="AD293" s="78"/>
      <c r="AE293" s="78"/>
      <c r="AF293" s="78"/>
      <c r="AG293" s="78"/>
    </row>
    <row r="294" spans="1:34" ht="15.75" customHeight="1" x14ac:dyDescent="0.2">
      <c r="A294" s="116">
        <v>19</v>
      </c>
      <c r="B294" s="79">
        <v>45888</v>
      </c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75"/>
      <c r="AB294" s="76"/>
      <c r="AC294" s="76"/>
      <c r="AD294" s="76"/>
      <c r="AE294" s="76"/>
      <c r="AF294" s="76"/>
      <c r="AG294" s="76"/>
    </row>
    <row r="295" spans="1:34" ht="15.75" customHeight="1" x14ac:dyDescent="0.2">
      <c r="A295" s="116">
        <v>20</v>
      </c>
      <c r="B295" s="79">
        <v>45889</v>
      </c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75"/>
      <c r="AB295" s="76"/>
      <c r="AC295" s="76"/>
      <c r="AD295" s="76"/>
      <c r="AE295" s="76"/>
      <c r="AF295" s="76"/>
      <c r="AG295" s="76"/>
    </row>
    <row r="296" spans="1:34" ht="15.75" customHeight="1" x14ac:dyDescent="0.2">
      <c r="A296" s="116">
        <v>21</v>
      </c>
      <c r="B296" s="79">
        <v>45890</v>
      </c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75"/>
      <c r="AB296" s="76"/>
      <c r="AC296" s="76"/>
      <c r="AD296" s="76"/>
      <c r="AE296" s="76"/>
      <c r="AF296" s="76"/>
      <c r="AG296" s="76"/>
    </row>
    <row r="297" spans="1:34" ht="15.75" customHeight="1" x14ac:dyDescent="0.2">
      <c r="A297" s="116">
        <v>22</v>
      </c>
      <c r="B297" s="79">
        <v>45891</v>
      </c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75"/>
      <c r="AB297" s="76"/>
      <c r="AC297" s="76"/>
      <c r="AD297" s="76"/>
      <c r="AE297" s="76"/>
      <c r="AF297" s="76"/>
      <c r="AG297" s="76"/>
      <c r="AH297" s="84"/>
    </row>
    <row r="298" spans="1:34" ht="15.75" customHeight="1" x14ac:dyDescent="0.2">
      <c r="A298" s="116">
        <v>23</v>
      </c>
      <c r="B298" s="79">
        <v>45892</v>
      </c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75"/>
      <c r="AB298" s="76"/>
      <c r="AC298" s="76"/>
      <c r="AD298" s="76"/>
      <c r="AE298" s="76"/>
      <c r="AF298" s="76"/>
      <c r="AG298" s="76"/>
      <c r="AH298" s="84"/>
    </row>
    <row r="299" spans="1:34" ht="15.75" customHeight="1" x14ac:dyDescent="0.2">
      <c r="A299" s="73">
        <v>24</v>
      </c>
      <c r="B299" s="80">
        <v>45893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7"/>
      <c r="AB299" s="78"/>
      <c r="AC299" s="78"/>
      <c r="AD299" s="78"/>
      <c r="AE299" s="78"/>
      <c r="AF299" s="78"/>
      <c r="AG299" s="78"/>
    </row>
    <row r="300" spans="1:34" ht="15.75" customHeight="1" x14ac:dyDescent="0.2">
      <c r="A300" s="116">
        <v>25</v>
      </c>
      <c r="B300" s="79">
        <v>45894</v>
      </c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75"/>
      <c r="AB300" s="76"/>
      <c r="AC300" s="76"/>
      <c r="AD300" s="76"/>
      <c r="AE300" s="76"/>
      <c r="AF300" s="76"/>
      <c r="AG300" s="76"/>
    </row>
    <row r="301" spans="1:34" ht="15.75" customHeight="1" x14ac:dyDescent="0.2">
      <c r="A301" s="116">
        <v>26</v>
      </c>
      <c r="B301" s="79">
        <v>45895</v>
      </c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75"/>
      <c r="AB301" s="76"/>
      <c r="AC301" s="76"/>
      <c r="AD301" s="76"/>
      <c r="AE301" s="76"/>
      <c r="AF301" s="76"/>
      <c r="AG301" s="76"/>
    </row>
    <row r="302" spans="1:34" ht="15.75" customHeight="1" x14ac:dyDescent="0.2">
      <c r="A302" s="41">
        <v>27</v>
      </c>
      <c r="B302" s="79">
        <v>45896</v>
      </c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75"/>
      <c r="AB302" s="76"/>
      <c r="AC302" s="76"/>
      <c r="AD302" s="76"/>
      <c r="AE302" s="76"/>
      <c r="AF302" s="76"/>
      <c r="AG302" s="76"/>
    </row>
    <row r="303" spans="1:34" ht="15.75" customHeight="1" x14ac:dyDescent="0.2">
      <c r="A303" s="41">
        <v>28</v>
      </c>
      <c r="B303" s="79">
        <v>45897</v>
      </c>
      <c r="C303" s="22"/>
      <c r="D303" s="22"/>
      <c r="E303" s="22"/>
      <c r="F303" s="43"/>
      <c r="G303" s="43"/>
      <c r="H303" s="43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3"/>
      <c r="T303" s="43"/>
      <c r="U303" s="50"/>
      <c r="V303" s="51"/>
      <c r="W303" s="51"/>
      <c r="X303" s="51"/>
      <c r="Y303" s="22"/>
      <c r="Z303" s="22"/>
      <c r="AA303" s="75"/>
      <c r="AB303" s="76"/>
      <c r="AC303" s="76"/>
      <c r="AD303" s="76"/>
      <c r="AE303" s="76"/>
      <c r="AF303" s="76"/>
      <c r="AG303" s="76"/>
    </row>
    <row r="304" spans="1:34" ht="15.75" customHeight="1" x14ac:dyDescent="0.2">
      <c r="A304" s="59" t="s">
        <v>90</v>
      </c>
      <c r="B304" s="52"/>
      <c r="C304" s="52"/>
      <c r="D304" s="52"/>
      <c r="E304" s="52" t="s">
        <v>30</v>
      </c>
      <c r="F304" s="96">
        <v>10064289177</v>
      </c>
      <c r="G304" s="97"/>
      <c r="H304" s="97"/>
      <c r="I304" s="97"/>
      <c r="J304" s="97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60" t="s">
        <v>86</v>
      </c>
      <c r="Z304" s="52"/>
      <c r="AA304" s="82">
        <f t="shared" ref="AA304:AG304" si="7">SUM(AA273:AA303)</f>
        <v>0</v>
      </c>
      <c r="AB304" s="82">
        <f t="shared" si="7"/>
        <v>0</v>
      </c>
      <c r="AC304" s="82">
        <f t="shared" si="7"/>
        <v>0</v>
      </c>
      <c r="AD304" s="82">
        <f t="shared" si="7"/>
        <v>0</v>
      </c>
      <c r="AE304" s="82">
        <f>SUM(AE273:AE303)</f>
        <v>0</v>
      </c>
      <c r="AF304" s="82">
        <f t="shared" si="7"/>
        <v>0</v>
      </c>
      <c r="AG304" s="82">
        <f t="shared" si="7"/>
        <v>0</v>
      </c>
    </row>
    <row r="305" spans="1:33" ht="15.75" customHeight="1" x14ac:dyDescent="0.2">
      <c r="A305" s="107"/>
      <c r="B305" s="103"/>
      <c r="C305" s="103"/>
      <c r="D305" s="103"/>
      <c r="E305" s="103"/>
      <c r="F305" s="103"/>
      <c r="G305" s="103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1:33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 x14ac:dyDescent="0.2">
      <c r="A308" s="98" t="s">
        <v>106</v>
      </c>
      <c r="B308" s="99"/>
      <c r="C308" s="95" t="s">
        <v>73</v>
      </c>
      <c r="D308" s="95" t="s">
        <v>74</v>
      </c>
      <c r="E308" s="95" t="s">
        <v>75</v>
      </c>
      <c r="F308" s="95" t="s">
        <v>76</v>
      </c>
      <c r="G308" s="95" t="s">
        <v>77</v>
      </c>
      <c r="H308" s="95" t="s">
        <v>78</v>
      </c>
      <c r="I308" s="93" t="s">
        <v>79</v>
      </c>
      <c r="J308" s="93" t="s">
        <v>80</v>
      </c>
      <c r="K308" s="93" t="s">
        <v>81</v>
      </c>
      <c r="L308" s="93" t="s">
        <v>82</v>
      </c>
      <c r="M308" s="93" t="s">
        <v>83</v>
      </c>
      <c r="N308" s="93" t="s">
        <v>84</v>
      </c>
      <c r="O308" s="93" t="s">
        <v>73</v>
      </c>
      <c r="P308" s="93" t="s">
        <v>74</v>
      </c>
      <c r="Q308" s="93" t="s">
        <v>75</v>
      </c>
      <c r="R308" s="93" t="s">
        <v>76</v>
      </c>
      <c r="S308" s="93" t="s">
        <v>77</v>
      </c>
      <c r="T308" s="93" t="s">
        <v>78</v>
      </c>
      <c r="U308" s="93" t="s">
        <v>79</v>
      </c>
      <c r="V308" s="93" t="s">
        <v>80</v>
      </c>
      <c r="W308" s="93" t="s">
        <v>81</v>
      </c>
      <c r="X308" s="95" t="s">
        <v>82</v>
      </c>
      <c r="Y308" s="95" t="s">
        <v>83</v>
      </c>
      <c r="Z308" s="95" t="s">
        <v>84</v>
      </c>
      <c r="AA308" s="38">
        <v>55</v>
      </c>
      <c r="AB308" s="38">
        <v>60</v>
      </c>
      <c r="AC308" s="38">
        <v>65</v>
      </c>
      <c r="AD308" s="38">
        <v>70</v>
      </c>
      <c r="AE308" s="38">
        <v>45</v>
      </c>
      <c r="AF308" s="38">
        <v>90</v>
      </c>
      <c r="AG308" s="38">
        <v>95</v>
      </c>
    </row>
    <row r="309" spans="1:33" ht="15.75" customHeight="1" x14ac:dyDescent="0.2">
      <c r="A309" s="100"/>
      <c r="B309" s="101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39" t="s">
        <v>9</v>
      </c>
      <c r="AB309" s="39" t="s">
        <v>12</v>
      </c>
      <c r="AC309" s="39" t="s">
        <v>15</v>
      </c>
      <c r="AD309" s="39" t="s">
        <v>18</v>
      </c>
      <c r="AE309" s="39" t="s">
        <v>20</v>
      </c>
      <c r="AF309" s="40" t="s">
        <v>23</v>
      </c>
      <c r="AG309" s="40" t="s">
        <v>27</v>
      </c>
    </row>
    <row r="310" spans="1:33" ht="15.75" customHeight="1" x14ac:dyDescent="0.2">
      <c r="A310" s="41">
        <v>29</v>
      </c>
      <c r="B310" s="79">
        <v>45867</v>
      </c>
      <c r="C310" s="42"/>
      <c r="D310" s="42"/>
      <c r="E310" s="42"/>
      <c r="F310" s="43"/>
      <c r="G310" s="43"/>
      <c r="H310" s="43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3"/>
      <c r="T310" s="43"/>
      <c r="U310" s="45"/>
      <c r="V310" s="45"/>
      <c r="W310" s="45"/>
      <c r="X310" s="42"/>
      <c r="Y310" s="42"/>
      <c r="Z310" s="42"/>
      <c r="AA310" s="75"/>
      <c r="AB310" s="76"/>
      <c r="AC310" s="76"/>
      <c r="AD310" s="76"/>
      <c r="AE310" s="76"/>
      <c r="AF310" s="76"/>
      <c r="AG310" s="76"/>
    </row>
    <row r="311" spans="1:33" ht="15.75" customHeight="1" x14ac:dyDescent="0.2">
      <c r="A311" s="41">
        <v>30</v>
      </c>
      <c r="B311" s="79">
        <v>45868</v>
      </c>
      <c r="C311" s="41"/>
      <c r="D311" s="41"/>
      <c r="E311" s="41"/>
      <c r="F311" s="43"/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3"/>
      <c r="T311" s="43"/>
      <c r="U311" s="41"/>
      <c r="V311" s="41"/>
      <c r="W311" s="41"/>
      <c r="X311" s="41"/>
      <c r="Y311" s="41"/>
      <c r="Z311" s="41"/>
      <c r="AA311" s="75"/>
      <c r="AB311" s="76"/>
      <c r="AC311" s="76"/>
      <c r="AD311" s="76"/>
      <c r="AE311" s="76"/>
      <c r="AF311" s="76"/>
      <c r="AG311" s="76"/>
    </row>
    <row r="312" spans="1:33" ht="15.75" customHeight="1" x14ac:dyDescent="0.2">
      <c r="A312" s="41">
        <v>31</v>
      </c>
      <c r="B312" s="79">
        <v>45869</v>
      </c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75"/>
      <c r="AB312" s="76"/>
      <c r="AC312" s="76"/>
      <c r="AD312" s="76"/>
      <c r="AE312" s="76"/>
      <c r="AF312" s="76"/>
      <c r="AG312" s="76"/>
    </row>
    <row r="313" spans="1:33" ht="15.75" customHeight="1" x14ac:dyDescent="0.2">
      <c r="A313" s="116">
        <v>1</v>
      </c>
      <c r="B313" s="79">
        <v>45870</v>
      </c>
      <c r="C313" s="116"/>
      <c r="D313" s="116"/>
      <c r="E313" s="116"/>
      <c r="F313" s="117"/>
      <c r="G313" s="117"/>
      <c r="H313" s="117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7"/>
      <c r="T313" s="117"/>
      <c r="U313" s="116"/>
      <c r="V313" s="116"/>
      <c r="W313" s="116"/>
      <c r="X313" s="116"/>
      <c r="Y313" s="116"/>
      <c r="Z313" s="116"/>
      <c r="AA313" s="75"/>
      <c r="AB313" s="76"/>
      <c r="AC313" s="76"/>
      <c r="AD313" s="76"/>
      <c r="AE313" s="76"/>
      <c r="AF313" s="76"/>
      <c r="AG313" s="76"/>
    </row>
    <row r="314" spans="1:33" ht="15.75" customHeight="1" x14ac:dyDescent="0.2">
      <c r="A314" s="116">
        <v>2</v>
      </c>
      <c r="B314" s="79">
        <v>45871</v>
      </c>
      <c r="C314" s="116"/>
      <c r="D314" s="116"/>
      <c r="E314" s="116"/>
      <c r="F314" s="117"/>
      <c r="G314" s="117"/>
      <c r="H314" s="117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7"/>
      <c r="T314" s="117"/>
      <c r="U314" s="116"/>
      <c r="V314" s="116"/>
      <c r="W314" s="116"/>
      <c r="X314" s="116"/>
      <c r="Y314" s="116"/>
      <c r="Z314" s="116"/>
      <c r="AA314" s="75"/>
      <c r="AB314" s="76"/>
      <c r="AC314" s="76"/>
      <c r="AD314" s="76"/>
      <c r="AE314" s="76"/>
      <c r="AF314" s="76"/>
      <c r="AG314" s="76"/>
    </row>
    <row r="315" spans="1:33" ht="15.75" customHeight="1" x14ac:dyDescent="0.2">
      <c r="A315" s="73">
        <v>3</v>
      </c>
      <c r="B315" s="80">
        <v>45872</v>
      </c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7"/>
      <c r="AB315" s="78"/>
      <c r="AC315" s="78"/>
      <c r="AD315" s="78"/>
      <c r="AE315" s="78"/>
      <c r="AF315" s="78"/>
      <c r="AG315" s="78"/>
    </row>
    <row r="316" spans="1:33" ht="15.75" customHeight="1" x14ac:dyDescent="0.2">
      <c r="A316" s="116">
        <v>4</v>
      </c>
      <c r="B316" s="79">
        <v>45873</v>
      </c>
      <c r="C316" s="116"/>
      <c r="D316" s="116"/>
      <c r="E316" s="116"/>
      <c r="F316" s="117"/>
      <c r="G316" s="117"/>
      <c r="H316" s="117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7"/>
      <c r="T316" s="117"/>
      <c r="U316" s="116"/>
      <c r="V316" s="116"/>
      <c r="W316" s="116"/>
      <c r="X316" s="116"/>
      <c r="Y316" s="116"/>
      <c r="Z316" s="116"/>
      <c r="AA316" s="75"/>
      <c r="AB316" s="76"/>
      <c r="AC316" s="76"/>
      <c r="AD316" s="76"/>
      <c r="AE316" s="76"/>
      <c r="AF316" s="76"/>
      <c r="AG316" s="76"/>
    </row>
    <row r="317" spans="1:33" ht="15.75" customHeight="1" x14ac:dyDescent="0.2">
      <c r="A317" s="116">
        <v>5</v>
      </c>
      <c r="B317" s="79">
        <v>45874</v>
      </c>
      <c r="C317" s="116"/>
      <c r="D317" s="116"/>
      <c r="E317" s="116"/>
      <c r="F317" s="117"/>
      <c r="G317" s="117"/>
      <c r="H317" s="117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7"/>
      <c r="T317" s="117"/>
      <c r="U317" s="116"/>
      <c r="V317" s="116"/>
      <c r="W317" s="116"/>
      <c r="X317" s="116"/>
      <c r="Y317" s="116"/>
      <c r="Z317" s="116"/>
      <c r="AA317" s="75"/>
      <c r="AB317" s="76"/>
      <c r="AC317" s="76"/>
      <c r="AD317" s="76"/>
      <c r="AE317" s="76"/>
      <c r="AF317" s="76"/>
      <c r="AG317" s="76"/>
    </row>
    <row r="318" spans="1:33" ht="15.75" customHeight="1" x14ac:dyDescent="0.2">
      <c r="A318" s="116">
        <v>6</v>
      </c>
      <c r="B318" s="79">
        <v>45875</v>
      </c>
      <c r="C318" s="116"/>
      <c r="D318" s="116"/>
      <c r="E318" s="116"/>
      <c r="F318" s="117"/>
      <c r="G318" s="117"/>
      <c r="H318" s="117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7"/>
      <c r="T318" s="117"/>
      <c r="U318" s="116"/>
      <c r="V318" s="116"/>
      <c r="W318" s="116"/>
      <c r="X318" s="116"/>
      <c r="Y318" s="116"/>
      <c r="Z318" s="116"/>
      <c r="AA318" s="75"/>
      <c r="AB318" s="76"/>
      <c r="AC318" s="76"/>
      <c r="AD318" s="76"/>
      <c r="AE318" s="76"/>
      <c r="AF318" s="76"/>
      <c r="AG318" s="76"/>
    </row>
    <row r="319" spans="1:33" ht="15.75" customHeight="1" x14ac:dyDescent="0.2">
      <c r="A319" s="116">
        <v>7</v>
      </c>
      <c r="B319" s="79">
        <v>45876</v>
      </c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75"/>
      <c r="AB319" s="76"/>
      <c r="AC319" s="76"/>
      <c r="AD319" s="76"/>
      <c r="AE319" s="76"/>
      <c r="AF319" s="76"/>
      <c r="AG319" s="76"/>
    </row>
    <row r="320" spans="1:33" ht="15.75" customHeight="1" x14ac:dyDescent="0.2">
      <c r="A320" s="116">
        <v>8</v>
      </c>
      <c r="B320" s="79">
        <v>45877</v>
      </c>
      <c r="C320" s="116"/>
      <c r="D320" s="116"/>
      <c r="E320" s="116"/>
      <c r="F320" s="117"/>
      <c r="G320" s="117"/>
      <c r="H320" s="117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7"/>
      <c r="T320" s="117"/>
      <c r="U320" s="116"/>
      <c r="V320" s="116"/>
      <c r="W320" s="116"/>
      <c r="X320" s="116"/>
      <c r="Y320" s="116"/>
      <c r="Z320" s="116"/>
      <c r="AA320" s="75"/>
      <c r="AB320" s="76"/>
      <c r="AC320" s="76"/>
      <c r="AD320" s="76"/>
      <c r="AE320" s="76"/>
      <c r="AF320" s="76"/>
      <c r="AG320" s="76"/>
    </row>
    <row r="321" spans="1:33" ht="15.75" customHeight="1" x14ac:dyDescent="0.2">
      <c r="A321" s="116">
        <v>9</v>
      </c>
      <c r="B321" s="79">
        <v>45878</v>
      </c>
      <c r="C321" s="116"/>
      <c r="D321" s="116"/>
      <c r="E321" s="116"/>
      <c r="F321" s="117"/>
      <c r="G321" s="117"/>
      <c r="H321" s="117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7"/>
      <c r="T321" s="117"/>
      <c r="U321" s="116"/>
      <c r="V321" s="116"/>
      <c r="W321" s="116"/>
      <c r="X321" s="116"/>
      <c r="Y321" s="116"/>
      <c r="Z321" s="116"/>
      <c r="AA321" s="75"/>
      <c r="AB321" s="76"/>
      <c r="AC321" s="76"/>
      <c r="AD321" s="76"/>
      <c r="AE321" s="76"/>
      <c r="AF321" s="76"/>
      <c r="AG321" s="76"/>
    </row>
    <row r="322" spans="1:33" ht="15.75" customHeight="1" x14ac:dyDescent="0.2">
      <c r="A322" s="73">
        <v>10</v>
      </c>
      <c r="B322" s="80">
        <v>45879</v>
      </c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7"/>
      <c r="AB322" s="78"/>
      <c r="AC322" s="78"/>
      <c r="AD322" s="78"/>
      <c r="AE322" s="78"/>
      <c r="AF322" s="78"/>
      <c r="AG322" s="78"/>
    </row>
    <row r="323" spans="1:33" ht="15.75" customHeight="1" x14ac:dyDescent="0.2">
      <c r="A323" s="116">
        <v>11</v>
      </c>
      <c r="B323" s="79">
        <v>45880</v>
      </c>
      <c r="C323" s="116"/>
      <c r="D323" s="116"/>
      <c r="E323" s="116"/>
      <c r="F323" s="117"/>
      <c r="G323" s="117"/>
      <c r="H323" s="117"/>
      <c r="I323" s="116"/>
      <c r="J323" s="116"/>
      <c r="K323" s="116"/>
      <c r="L323" s="116"/>
      <c r="M323" s="116"/>
      <c r="N323" s="116"/>
      <c r="O323" s="116"/>
      <c r="P323" s="116"/>
      <c r="Q323" s="116"/>
      <c r="R323" s="118"/>
      <c r="S323" s="117"/>
      <c r="T323" s="117"/>
      <c r="U323" s="116"/>
      <c r="V323" s="116"/>
      <c r="W323" s="116"/>
      <c r="X323" s="116"/>
      <c r="Y323" s="116"/>
      <c r="Z323" s="116"/>
      <c r="AA323" s="75"/>
      <c r="AB323" s="76"/>
      <c r="AC323" s="76"/>
      <c r="AD323" s="76"/>
      <c r="AE323" s="76"/>
      <c r="AF323" s="76"/>
      <c r="AG323" s="76"/>
    </row>
    <row r="324" spans="1:33" ht="15.75" customHeight="1" x14ac:dyDescent="0.2">
      <c r="A324" s="116">
        <v>12</v>
      </c>
      <c r="B324" s="79">
        <v>45881</v>
      </c>
      <c r="C324" s="116"/>
      <c r="D324" s="116"/>
      <c r="E324" s="116"/>
      <c r="F324" s="117"/>
      <c r="G324" s="117"/>
      <c r="H324" s="117"/>
      <c r="I324" s="116"/>
      <c r="J324" s="116"/>
      <c r="K324" s="116"/>
      <c r="L324" s="116"/>
      <c r="M324" s="116"/>
      <c r="N324" s="116"/>
      <c r="O324" s="116"/>
      <c r="P324" s="116"/>
      <c r="Q324" s="116"/>
      <c r="R324" s="118"/>
      <c r="S324" s="117"/>
      <c r="T324" s="117"/>
      <c r="U324" s="116"/>
      <c r="V324" s="116"/>
      <c r="W324" s="116"/>
      <c r="X324" s="116"/>
      <c r="Y324" s="116"/>
      <c r="Z324" s="116"/>
      <c r="AA324" s="75"/>
      <c r="AB324" s="76"/>
      <c r="AC324" s="76"/>
      <c r="AD324" s="76"/>
      <c r="AE324" s="76"/>
      <c r="AF324" s="76"/>
      <c r="AG324" s="76"/>
    </row>
    <row r="325" spans="1:33" ht="15.75" customHeight="1" x14ac:dyDescent="0.2">
      <c r="A325" s="116">
        <v>13</v>
      </c>
      <c r="B325" s="79">
        <v>45882</v>
      </c>
      <c r="C325" s="116"/>
      <c r="D325" s="116"/>
      <c r="E325" s="116"/>
      <c r="F325" s="117"/>
      <c r="G325" s="117"/>
      <c r="H325" s="117"/>
      <c r="I325" s="116"/>
      <c r="J325" s="116"/>
      <c r="K325" s="116"/>
      <c r="L325" s="116"/>
      <c r="M325" s="116"/>
      <c r="N325" s="116"/>
      <c r="O325" s="116"/>
      <c r="P325" s="116"/>
      <c r="Q325" s="116"/>
      <c r="R325" s="118"/>
      <c r="S325" s="117"/>
      <c r="T325" s="117"/>
      <c r="U325" s="116"/>
      <c r="V325" s="116"/>
      <c r="W325" s="116"/>
      <c r="X325" s="116"/>
      <c r="Y325" s="116"/>
      <c r="Z325" s="116"/>
      <c r="AA325" s="75"/>
      <c r="AB325" s="76"/>
      <c r="AC325" s="76"/>
      <c r="AD325" s="76"/>
      <c r="AE325" s="76"/>
      <c r="AF325" s="76"/>
      <c r="AG325" s="76"/>
    </row>
    <row r="326" spans="1:33" ht="15.75" customHeight="1" x14ac:dyDescent="0.2">
      <c r="A326" s="116">
        <v>14</v>
      </c>
      <c r="B326" s="79">
        <v>45883</v>
      </c>
      <c r="C326" s="116"/>
      <c r="D326" s="116"/>
      <c r="E326" s="116"/>
      <c r="F326" s="117"/>
      <c r="G326" s="117"/>
      <c r="H326" s="117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7"/>
      <c r="T326" s="117"/>
      <c r="U326" s="116"/>
      <c r="V326" s="116"/>
      <c r="W326" s="116"/>
      <c r="X326" s="116"/>
      <c r="Y326" s="116"/>
      <c r="Z326" s="116"/>
      <c r="AA326" s="75"/>
      <c r="AB326" s="76"/>
      <c r="AC326" s="76"/>
      <c r="AD326" s="76"/>
      <c r="AE326" s="76"/>
      <c r="AF326" s="76"/>
      <c r="AG326" s="76"/>
    </row>
    <row r="327" spans="1:33" ht="15.75" customHeight="1" x14ac:dyDescent="0.2">
      <c r="A327" s="116">
        <v>15</v>
      </c>
      <c r="B327" s="79">
        <v>45884</v>
      </c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75"/>
      <c r="AB327" s="76"/>
      <c r="AC327" s="76"/>
      <c r="AD327" s="76"/>
      <c r="AE327" s="76"/>
      <c r="AF327" s="76"/>
      <c r="AG327" s="76"/>
    </row>
    <row r="328" spans="1:33" ht="15.75" customHeight="1" x14ac:dyDescent="0.2">
      <c r="A328" s="116">
        <v>16</v>
      </c>
      <c r="B328" s="79">
        <v>45885</v>
      </c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75"/>
      <c r="AB328" s="76"/>
      <c r="AC328" s="76"/>
      <c r="AD328" s="76"/>
      <c r="AE328" s="76"/>
      <c r="AF328" s="76"/>
      <c r="AG328" s="76"/>
    </row>
    <row r="329" spans="1:33" ht="15.75" customHeight="1" x14ac:dyDescent="0.2">
      <c r="A329" s="73">
        <v>17</v>
      </c>
      <c r="B329" s="80">
        <v>45886</v>
      </c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7"/>
      <c r="AB329" s="78"/>
      <c r="AC329" s="78"/>
      <c r="AD329" s="78"/>
      <c r="AE329" s="78"/>
      <c r="AF329" s="78"/>
      <c r="AG329" s="78"/>
    </row>
    <row r="330" spans="1:33" ht="15.75" customHeight="1" x14ac:dyDescent="0.2">
      <c r="A330" s="73">
        <v>18</v>
      </c>
      <c r="B330" s="80">
        <v>45887</v>
      </c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7"/>
      <c r="AB330" s="78"/>
      <c r="AC330" s="78"/>
      <c r="AD330" s="78"/>
      <c r="AE330" s="78"/>
      <c r="AF330" s="78"/>
      <c r="AG330" s="78"/>
    </row>
    <row r="331" spans="1:33" ht="15.75" customHeight="1" x14ac:dyDescent="0.2">
      <c r="A331" s="116">
        <v>19</v>
      </c>
      <c r="B331" s="79">
        <v>45888</v>
      </c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75"/>
      <c r="AB331" s="76"/>
      <c r="AC331" s="76"/>
      <c r="AD331" s="76"/>
      <c r="AE331" s="76"/>
      <c r="AF331" s="76"/>
      <c r="AG331" s="76"/>
    </row>
    <row r="332" spans="1:33" ht="15.75" customHeight="1" x14ac:dyDescent="0.2">
      <c r="A332" s="116">
        <v>20</v>
      </c>
      <c r="B332" s="79">
        <v>45889</v>
      </c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75"/>
      <c r="AB332" s="76"/>
      <c r="AC332" s="76"/>
      <c r="AD332" s="76"/>
      <c r="AE332" s="76"/>
      <c r="AF332" s="76"/>
      <c r="AG332" s="76"/>
    </row>
    <row r="333" spans="1:33" ht="15.75" customHeight="1" x14ac:dyDescent="0.2">
      <c r="A333" s="116">
        <v>21</v>
      </c>
      <c r="B333" s="79">
        <v>45890</v>
      </c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75"/>
      <c r="AB333" s="76"/>
      <c r="AC333" s="76"/>
      <c r="AD333" s="76"/>
      <c r="AE333" s="76"/>
      <c r="AF333" s="76"/>
      <c r="AG333" s="76"/>
    </row>
    <row r="334" spans="1:33" ht="15.75" customHeight="1" x14ac:dyDescent="0.2">
      <c r="A334" s="116">
        <v>22</v>
      </c>
      <c r="B334" s="79">
        <v>45891</v>
      </c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75"/>
      <c r="AB334" s="76"/>
      <c r="AC334" s="76"/>
      <c r="AD334" s="76"/>
      <c r="AE334" s="76"/>
      <c r="AF334" s="76"/>
      <c r="AG334" s="76"/>
    </row>
    <row r="335" spans="1:33" ht="15.75" customHeight="1" x14ac:dyDescent="0.2">
      <c r="A335" s="116">
        <v>23</v>
      </c>
      <c r="B335" s="79">
        <v>45892</v>
      </c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75"/>
      <c r="AB335" s="76"/>
      <c r="AC335" s="76"/>
      <c r="AD335" s="76"/>
      <c r="AE335" s="76"/>
      <c r="AF335" s="76"/>
      <c r="AG335" s="76"/>
    </row>
    <row r="336" spans="1:33" ht="15.75" customHeight="1" x14ac:dyDescent="0.2">
      <c r="A336" s="73">
        <v>24</v>
      </c>
      <c r="B336" s="80">
        <v>45893</v>
      </c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7"/>
      <c r="AB336" s="78"/>
      <c r="AC336" s="78"/>
      <c r="AD336" s="78"/>
      <c r="AE336" s="78"/>
      <c r="AF336" s="78"/>
      <c r="AG336" s="78"/>
    </row>
    <row r="337" spans="1:33" ht="15.75" customHeight="1" x14ac:dyDescent="0.2">
      <c r="A337" s="116">
        <v>25</v>
      </c>
      <c r="B337" s="79">
        <v>45894</v>
      </c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75"/>
      <c r="AB337" s="76"/>
      <c r="AC337" s="76"/>
      <c r="AD337" s="76"/>
      <c r="AE337" s="76"/>
      <c r="AF337" s="76"/>
      <c r="AG337" s="76"/>
    </row>
    <row r="338" spans="1:33" ht="15.75" customHeight="1" x14ac:dyDescent="0.2">
      <c r="A338" s="116">
        <v>26</v>
      </c>
      <c r="B338" s="79">
        <v>45895</v>
      </c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75"/>
      <c r="AB338" s="76"/>
      <c r="AC338" s="76"/>
      <c r="AD338" s="76"/>
      <c r="AE338" s="76"/>
      <c r="AF338" s="76"/>
      <c r="AG338" s="76"/>
    </row>
    <row r="339" spans="1:33" ht="15.75" customHeight="1" x14ac:dyDescent="0.2">
      <c r="A339" s="41">
        <v>27</v>
      </c>
      <c r="B339" s="79">
        <v>45896</v>
      </c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75"/>
      <c r="AB339" s="76"/>
      <c r="AC339" s="76"/>
      <c r="AD339" s="76"/>
      <c r="AE339" s="76"/>
      <c r="AF339" s="76"/>
      <c r="AG339" s="76"/>
    </row>
    <row r="340" spans="1:33" ht="15.75" customHeight="1" x14ac:dyDescent="0.2">
      <c r="A340" s="41">
        <v>28</v>
      </c>
      <c r="B340" s="79">
        <v>45897</v>
      </c>
      <c r="C340" s="22"/>
      <c r="D340" s="22"/>
      <c r="E340" s="22"/>
      <c r="F340" s="43"/>
      <c r="G340" s="43"/>
      <c r="H340" s="43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3"/>
      <c r="T340" s="43"/>
      <c r="U340" s="50"/>
      <c r="V340" s="51"/>
      <c r="W340" s="51"/>
      <c r="X340" s="51"/>
      <c r="Y340" s="22"/>
      <c r="Z340" s="22"/>
      <c r="AA340" s="75"/>
      <c r="AB340" s="76"/>
      <c r="AC340" s="76"/>
      <c r="AD340" s="76"/>
      <c r="AE340" s="76"/>
      <c r="AF340" s="76"/>
      <c r="AG340" s="76"/>
    </row>
    <row r="341" spans="1:33" ht="15.75" customHeight="1" x14ac:dyDescent="0.2">
      <c r="A341" s="72"/>
      <c r="B341" s="86"/>
      <c r="C341" s="22"/>
      <c r="D341" s="22"/>
      <c r="E341" s="22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50"/>
      <c r="V341" s="88"/>
      <c r="W341" s="88"/>
      <c r="X341" s="88"/>
      <c r="Y341" s="22"/>
      <c r="Z341" s="22"/>
      <c r="AA341" s="89"/>
      <c r="AB341" s="90"/>
      <c r="AC341" s="90"/>
      <c r="AD341" s="90"/>
      <c r="AE341" s="89"/>
      <c r="AF341" s="90"/>
      <c r="AG341" s="90"/>
    </row>
    <row r="342" spans="1:33" ht="15.75" customHeight="1" x14ac:dyDescent="0.2">
      <c r="A342" s="59" t="s">
        <v>91</v>
      </c>
      <c r="B342" s="52"/>
      <c r="C342" s="52"/>
      <c r="D342" s="52"/>
      <c r="E342" s="52" t="s">
        <v>30</v>
      </c>
      <c r="F342" s="106">
        <v>1115945604</v>
      </c>
      <c r="G342" s="106"/>
      <c r="H342" s="106"/>
      <c r="I342" s="106"/>
      <c r="J342" s="106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60" t="s">
        <v>86</v>
      </c>
      <c r="Z342" s="52"/>
      <c r="AA342" s="82">
        <f t="shared" ref="AA342:AG342" si="8">SUM(AA310:AA340)</f>
        <v>0</v>
      </c>
      <c r="AB342" s="82">
        <f t="shared" si="8"/>
        <v>0</v>
      </c>
      <c r="AC342" s="82">
        <f t="shared" si="8"/>
        <v>0</v>
      </c>
      <c r="AD342" s="82">
        <f t="shared" si="8"/>
        <v>0</v>
      </c>
      <c r="AE342" s="82">
        <f t="shared" si="8"/>
        <v>0</v>
      </c>
      <c r="AF342" s="82">
        <f t="shared" si="8"/>
        <v>0</v>
      </c>
      <c r="AG342" s="82">
        <f t="shared" si="8"/>
        <v>0</v>
      </c>
    </row>
    <row r="343" spans="1:33" ht="15.75" customHeight="1" x14ac:dyDescent="0.2">
      <c r="A343" s="107"/>
      <c r="B343" s="103"/>
      <c r="C343" s="103"/>
      <c r="D343" s="103"/>
      <c r="E343" s="103"/>
      <c r="F343" s="103"/>
      <c r="G343" s="103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1:33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 x14ac:dyDescent="0.2">
      <c r="A348" s="107"/>
      <c r="B348" s="103"/>
      <c r="C348" s="103"/>
      <c r="D348" s="103"/>
      <c r="E348" s="103"/>
      <c r="F348" s="103"/>
      <c r="G348" s="103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1:33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 x14ac:dyDescent="0.2">
      <c r="A352" s="98" t="s">
        <v>106</v>
      </c>
      <c r="B352" s="99"/>
      <c r="C352" s="95" t="s">
        <v>73</v>
      </c>
      <c r="D352" s="95" t="s">
        <v>74</v>
      </c>
      <c r="E352" s="95" t="s">
        <v>75</v>
      </c>
      <c r="F352" s="95" t="s">
        <v>76</v>
      </c>
      <c r="G352" s="95" t="s">
        <v>77</v>
      </c>
      <c r="H352" s="95" t="s">
        <v>78</v>
      </c>
      <c r="I352" s="93" t="s">
        <v>79</v>
      </c>
      <c r="J352" s="93" t="s">
        <v>80</v>
      </c>
      <c r="K352" s="93" t="s">
        <v>81</v>
      </c>
      <c r="L352" s="93" t="s">
        <v>82</v>
      </c>
      <c r="M352" s="93" t="s">
        <v>83</v>
      </c>
      <c r="N352" s="93" t="s">
        <v>84</v>
      </c>
      <c r="O352" s="93" t="s">
        <v>73</v>
      </c>
      <c r="P352" s="93" t="s">
        <v>74</v>
      </c>
      <c r="Q352" s="93" t="s">
        <v>75</v>
      </c>
      <c r="R352" s="93" t="s">
        <v>76</v>
      </c>
      <c r="S352" s="93" t="s">
        <v>77</v>
      </c>
      <c r="T352" s="93" t="s">
        <v>78</v>
      </c>
      <c r="U352" s="93" t="s">
        <v>79</v>
      </c>
      <c r="V352" s="93" t="s">
        <v>80</v>
      </c>
      <c r="W352" s="93" t="s">
        <v>81</v>
      </c>
      <c r="X352" s="95" t="s">
        <v>82</v>
      </c>
      <c r="Y352" s="95" t="s">
        <v>83</v>
      </c>
      <c r="Z352" s="95" t="s">
        <v>84</v>
      </c>
      <c r="AA352" s="38">
        <v>55</v>
      </c>
      <c r="AB352" s="38">
        <v>60</v>
      </c>
      <c r="AC352" s="38">
        <v>65</v>
      </c>
      <c r="AD352" s="38">
        <v>70</v>
      </c>
      <c r="AE352" s="38">
        <v>45</v>
      </c>
      <c r="AF352" s="38">
        <v>90</v>
      </c>
      <c r="AG352" s="38">
        <v>95</v>
      </c>
    </row>
    <row r="353" spans="1:33" ht="15.75" customHeight="1" x14ac:dyDescent="0.2">
      <c r="A353" s="100"/>
      <c r="B353" s="101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39" t="s">
        <v>9</v>
      </c>
      <c r="AB353" s="39" t="s">
        <v>12</v>
      </c>
      <c r="AC353" s="39" t="s">
        <v>15</v>
      </c>
      <c r="AD353" s="39" t="s">
        <v>18</v>
      </c>
      <c r="AE353" s="39" t="s">
        <v>20</v>
      </c>
      <c r="AF353" s="40" t="s">
        <v>23</v>
      </c>
      <c r="AG353" s="40" t="s">
        <v>27</v>
      </c>
    </row>
    <row r="354" spans="1:33" ht="15.75" customHeight="1" x14ac:dyDescent="0.2">
      <c r="A354" s="41">
        <v>29</v>
      </c>
      <c r="B354" s="79">
        <v>45867</v>
      </c>
      <c r="C354" s="42"/>
      <c r="D354" s="42"/>
      <c r="E354" s="42"/>
      <c r="F354" s="43"/>
      <c r="G354" s="43"/>
      <c r="H354" s="43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3"/>
      <c r="T354" s="43"/>
      <c r="U354" s="45"/>
      <c r="V354" s="45"/>
      <c r="W354" s="45"/>
      <c r="X354" s="42"/>
      <c r="Y354" s="42"/>
      <c r="Z354" s="42"/>
      <c r="AA354" s="75"/>
      <c r="AB354" s="76"/>
      <c r="AC354" s="76"/>
      <c r="AD354" s="76"/>
      <c r="AE354" s="76"/>
      <c r="AF354" s="76"/>
      <c r="AG354" s="76"/>
    </row>
    <row r="355" spans="1:33" ht="15.75" customHeight="1" x14ac:dyDescent="0.2">
      <c r="A355" s="41">
        <v>30</v>
      </c>
      <c r="B355" s="79">
        <v>45868</v>
      </c>
      <c r="C355" s="41"/>
      <c r="D355" s="41"/>
      <c r="E355" s="41"/>
      <c r="F355" s="43"/>
      <c r="G355" s="43"/>
      <c r="H355" s="43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3"/>
      <c r="T355" s="43"/>
      <c r="U355" s="41"/>
      <c r="V355" s="41"/>
      <c r="W355" s="41"/>
      <c r="X355" s="41"/>
      <c r="Y355" s="41"/>
      <c r="Z355" s="41"/>
      <c r="AA355" s="75"/>
      <c r="AB355" s="76"/>
      <c r="AC355" s="76"/>
      <c r="AD355" s="76"/>
      <c r="AE355" s="76"/>
      <c r="AF355" s="76"/>
      <c r="AG355" s="76"/>
    </row>
    <row r="356" spans="1:33" ht="15.75" customHeight="1" x14ac:dyDescent="0.2">
      <c r="A356" s="41">
        <v>31</v>
      </c>
      <c r="B356" s="79">
        <v>45869</v>
      </c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75"/>
      <c r="AB356" s="76"/>
      <c r="AC356" s="76"/>
      <c r="AD356" s="76"/>
      <c r="AE356" s="76"/>
      <c r="AF356" s="76"/>
      <c r="AG356" s="76"/>
    </row>
    <row r="357" spans="1:33" ht="15.75" customHeight="1" x14ac:dyDescent="0.2">
      <c r="A357" s="116">
        <v>1</v>
      </c>
      <c r="B357" s="79">
        <v>45870</v>
      </c>
      <c r="C357" s="116"/>
      <c r="D357" s="116"/>
      <c r="E357" s="116"/>
      <c r="F357" s="117"/>
      <c r="G357" s="117"/>
      <c r="H357" s="117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7"/>
      <c r="T357" s="117"/>
      <c r="U357" s="116"/>
      <c r="V357" s="116"/>
      <c r="W357" s="116"/>
      <c r="X357" s="116"/>
      <c r="Y357" s="116"/>
      <c r="Z357" s="116"/>
      <c r="AA357" s="75"/>
      <c r="AB357" s="76"/>
      <c r="AC357" s="76"/>
      <c r="AD357" s="76"/>
      <c r="AE357" s="76"/>
      <c r="AF357" s="76"/>
      <c r="AG357" s="76"/>
    </row>
    <row r="358" spans="1:33" ht="15.75" customHeight="1" x14ac:dyDescent="0.2">
      <c r="A358" s="116">
        <v>2</v>
      </c>
      <c r="B358" s="79">
        <v>45871</v>
      </c>
      <c r="C358" s="116"/>
      <c r="D358" s="116"/>
      <c r="E358" s="116"/>
      <c r="F358" s="117"/>
      <c r="G358" s="117"/>
      <c r="H358" s="117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7"/>
      <c r="T358" s="117"/>
      <c r="U358" s="116"/>
      <c r="V358" s="116"/>
      <c r="W358" s="116"/>
      <c r="X358" s="116"/>
      <c r="Y358" s="116"/>
      <c r="Z358" s="116"/>
      <c r="AA358" s="75"/>
      <c r="AB358" s="76"/>
      <c r="AC358" s="76"/>
      <c r="AD358" s="76"/>
      <c r="AE358" s="76"/>
      <c r="AF358" s="76"/>
      <c r="AG358" s="76"/>
    </row>
    <row r="359" spans="1:33" ht="15.75" customHeight="1" x14ac:dyDescent="0.2">
      <c r="A359" s="73">
        <v>3</v>
      </c>
      <c r="B359" s="80">
        <v>45872</v>
      </c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7"/>
      <c r="AB359" s="78"/>
      <c r="AC359" s="78"/>
      <c r="AD359" s="78"/>
      <c r="AE359" s="78"/>
      <c r="AF359" s="78"/>
      <c r="AG359" s="78"/>
    </row>
    <row r="360" spans="1:33" ht="15.75" customHeight="1" x14ac:dyDescent="0.2">
      <c r="A360" s="116">
        <v>4</v>
      </c>
      <c r="B360" s="79">
        <v>45873</v>
      </c>
      <c r="C360" s="116"/>
      <c r="D360" s="116"/>
      <c r="E360" s="116"/>
      <c r="F360" s="117"/>
      <c r="G360" s="117"/>
      <c r="H360" s="117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7"/>
      <c r="T360" s="117"/>
      <c r="U360" s="116"/>
      <c r="V360" s="116"/>
      <c r="W360" s="116"/>
      <c r="X360" s="116"/>
      <c r="Y360" s="116"/>
      <c r="Z360" s="116"/>
      <c r="AA360" s="75"/>
      <c r="AB360" s="76"/>
      <c r="AC360" s="76"/>
      <c r="AD360" s="76"/>
      <c r="AE360" s="76"/>
      <c r="AF360" s="76"/>
      <c r="AG360" s="76"/>
    </row>
    <row r="361" spans="1:33" ht="15.75" customHeight="1" x14ac:dyDescent="0.2">
      <c r="A361" s="116">
        <v>5</v>
      </c>
      <c r="B361" s="79">
        <v>45874</v>
      </c>
      <c r="C361" s="116"/>
      <c r="D361" s="116"/>
      <c r="E361" s="116"/>
      <c r="F361" s="117"/>
      <c r="G361" s="117"/>
      <c r="H361" s="117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7"/>
      <c r="T361" s="117"/>
      <c r="U361" s="116"/>
      <c r="V361" s="116"/>
      <c r="W361" s="116"/>
      <c r="X361" s="116"/>
      <c r="Y361" s="116"/>
      <c r="Z361" s="116"/>
      <c r="AA361" s="75"/>
      <c r="AB361" s="76"/>
      <c r="AC361" s="76"/>
      <c r="AD361" s="76"/>
      <c r="AE361" s="76"/>
      <c r="AF361" s="76"/>
      <c r="AG361" s="76"/>
    </row>
    <row r="362" spans="1:33" ht="15.75" customHeight="1" x14ac:dyDescent="0.2">
      <c r="A362" s="116">
        <v>6</v>
      </c>
      <c r="B362" s="79">
        <v>45875</v>
      </c>
      <c r="C362" s="116"/>
      <c r="D362" s="116"/>
      <c r="E362" s="116"/>
      <c r="F362" s="117"/>
      <c r="G362" s="117"/>
      <c r="H362" s="117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7"/>
      <c r="T362" s="117"/>
      <c r="U362" s="116"/>
      <c r="V362" s="116"/>
      <c r="W362" s="116"/>
      <c r="X362" s="116"/>
      <c r="Y362" s="116"/>
      <c r="Z362" s="116"/>
      <c r="AA362" s="75"/>
      <c r="AB362" s="76"/>
      <c r="AC362" s="76"/>
      <c r="AD362" s="76"/>
      <c r="AE362" s="76"/>
      <c r="AF362" s="76"/>
      <c r="AG362" s="76"/>
    </row>
    <row r="363" spans="1:33" ht="15.75" customHeight="1" x14ac:dyDescent="0.2">
      <c r="A363" s="116">
        <v>7</v>
      </c>
      <c r="B363" s="79">
        <v>45876</v>
      </c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75"/>
      <c r="AB363" s="76"/>
      <c r="AC363" s="76"/>
      <c r="AD363" s="76"/>
      <c r="AE363" s="76"/>
      <c r="AF363" s="76"/>
      <c r="AG363" s="76"/>
    </row>
    <row r="364" spans="1:33" ht="15.75" customHeight="1" x14ac:dyDescent="0.2">
      <c r="A364" s="116">
        <v>8</v>
      </c>
      <c r="B364" s="79">
        <v>45877</v>
      </c>
      <c r="C364" s="116"/>
      <c r="D364" s="116"/>
      <c r="E364" s="116"/>
      <c r="F364" s="117"/>
      <c r="G364" s="117"/>
      <c r="H364" s="117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7"/>
      <c r="T364" s="117"/>
      <c r="U364" s="116"/>
      <c r="V364" s="116"/>
      <c r="W364" s="116"/>
      <c r="X364" s="116"/>
      <c r="Y364" s="116"/>
      <c r="Z364" s="116"/>
      <c r="AA364" s="75"/>
      <c r="AB364" s="76"/>
      <c r="AC364" s="76"/>
      <c r="AD364" s="76"/>
      <c r="AE364" s="76"/>
      <c r="AF364" s="76"/>
      <c r="AG364" s="76"/>
    </row>
    <row r="365" spans="1:33" ht="15.75" customHeight="1" x14ac:dyDescent="0.2">
      <c r="A365" s="116">
        <v>9</v>
      </c>
      <c r="B365" s="79">
        <v>45878</v>
      </c>
      <c r="C365" s="116"/>
      <c r="D365" s="116"/>
      <c r="E365" s="116"/>
      <c r="F365" s="117"/>
      <c r="G365" s="117"/>
      <c r="H365" s="117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7"/>
      <c r="T365" s="117"/>
      <c r="U365" s="116"/>
      <c r="V365" s="116"/>
      <c r="W365" s="116"/>
      <c r="X365" s="116"/>
      <c r="Y365" s="116"/>
      <c r="Z365" s="116"/>
      <c r="AA365" s="75"/>
      <c r="AB365" s="76"/>
      <c r="AC365" s="76"/>
      <c r="AD365" s="76"/>
      <c r="AE365" s="76"/>
      <c r="AF365" s="76"/>
      <c r="AG365" s="76"/>
    </row>
    <row r="366" spans="1:33" ht="15.75" customHeight="1" x14ac:dyDescent="0.2">
      <c r="A366" s="73">
        <v>10</v>
      </c>
      <c r="B366" s="80">
        <v>45879</v>
      </c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7"/>
      <c r="AB366" s="78"/>
      <c r="AC366" s="78"/>
      <c r="AD366" s="78"/>
      <c r="AE366" s="78"/>
      <c r="AF366" s="78"/>
      <c r="AG366" s="78"/>
    </row>
    <row r="367" spans="1:33" ht="15.75" customHeight="1" x14ac:dyDescent="0.2">
      <c r="A367" s="116">
        <v>11</v>
      </c>
      <c r="B367" s="79">
        <v>45880</v>
      </c>
      <c r="C367" s="116"/>
      <c r="D367" s="116"/>
      <c r="E367" s="116"/>
      <c r="F367" s="117"/>
      <c r="G367" s="117"/>
      <c r="H367" s="117"/>
      <c r="I367" s="116"/>
      <c r="J367" s="116"/>
      <c r="K367" s="116"/>
      <c r="L367" s="116"/>
      <c r="M367" s="116"/>
      <c r="N367" s="116"/>
      <c r="O367" s="116"/>
      <c r="P367" s="116"/>
      <c r="Q367" s="116"/>
      <c r="R367" s="118"/>
      <c r="S367" s="117"/>
      <c r="T367" s="117"/>
      <c r="U367" s="116"/>
      <c r="V367" s="116"/>
      <c r="W367" s="116"/>
      <c r="X367" s="116"/>
      <c r="Y367" s="116"/>
      <c r="Z367" s="116"/>
      <c r="AA367" s="75"/>
      <c r="AB367" s="76"/>
      <c r="AC367" s="76"/>
      <c r="AD367" s="76"/>
      <c r="AE367" s="76"/>
      <c r="AF367" s="76"/>
      <c r="AG367" s="76"/>
    </row>
    <row r="368" spans="1:33" ht="15.75" customHeight="1" x14ac:dyDescent="0.2">
      <c r="A368" s="116">
        <v>12</v>
      </c>
      <c r="B368" s="79">
        <v>45881</v>
      </c>
      <c r="C368" s="116"/>
      <c r="D368" s="116"/>
      <c r="E368" s="116"/>
      <c r="F368" s="117"/>
      <c r="G368" s="117"/>
      <c r="H368" s="117"/>
      <c r="I368" s="116"/>
      <c r="J368" s="116"/>
      <c r="K368" s="116"/>
      <c r="L368" s="116"/>
      <c r="M368" s="116"/>
      <c r="N368" s="116"/>
      <c r="O368" s="116"/>
      <c r="P368" s="116"/>
      <c r="Q368" s="116"/>
      <c r="R368" s="118"/>
      <c r="S368" s="117"/>
      <c r="T368" s="117"/>
      <c r="U368" s="116"/>
      <c r="V368" s="116"/>
      <c r="W368" s="116"/>
      <c r="X368" s="116"/>
      <c r="Y368" s="116"/>
      <c r="Z368" s="116"/>
      <c r="AA368" s="75"/>
      <c r="AB368" s="76"/>
      <c r="AC368" s="76"/>
      <c r="AD368" s="76"/>
      <c r="AE368" s="76"/>
      <c r="AF368" s="76"/>
      <c r="AG368" s="76"/>
    </row>
    <row r="369" spans="1:33" ht="15.75" customHeight="1" x14ac:dyDescent="0.2">
      <c r="A369" s="116">
        <v>13</v>
      </c>
      <c r="B369" s="79">
        <v>45882</v>
      </c>
      <c r="C369" s="116"/>
      <c r="D369" s="116"/>
      <c r="E369" s="116"/>
      <c r="F369" s="117"/>
      <c r="G369" s="117"/>
      <c r="H369" s="117"/>
      <c r="I369" s="116"/>
      <c r="J369" s="116"/>
      <c r="K369" s="116"/>
      <c r="L369" s="116"/>
      <c r="M369" s="116"/>
      <c r="N369" s="116"/>
      <c r="O369" s="116"/>
      <c r="P369" s="116"/>
      <c r="Q369" s="116"/>
      <c r="R369" s="118"/>
      <c r="S369" s="117"/>
      <c r="T369" s="117"/>
      <c r="U369" s="116"/>
      <c r="V369" s="116"/>
      <c r="W369" s="116"/>
      <c r="X369" s="116"/>
      <c r="Y369" s="116"/>
      <c r="Z369" s="116"/>
      <c r="AA369" s="75"/>
      <c r="AB369" s="76"/>
      <c r="AC369" s="76"/>
      <c r="AD369" s="76"/>
      <c r="AE369" s="76"/>
      <c r="AF369" s="76"/>
      <c r="AG369" s="76"/>
    </row>
    <row r="370" spans="1:33" ht="15.75" customHeight="1" x14ac:dyDescent="0.2">
      <c r="A370" s="116">
        <v>14</v>
      </c>
      <c r="B370" s="79">
        <v>45883</v>
      </c>
      <c r="C370" s="116"/>
      <c r="D370" s="116"/>
      <c r="E370" s="116"/>
      <c r="F370" s="117"/>
      <c r="G370" s="117"/>
      <c r="H370" s="117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7"/>
      <c r="T370" s="117"/>
      <c r="U370" s="116"/>
      <c r="V370" s="116"/>
      <c r="W370" s="116"/>
      <c r="X370" s="116"/>
      <c r="Y370" s="116"/>
      <c r="Z370" s="116"/>
      <c r="AA370" s="75"/>
      <c r="AB370" s="76"/>
      <c r="AC370" s="76"/>
      <c r="AD370" s="76"/>
      <c r="AE370" s="76"/>
      <c r="AF370" s="76"/>
      <c r="AG370" s="76"/>
    </row>
    <row r="371" spans="1:33" ht="15.75" customHeight="1" x14ac:dyDescent="0.2">
      <c r="A371" s="116">
        <v>15</v>
      </c>
      <c r="B371" s="79">
        <v>45884</v>
      </c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75"/>
      <c r="AB371" s="76"/>
      <c r="AC371" s="76"/>
      <c r="AD371" s="76"/>
      <c r="AE371" s="76"/>
      <c r="AF371" s="76"/>
      <c r="AG371" s="76"/>
    </row>
    <row r="372" spans="1:33" ht="15.75" customHeight="1" x14ac:dyDescent="0.2">
      <c r="A372" s="116">
        <v>16</v>
      </c>
      <c r="B372" s="79">
        <v>45885</v>
      </c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75"/>
      <c r="AB372" s="76"/>
      <c r="AC372" s="76"/>
      <c r="AD372" s="76"/>
      <c r="AE372" s="76"/>
      <c r="AF372" s="76"/>
      <c r="AG372" s="76"/>
    </row>
    <row r="373" spans="1:33" ht="15.75" customHeight="1" x14ac:dyDescent="0.2">
      <c r="A373" s="73">
        <v>17</v>
      </c>
      <c r="B373" s="80">
        <v>45886</v>
      </c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7"/>
      <c r="AB373" s="78"/>
      <c r="AC373" s="78"/>
      <c r="AD373" s="78"/>
      <c r="AE373" s="78"/>
      <c r="AF373" s="78"/>
      <c r="AG373" s="78"/>
    </row>
    <row r="374" spans="1:33" ht="15.75" customHeight="1" x14ac:dyDescent="0.2">
      <c r="A374" s="73">
        <v>18</v>
      </c>
      <c r="B374" s="80">
        <v>45887</v>
      </c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7"/>
      <c r="AB374" s="78"/>
      <c r="AC374" s="78"/>
      <c r="AD374" s="78"/>
      <c r="AE374" s="78"/>
      <c r="AF374" s="78"/>
      <c r="AG374" s="78"/>
    </row>
    <row r="375" spans="1:33" ht="15.75" customHeight="1" x14ac:dyDescent="0.2">
      <c r="A375" s="116">
        <v>19</v>
      </c>
      <c r="B375" s="79">
        <v>45888</v>
      </c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75"/>
      <c r="AB375" s="76"/>
      <c r="AC375" s="76"/>
      <c r="AD375" s="76"/>
      <c r="AE375" s="76"/>
      <c r="AF375" s="76"/>
      <c r="AG375" s="76"/>
    </row>
    <row r="376" spans="1:33" ht="15.75" customHeight="1" x14ac:dyDescent="0.2">
      <c r="A376" s="116">
        <v>20</v>
      </c>
      <c r="B376" s="79">
        <v>45889</v>
      </c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75"/>
      <c r="AB376" s="76"/>
      <c r="AC376" s="76"/>
      <c r="AD376" s="76"/>
      <c r="AE376" s="76"/>
      <c r="AF376" s="76"/>
      <c r="AG376" s="76"/>
    </row>
    <row r="377" spans="1:33" ht="15.75" customHeight="1" x14ac:dyDescent="0.2">
      <c r="A377" s="116">
        <v>21</v>
      </c>
      <c r="B377" s="79">
        <v>45890</v>
      </c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75"/>
      <c r="AB377" s="76"/>
      <c r="AC377" s="76"/>
      <c r="AD377" s="76"/>
      <c r="AE377" s="76"/>
      <c r="AF377" s="76"/>
      <c r="AG377" s="76"/>
    </row>
    <row r="378" spans="1:33" ht="15.75" customHeight="1" x14ac:dyDescent="0.2">
      <c r="A378" s="116">
        <v>22</v>
      </c>
      <c r="B378" s="79">
        <v>45891</v>
      </c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75"/>
      <c r="AB378" s="76"/>
      <c r="AC378" s="76"/>
      <c r="AD378" s="76"/>
      <c r="AE378" s="76"/>
      <c r="AF378" s="76"/>
      <c r="AG378" s="76"/>
    </row>
    <row r="379" spans="1:33" ht="15.75" customHeight="1" x14ac:dyDescent="0.2">
      <c r="A379" s="116">
        <v>23</v>
      </c>
      <c r="B379" s="79">
        <v>45892</v>
      </c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75"/>
      <c r="AB379" s="76"/>
      <c r="AC379" s="76"/>
      <c r="AD379" s="76"/>
      <c r="AE379" s="76"/>
      <c r="AF379" s="76"/>
      <c r="AG379" s="76"/>
    </row>
    <row r="380" spans="1:33" ht="15.75" customHeight="1" x14ac:dyDescent="0.2">
      <c r="A380" s="73">
        <v>24</v>
      </c>
      <c r="B380" s="80">
        <v>45893</v>
      </c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7"/>
      <c r="AB380" s="78"/>
      <c r="AC380" s="78"/>
      <c r="AD380" s="78"/>
      <c r="AE380" s="78"/>
      <c r="AF380" s="78"/>
      <c r="AG380" s="78"/>
    </row>
    <row r="381" spans="1:33" ht="15.75" customHeight="1" x14ac:dyDescent="0.2">
      <c r="A381" s="116">
        <v>25</v>
      </c>
      <c r="B381" s="79">
        <v>45894</v>
      </c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75"/>
      <c r="AB381" s="76"/>
      <c r="AC381" s="76"/>
      <c r="AD381" s="76"/>
      <c r="AE381" s="76"/>
      <c r="AF381" s="76"/>
      <c r="AG381" s="76"/>
    </row>
    <row r="382" spans="1:33" ht="15.75" customHeight="1" x14ac:dyDescent="0.2">
      <c r="A382" s="116">
        <v>26</v>
      </c>
      <c r="B382" s="79">
        <v>45895</v>
      </c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75"/>
      <c r="AB382" s="76"/>
      <c r="AC382" s="76"/>
      <c r="AD382" s="76"/>
      <c r="AE382" s="76"/>
      <c r="AF382" s="76"/>
      <c r="AG382" s="76"/>
    </row>
    <row r="383" spans="1:33" ht="15.75" customHeight="1" x14ac:dyDescent="0.2">
      <c r="A383" s="41">
        <v>27</v>
      </c>
      <c r="B383" s="79">
        <v>45896</v>
      </c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75"/>
      <c r="AB383" s="76"/>
      <c r="AC383" s="76"/>
      <c r="AD383" s="76"/>
      <c r="AE383" s="76"/>
      <c r="AF383" s="76"/>
      <c r="AG383" s="76"/>
    </row>
    <row r="384" spans="1:33" ht="15.75" customHeight="1" x14ac:dyDescent="0.2">
      <c r="A384" s="41">
        <v>28</v>
      </c>
      <c r="B384" s="79">
        <v>45897</v>
      </c>
      <c r="C384" s="22"/>
      <c r="D384" s="22"/>
      <c r="E384" s="22"/>
      <c r="F384" s="43"/>
      <c r="G384" s="43"/>
      <c r="H384" s="43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3"/>
      <c r="T384" s="43"/>
      <c r="U384" s="50"/>
      <c r="V384" s="51"/>
      <c r="W384" s="51"/>
      <c r="X384" s="51"/>
      <c r="Y384" s="22"/>
      <c r="Z384" s="22"/>
      <c r="AA384" s="75"/>
      <c r="AB384" s="76"/>
      <c r="AC384" s="76"/>
      <c r="AD384" s="76"/>
      <c r="AE384" s="76"/>
      <c r="AF384" s="76"/>
      <c r="AG384" s="76"/>
    </row>
    <row r="385" spans="1:33" ht="15.75" customHeight="1" x14ac:dyDescent="0.2">
      <c r="A385" s="59" t="s">
        <v>92</v>
      </c>
      <c r="B385" s="52"/>
      <c r="C385" s="52"/>
      <c r="D385" s="52"/>
      <c r="E385" s="52" t="s">
        <v>30</v>
      </c>
      <c r="F385" s="96">
        <v>1115080578</v>
      </c>
      <c r="G385" s="97"/>
      <c r="H385" s="97"/>
      <c r="I385" s="97"/>
      <c r="J385" s="97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60" t="s">
        <v>86</v>
      </c>
      <c r="Z385" s="52"/>
      <c r="AA385" s="83">
        <f>+SUM(AA354:AA384)</f>
        <v>0</v>
      </c>
      <c r="AB385" s="82">
        <f t="shared" ref="AB385:AG385" si="9">SUM(AB354:AB384)</f>
        <v>0</v>
      </c>
      <c r="AC385" s="82">
        <f t="shared" si="9"/>
        <v>0</v>
      </c>
      <c r="AD385" s="82">
        <f t="shared" si="9"/>
        <v>0</v>
      </c>
      <c r="AE385" s="82">
        <f t="shared" si="9"/>
        <v>0</v>
      </c>
      <c r="AF385" s="82">
        <f t="shared" si="9"/>
        <v>0</v>
      </c>
      <c r="AG385" s="82">
        <f t="shared" si="9"/>
        <v>0</v>
      </c>
    </row>
    <row r="386" spans="1:33" ht="15.7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1:33" ht="15.7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1:33" ht="15.75" customHeight="1" x14ac:dyDescent="0.2">
      <c r="A388" s="98" t="s">
        <v>106</v>
      </c>
      <c r="B388" s="99"/>
      <c r="C388" s="95" t="s">
        <v>73</v>
      </c>
      <c r="D388" s="95" t="s">
        <v>74</v>
      </c>
      <c r="E388" s="95" t="s">
        <v>75</v>
      </c>
      <c r="F388" s="95" t="s">
        <v>76</v>
      </c>
      <c r="G388" s="95" t="s">
        <v>77</v>
      </c>
      <c r="H388" s="95" t="s">
        <v>78</v>
      </c>
      <c r="I388" s="93" t="s">
        <v>79</v>
      </c>
      <c r="J388" s="93" t="s">
        <v>80</v>
      </c>
      <c r="K388" s="93" t="s">
        <v>81</v>
      </c>
      <c r="L388" s="93" t="s">
        <v>82</v>
      </c>
      <c r="M388" s="93" t="s">
        <v>83</v>
      </c>
      <c r="N388" s="93" t="s">
        <v>84</v>
      </c>
      <c r="O388" s="93" t="s">
        <v>73</v>
      </c>
      <c r="P388" s="93" t="s">
        <v>74</v>
      </c>
      <c r="Q388" s="93" t="s">
        <v>75</v>
      </c>
      <c r="R388" s="93" t="s">
        <v>76</v>
      </c>
      <c r="S388" s="93" t="s">
        <v>77</v>
      </c>
      <c r="T388" s="93" t="s">
        <v>78</v>
      </c>
      <c r="U388" s="93" t="s">
        <v>79</v>
      </c>
      <c r="V388" s="93" t="s">
        <v>80</v>
      </c>
      <c r="W388" s="93" t="s">
        <v>81</v>
      </c>
      <c r="X388" s="95" t="s">
        <v>82</v>
      </c>
      <c r="Y388" s="95" t="s">
        <v>83</v>
      </c>
      <c r="Z388" s="95" t="s">
        <v>84</v>
      </c>
      <c r="AA388" s="38">
        <v>55</v>
      </c>
      <c r="AB388" s="38">
        <v>60</v>
      </c>
      <c r="AC388" s="38">
        <v>65</v>
      </c>
      <c r="AD388" s="38">
        <v>70</v>
      </c>
      <c r="AE388" s="38">
        <v>45</v>
      </c>
      <c r="AF388" s="38">
        <v>90</v>
      </c>
      <c r="AG388" s="38">
        <v>95</v>
      </c>
    </row>
    <row r="389" spans="1:33" ht="15.75" customHeight="1" x14ac:dyDescent="0.2">
      <c r="A389" s="100"/>
      <c r="B389" s="101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39" t="s">
        <v>9</v>
      </c>
      <c r="AB389" s="39" t="s">
        <v>12</v>
      </c>
      <c r="AC389" s="39" t="s">
        <v>15</v>
      </c>
      <c r="AD389" s="39" t="s">
        <v>18</v>
      </c>
      <c r="AE389" s="39" t="s">
        <v>20</v>
      </c>
      <c r="AF389" s="40" t="s">
        <v>23</v>
      </c>
      <c r="AG389" s="40" t="s">
        <v>27</v>
      </c>
    </row>
    <row r="390" spans="1:33" ht="15.75" customHeight="1" x14ac:dyDescent="0.2">
      <c r="A390" s="41">
        <v>29</v>
      </c>
      <c r="B390" s="79">
        <v>45867</v>
      </c>
      <c r="C390" s="42"/>
      <c r="D390" s="42"/>
      <c r="E390" s="42"/>
      <c r="F390" s="43"/>
      <c r="G390" s="43"/>
      <c r="H390" s="43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3"/>
      <c r="T390" s="43"/>
      <c r="U390" s="45"/>
      <c r="V390" s="45"/>
      <c r="W390" s="45"/>
      <c r="X390" s="42"/>
      <c r="Y390" s="42"/>
      <c r="Z390" s="42"/>
      <c r="AA390" s="75"/>
      <c r="AB390" s="76"/>
      <c r="AC390" s="76"/>
      <c r="AD390" s="76"/>
      <c r="AE390" s="76"/>
      <c r="AF390" s="76"/>
      <c r="AG390" s="76"/>
    </row>
    <row r="391" spans="1:33" ht="15.75" customHeight="1" x14ac:dyDescent="0.2">
      <c r="A391" s="41">
        <v>30</v>
      </c>
      <c r="B391" s="79">
        <v>45868</v>
      </c>
      <c r="C391" s="41"/>
      <c r="D391" s="41"/>
      <c r="E391" s="41"/>
      <c r="F391" s="43"/>
      <c r="G391" s="43"/>
      <c r="H391" s="43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3"/>
      <c r="T391" s="43"/>
      <c r="U391" s="41"/>
      <c r="V391" s="41"/>
      <c r="W391" s="41"/>
      <c r="X391" s="41"/>
      <c r="Y391" s="41"/>
      <c r="Z391" s="41"/>
      <c r="AA391" s="75"/>
      <c r="AB391" s="76"/>
      <c r="AC391" s="76"/>
      <c r="AD391" s="76"/>
      <c r="AE391" s="76"/>
      <c r="AF391" s="76"/>
      <c r="AG391" s="76"/>
    </row>
    <row r="392" spans="1:33" ht="15.75" customHeight="1" x14ac:dyDescent="0.2">
      <c r="A392" s="41">
        <v>31</v>
      </c>
      <c r="B392" s="79">
        <v>45869</v>
      </c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75"/>
      <c r="AB392" s="76"/>
      <c r="AC392" s="76"/>
      <c r="AD392" s="76"/>
      <c r="AE392" s="76"/>
      <c r="AF392" s="76"/>
      <c r="AG392" s="76"/>
    </row>
    <row r="393" spans="1:33" ht="15.75" customHeight="1" x14ac:dyDescent="0.2">
      <c r="A393" s="116">
        <v>1</v>
      </c>
      <c r="B393" s="79">
        <v>45870</v>
      </c>
      <c r="C393" s="116"/>
      <c r="D393" s="116"/>
      <c r="E393" s="116"/>
      <c r="F393" s="117"/>
      <c r="G393" s="117"/>
      <c r="H393" s="117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7"/>
      <c r="T393" s="117"/>
      <c r="U393" s="116"/>
      <c r="V393" s="116"/>
      <c r="W393" s="116"/>
      <c r="X393" s="116"/>
      <c r="Y393" s="116"/>
      <c r="Z393" s="116"/>
      <c r="AA393" s="75"/>
      <c r="AB393" s="76"/>
      <c r="AC393" s="76"/>
      <c r="AD393" s="76"/>
      <c r="AE393" s="76"/>
      <c r="AF393" s="76"/>
      <c r="AG393" s="76"/>
    </row>
    <row r="394" spans="1:33" ht="15.75" customHeight="1" x14ac:dyDescent="0.2">
      <c r="A394" s="116">
        <v>2</v>
      </c>
      <c r="B394" s="79">
        <v>45871</v>
      </c>
      <c r="C394" s="116"/>
      <c r="D394" s="116"/>
      <c r="E394" s="116"/>
      <c r="F394" s="117"/>
      <c r="G394" s="117"/>
      <c r="H394" s="117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7"/>
      <c r="T394" s="117"/>
      <c r="U394" s="116"/>
      <c r="V394" s="116"/>
      <c r="W394" s="116"/>
      <c r="X394" s="116"/>
      <c r="Y394" s="116"/>
      <c r="Z394" s="116"/>
      <c r="AA394" s="75"/>
      <c r="AB394" s="76"/>
      <c r="AC394" s="76"/>
      <c r="AD394" s="76"/>
      <c r="AE394" s="76"/>
      <c r="AF394" s="76"/>
      <c r="AG394" s="76"/>
    </row>
    <row r="395" spans="1:33" ht="15.75" customHeight="1" x14ac:dyDescent="0.2">
      <c r="A395" s="73">
        <v>3</v>
      </c>
      <c r="B395" s="80">
        <v>45872</v>
      </c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7"/>
      <c r="AB395" s="78"/>
      <c r="AC395" s="78"/>
      <c r="AD395" s="78"/>
      <c r="AE395" s="78"/>
      <c r="AF395" s="78"/>
      <c r="AG395" s="78"/>
    </row>
    <row r="396" spans="1:33" ht="15.75" customHeight="1" x14ac:dyDescent="0.2">
      <c r="A396" s="116">
        <v>4</v>
      </c>
      <c r="B396" s="79">
        <v>45873</v>
      </c>
      <c r="C396" s="116"/>
      <c r="D396" s="116"/>
      <c r="E396" s="116"/>
      <c r="F396" s="117"/>
      <c r="G396" s="117"/>
      <c r="H396" s="117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7"/>
      <c r="T396" s="117"/>
      <c r="U396" s="116"/>
      <c r="V396" s="116"/>
      <c r="W396" s="116"/>
      <c r="X396" s="116"/>
      <c r="Y396" s="116"/>
      <c r="Z396" s="116"/>
      <c r="AA396" s="75"/>
      <c r="AB396" s="76"/>
      <c r="AC396" s="76"/>
      <c r="AD396" s="76"/>
      <c r="AE396" s="76"/>
      <c r="AF396" s="76"/>
      <c r="AG396" s="76"/>
    </row>
    <row r="397" spans="1:33" ht="15.75" customHeight="1" x14ac:dyDescent="0.2">
      <c r="A397" s="116">
        <v>5</v>
      </c>
      <c r="B397" s="79">
        <v>45874</v>
      </c>
      <c r="C397" s="116"/>
      <c r="D397" s="116"/>
      <c r="E397" s="116"/>
      <c r="F397" s="117"/>
      <c r="G397" s="117"/>
      <c r="H397" s="117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7"/>
      <c r="T397" s="117"/>
      <c r="U397" s="116"/>
      <c r="V397" s="116"/>
      <c r="W397" s="116"/>
      <c r="X397" s="116"/>
      <c r="Y397" s="116"/>
      <c r="Z397" s="116"/>
      <c r="AA397" s="75"/>
      <c r="AB397" s="76"/>
      <c r="AC397" s="76"/>
      <c r="AD397" s="76"/>
      <c r="AE397" s="76"/>
      <c r="AF397" s="76"/>
      <c r="AG397" s="76"/>
    </row>
    <row r="398" spans="1:33" ht="15.75" customHeight="1" x14ac:dyDescent="0.2">
      <c r="A398" s="116">
        <v>6</v>
      </c>
      <c r="B398" s="79">
        <v>45875</v>
      </c>
      <c r="C398" s="116"/>
      <c r="D398" s="116"/>
      <c r="E398" s="116"/>
      <c r="F398" s="117"/>
      <c r="G398" s="117"/>
      <c r="H398" s="117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7"/>
      <c r="T398" s="117"/>
      <c r="U398" s="116"/>
      <c r="V398" s="116"/>
      <c r="W398" s="116"/>
      <c r="X398" s="116"/>
      <c r="Y398" s="116"/>
      <c r="Z398" s="116"/>
      <c r="AA398" s="75"/>
      <c r="AB398" s="76"/>
      <c r="AC398" s="76"/>
      <c r="AD398" s="76"/>
      <c r="AE398" s="76"/>
      <c r="AF398" s="76"/>
      <c r="AG398" s="76"/>
    </row>
    <row r="399" spans="1:33" ht="15.75" customHeight="1" x14ac:dyDescent="0.2">
      <c r="A399" s="116">
        <v>7</v>
      </c>
      <c r="B399" s="79">
        <v>45876</v>
      </c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75"/>
      <c r="AB399" s="76"/>
      <c r="AC399" s="76"/>
      <c r="AD399" s="76"/>
      <c r="AE399" s="76"/>
      <c r="AF399" s="76"/>
      <c r="AG399" s="76"/>
    </row>
    <row r="400" spans="1:33" ht="15.75" customHeight="1" x14ac:dyDescent="0.2">
      <c r="A400" s="116">
        <v>8</v>
      </c>
      <c r="B400" s="79">
        <v>45877</v>
      </c>
      <c r="C400" s="116"/>
      <c r="D400" s="116"/>
      <c r="E400" s="116"/>
      <c r="F400" s="117"/>
      <c r="G400" s="117"/>
      <c r="H400" s="117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7"/>
      <c r="T400" s="117"/>
      <c r="U400" s="116"/>
      <c r="V400" s="116"/>
      <c r="W400" s="116"/>
      <c r="X400" s="116"/>
      <c r="Y400" s="116"/>
      <c r="Z400" s="116"/>
      <c r="AA400" s="75"/>
      <c r="AB400" s="76"/>
      <c r="AC400" s="76"/>
      <c r="AD400" s="76"/>
      <c r="AE400" s="76"/>
      <c r="AF400" s="76"/>
      <c r="AG400" s="76"/>
    </row>
    <row r="401" spans="1:33" ht="15.75" customHeight="1" x14ac:dyDescent="0.2">
      <c r="A401" s="116">
        <v>9</v>
      </c>
      <c r="B401" s="79">
        <v>45878</v>
      </c>
      <c r="C401" s="116"/>
      <c r="D401" s="116"/>
      <c r="E401" s="116"/>
      <c r="F401" s="117"/>
      <c r="G401" s="117"/>
      <c r="H401" s="117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7"/>
      <c r="T401" s="117"/>
      <c r="U401" s="116"/>
      <c r="V401" s="116"/>
      <c r="W401" s="116"/>
      <c r="X401" s="116"/>
      <c r="Y401" s="116"/>
      <c r="Z401" s="116"/>
      <c r="AA401" s="75"/>
      <c r="AB401" s="76"/>
      <c r="AC401" s="76"/>
      <c r="AD401" s="76"/>
      <c r="AE401" s="76"/>
      <c r="AF401" s="76"/>
      <c r="AG401" s="76"/>
    </row>
    <row r="402" spans="1:33" ht="15.75" customHeight="1" x14ac:dyDescent="0.2">
      <c r="A402" s="73">
        <v>10</v>
      </c>
      <c r="B402" s="80">
        <v>45879</v>
      </c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7"/>
      <c r="AB402" s="78"/>
      <c r="AC402" s="78"/>
      <c r="AD402" s="78"/>
      <c r="AE402" s="78"/>
      <c r="AF402" s="78"/>
      <c r="AG402" s="78"/>
    </row>
    <row r="403" spans="1:33" ht="15.75" customHeight="1" x14ac:dyDescent="0.2">
      <c r="A403" s="116">
        <v>11</v>
      </c>
      <c r="B403" s="79">
        <v>45880</v>
      </c>
      <c r="C403" s="116"/>
      <c r="D403" s="116"/>
      <c r="E403" s="116"/>
      <c r="F403" s="117"/>
      <c r="G403" s="117"/>
      <c r="H403" s="117"/>
      <c r="I403" s="116"/>
      <c r="J403" s="116"/>
      <c r="K403" s="116"/>
      <c r="L403" s="116"/>
      <c r="M403" s="116"/>
      <c r="N403" s="116"/>
      <c r="O403" s="116"/>
      <c r="P403" s="116"/>
      <c r="Q403" s="116"/>
      <c r="R403" s="118"/>
      <c r="S403" s="117"/>
      <c r="T403" s="117"/>
      <c r="U403" s="116"/>
      <c r="V403" s="116"/>
      <c r="W403" s="116"/>
      <c r="X403" s="116"/>
      <c r="Y403" s="116"/>
      <c r="Z403" s="116"/>
      <c r="AA403" s="75"/>
      <c r="AB403" s="76"/>
      <c r="AC403" s="76"/>
      <c r="AD403" s="76"/>
      <c r="AE403" s="76"/>
      <c r="AF403" s="76"/>
      <c r="AG403" s="76"/>
    </row>
    <row r="404" spans="1:33" ht="15.75" customHeight="1" x14ac:dyDescent="0.2">
      <c r="A404" s="116">
        <v>12</v>
      </c>
      <c r="B404" s="79">
        <v>45881</v>
      </c>
      <c r="C404" s="116"/>
      <c r="D404" s="116"/>
      <c r="E404" s="116"/>
      <c r="F404" s="117"/>
      <c r="G404" s="117"/>
      <c r="H404" s="117"/>
      <c r="I404" s="116"/>
      <c r="J404" s="116"/>
      <c r="K404" s="116"/>
      <c r="L404" s="116"/>
      <c r="M404" s="116"/>
      <c r="N404" s="116"/>
      <c r="O404" s="116"/>
      <c r="P404" s="116"/>
      <c r="Q404" s="116"/>
      <c r="R404" s="118"/>
      <c r="S404" s="117"/>
      <c r="T404" s="117"/>
      <c r="U404" s="116"/>
      <c r="V404" s="116"/>
      <c r="W404" s="116"/>
      <c r="X404" s="116"/>
      <c r="Y404" s="116"/>
      <c r="Z404" s="116"/>
      <c r="AA404" s="75"/>
      <c r="AB404" s="76"/>
      <c r="AC404" s="76"/>
      <c r="AD404" s="76"/>
      <c r="AE404" s="76"/>
      <c r="AF404" s="76"/>
      <c r="AG404" s="76"/>
    </row>
    <row r="405" spans="1:33" ht="15.75" customHeight="1" x14ac:dyDescent="0.2">
      <c r="A405" s="116">
        <v>13</v>
      </c>
      <c r="B405" s="79">
        <v>45882</v>
      </c>
      <c r="C405" s="116"/>
      <c r="D405" s="116"/>
      <c r="E405" s="116"/>
      <c r="F405" s="117"/>
      <c r="G405" s="117"/>
      <c r="H405" s="117"/>
      <c r="I405" s="116"/>
      <c r="J405" s="116"/>
      <c r="K405" s="116"/>
      <c r="L405" s="116"/>
      <c r="M405" s="116"/>
      <c r="N405" s="116"/>
      <c r="O405" s="116"/>
      <c r="P405" s="116"/>
      <c r="Q405" s="116"/>
      <c r="R405" s="118"/>
      <c r="S405" s="117"/>
      <c r="T405" s="117"/>
      <c r="U405" s="116"/>
      <c r="V405" s="116"/>
      <c r="W405" s="116"/>
      <c r="X405" s="116"/>
      <c r="Y405" s="116"/>
      <c r="Z405" s="116"/>
      <c r="AA405" s="75"/>
      <c r="AB405" s="76"/>
      <c r="AC405" s="76"/>
      <c r="AD405" s="76"/>
      <c r="AE405" s="76"/>
      <c r="AF405" s="76"/>
      <c r="AG405" s="76"/>
    </row>
    <row r="406" spans="1:33" ht="15.75" customHeight="1" x14ac:dyDescent="0.2">
      <c r="A406" s="116">
        <v>14</v>
      </c>
      <c r="B406" s="79">
        <v>45883</v>
      </c>
      <c r="C406" s="116"/>
      <c r="D406" s="116"/>
      <c r="E406" s="116"/>
      <c r="F406" s="117"/>
      <c r="G406" s="117"/>
      <c r="H406" s="117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7"/>
      <c r="T406" s="117"/>
      <c r="U406" s="116"/>
      <c r="V406" s="116"/>
      <c r="W406" s="116"/>
      <c r="X406" s="116"/>
      <c r="Y406" s="116"/>
      <c r="Z406" s="116"/>
      <c r="AA406" s="75"/>
      <c r="AB406" s="76"/>
      <c r="AC406" s="76"/>
      <c r="AD406" s="76"/>
      <c r="AE406" s="76"/>
      <c r="AF406" s="76"/>
      <c r="AG406" s="76"/>
    </row>
    <row r="407" spans="1:33" ht="15.75" customHeight="1" x14ac:dyDescent="0.2">
      <c r="A407" s="116">
        <v>15</v>
      </c>
      <c r="B407" s="79">
        <v>45884</v>
      </c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75"/>
      <c r="AB407" s="76"/>
      <c r="AC407" s="76"/>
      <c r="AD407" s="76"/>
      <c r="AE407" s="76"/>
      <c r="AF407" s="76"/>
      <c r="AG407" s="76"/>
    </row>
    <row r="408" spans="1:33" ht="15.75" customHeight="1" x14ac:dyDescent="0.2">
      <c r="A408" s="116">
        <v>16</v>
      </c>
      <c r="B408" s="79">
        <v>45885</v>
      </c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75"/>
      <c r="AB408" s="76"/>
      <c r="AC408" s="76"/>
      <c r="AD408" s="76"/>
      <c r="AE408" s="76"/>
      <c r="AF408" s="76"/>
      <c r="AG408" s="76"/>
    </row>
    <row r="409" spans="1:33" ht="15.75" customHeight="1" x14ac:dyDescent="0.2">
      <c r="A409" s="73">
        <v>17</v>
      </c>
      <c r="B409" s="80">
        <v>45886</v>
      </c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7"/>
      <c r="AB409" s="78"/>
      <c r="AC409" s="78"/>
      <c r="AD409" s="78"/>
      <c r="AE409" s="78"/>
      <c r="AF409" s="78"/>
      <c r="AG409" s="78"/>
    </row>
    <row r="410" spans="1:33" ht="15.75" customHeight="1" x14ac:dyDescent="0.2">
      <c r="A410" s="73">
        <v>18</v>
      </c>
      <c r="B410" s="80">
        <v>45887</v>
      </c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7"/>
      <c r="AB410" s="78"/>
      <c r="AC410" s="78"/>
      <c r="AD410" s="78"/>
      <c r="AE410" s="78"/>
      <c r="AF410" s="78"/>
      <c r="AG410" s="78"/>
    </row>
    <row r="411" spans="1:33" ht="15.75" customHeight="1" x14ac:dyDescent="0.2">
      <c r="A411" s="116">
        <v>19</v>
      </c>
      <c r="B411" s="79">
        <v>45888</v>
      </c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75"/>
      <c r="AB411" s="76"/>
      <c r="AC411" s="76"/>
      <c r="AD411" s="76"/>
      <c r="AE411" s="76"/>
      <c r="AF411" s="76"/>
      <c r="AG411" s="76"/>
    </row>
    <row r="412" spans="1:33" ht="15.75" customHeight="1" x14ac:dyDescent="0.2">
      <c r="A412" s="116">
        <v>20</v>
      </c>
      <c r="B412" s="79">
        <v>45889</v>
      </c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75"/>
      <c r="AB412" s="76"/>
      <c r="AC412" s="76"/>
      <c r="AD412" s="76"/>
      <c r="AE412" s="76"/>
      <c r="AF412" s="76"/>
      <c r="AG412" s="76"/>
    </row>
    <row r="413" spans="1:33" ht="15.75" customHeight="1" x14ac:dyDescent="0.2">
      <c r="A413" s="116">
        <v>21</v>
      </c>
      <c r="B413" s="79">
        <v>45890</v>
      </c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75"/>
      <c r="AB413" s="76"/>
      <c r="AC413" s="76"/>
      <c r="AD413" s="76"/>
      <c r="AE413" s="76"/>
      <c r="AF413" s="76"/>
      <c r="AG413" s="76"/>
    </row>
    <row r="414" spans="1:33" ht="15.75" customHeight="1" x14ac:dyDescent="0.2">
      <c r="A414" s="116">
        <v>22</v>
      </c>
      <c r="B414" s="79">
        <v>45891</v>
      </c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75"/>
      <c r="AB414" s="76"/>
      <c r="AC414" s="76"/>
      <c r="AD414" s="76"/>
      <c r="AE414" s="76"/>
      <c r="AF414" s="76"/>
      <c r="AG414" s="76"/>
    </row>
    <row r="415" spans="1:33" ht="15.75" customHeight="1" x14ac:dyDescent="0.2">
      <c r="A415" s="116">
        <v>23</v>
      </c>
      <c r="B415" s="79">
        <v>45892</v>
      </c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75"/>
      <c r="AB415" s="76"/>
      <c r="AC415" s="76"/>
      <c r="AD415" s="76"/>
      <c r="AE415" s="76"/>
      <c r="AF415" s="76"/>
      <c r="AG415" s="76"/>
    </row>
    <row r="416" spans="1:33" ht="15.75" customHeight="1" x14ac:dyDescent="0.2">
      <c r="A416" s="73">
        <v>24</v>
      </c>
      <c r="B416" s="80">
        <v>45893</v>
      </c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7"/>
      <c r="AB416" s="78"/>
      <c r="AC416" s="78"/>
      <c r="AD416" s="78"/>
      <c r="AE416" s="78"/>
      <c r="AF416" s="78"/>
      <c r="AG416" s="78"/>
    </row>
    <row r="417" spans="1:33" ht="15.75" customHeight="1" x14ac:dyDescent="0.2">
      <c r="A417" s="116">
        <v>25</v>
      </c>
      <c r="B417" s="79">
        <v>45894</v>
      </c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75"/>
      <c r="AB417" s="76"/>
      <c r="AC417" s="76"/>
      <c r="AD417" s="76"/>
      <c r="AE417" s="76"/>
      <c r="AF417" s="76"/>
      <c r="AG417" s="76"/>
    </row>
    <row r="418" spans="1:33" ht="15.75" customHeight="1" x14ac:dyDescent="0.2">
      <c r="A418" s="116">
        <v>26</v>
      </c>
      <c r="B418" s="79">
        <v>45895</v>
      </c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75"/>
      <c r="AB418" s="76"/>
      <c r="AC418" s="76"/>
      <c r="AD418" s="76"/>
      <c r="AE418" s="76"/>
      <c r="AF418" s="76"/>
      <c r="AG418" s="76"/>
    </row>
    <row r="419" spans="1:33" ht="15.75" customHeight="1" x14ac:dyDescent="0.2">
      <c r="A419" s="41">
        <v>27</v>
      </c>
      <c r="B419" s="79">
        <v>45896</v>
      </c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75"/>
      <c r="AB419" s="76"/>
      <c r="AC419" s="76"/>
      <c r="AD419" s="76"/>
      <c r="AE419" s="76"/>
      <c r="AF419" s="76"/>
      <c r="AG419" s="76"/>
    </row>
    <row r="420" spans="1:33" ht="15.75" customHeight="1" x14ac:dyDescent="0.2">
      <c r="A420" s="41">
        <v>28</v>
      </c>
      <c r="B420" s="79">
        <v>45897</v>
      </c>
      <c r="C420" s="22"/>
      <c r="D420" s="22"/>
      <c r="E420" s="22"/>
      <c r="F420" s="43"/>
      <c r="G420" s="43"/>
      <c r="H420" s="43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3"/>
      <c r="T420" s="43"/>
      <c r="U420" s="50"/>
      <c r="V420" s="51"/>
      <c r="W420" s="51"/>
      <c r="X420" s="51"/>
      <c r="Y420" s="22"/>
      <c r="Z420" s="22"/>
      <c r="AA420" s="75"/>
      <c r="AB420" s="76"/>
      <c r="AC420" s="76"/>
      <c r="AD420" s="76"/>
      <c r="AE420" s="76"/>
      <c r="AF420" s="76"/>
      <c r="AG420" s="76"/>
    </row>
    <row r="421" spans="1:33" ht="15.75" customHeight="1" x14ac:dyDescent="0.2">
      <c r="A421" s="59" t="s">
        <v>102</v>
      </c>
      <c r="B421" s="52"/>
      <c r="C421" s="52"/>
      <c r="D421" s="52"/>
      <c r="E421" s="52" t="s">
        <v>30</v>
      </c>
      <c r="F421" s="96"/>
      <c r="G421" s="97"/>
      <c r="H421" s="97"/>
      <c r="I421" s="97"/>
      <c r="J421" s="97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60" t="s">
        <v>86</v>
      </c>
      <c r="Z421" s="52"/>
      <c r="AA421" s="83">
        <f>+SUM(AA390:AA420)</f>
        <v>0</v>
      </c>
      <c r="AB421" s="82">
        <f t="shared" ref="AB421:AG421" si="10">SUM(AB390:AB420)</f>
        <v>0</v>
      </c>
      <c r="AC421" s="82">
        <f t="shared" si="10"/>
        <v>0</v>
      </c>
      <c r="AD421" s="82">
        <f t="shared" si="10"/>
        <v>0</v>
      </c>
      <c r="AE421" s="82">
        <f t="shared" si="10"/>
        <v>0</v>
      </c>
      <c r="AF421" s="82">
        <f t="shared" si="10"/>
        <v>0</v>
      </c>
      <c r="AG421" s="82">
        <f t="shared" si="10"/>
        <v>0</v>
      </c>
    </row>
    <row r="422" spans="1:33" ht="15.75" customHeight="1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1:33" ht="15.75" customHeight="1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1:33" ht="15.75" customHeight="1" x14ac:dyDescent="0.2">
      <c r="A424" s="98" t="s">
        <v>106</v>
      </c>
      <c r="B424" s="99"/>
      <c r="C424" s="95" t="s">
        <v>73</v>
      </c>
      <c r="D424" s="95" t="s">
        <v>74</v>
      </c>
      <c r="E424" s="95" t="s">
        <v>75</v>
      </c>
      <c r="F424" s="95" t="s">
        <v>76</v>
      </c>
      <c r="G424" s="95" t="s">
        <v>77</v>
      </c>
      <c r="H424" s="95" t="s">
        <v>78</v>
      </c>
      <c r="I424" s="93" t="s">
        <v>79</v>
      </c>
      <c r="J424" s="93" t="s">
        <v>80</v>
      </c>
      <c r="K424" s="93" t="s">
        <v>81</v>
      </c>
      <c r="L424" s="93" t="s">
        <v>82</v>
      </c>
      <c r="M424" s="93" t="s">
        <v>83</v>
      </c>
      <c r="N424" s="93" t="s">
        <v>84</v>
      </c>
      <c r="O424" s="93" t="s">
        <v>73</v>
      </c>
      <c r="P424" s="93" t="s">
        <v>74</v>
      </c>
      <c r="Q424" s="93" t="s">
        <v>75</v>
      </c>
      <c r="R424" s="93" t="s">
        <v>76</v>
      </c>
      <c r="S424" s="93" t="s">
        <v>77</v>
      </c>
      <c r="T424" s="93" t="s">
        <v>78</v>
      </c>
      <c r="U424" s="93" t="s">
        <v>79</v>
      </c>
      <c r="V424" s="93" t="s">
        <v>80</v>
      </c>
      <c r="W424" s="93" t="s">
        <v>81</v>
      </c>
      <c r="X424" s="95" t="s">
        <v>82</v>
      </c>
      <c r="Y424" s="95" t="s">
        <v>83</v>
      </c>
      <c r="Z424" s="95" t="s">
        <v>84</v>
      </c>
      <c r="AA424" s="38">
        <v>55</v>
      </c>
      <c r="AB424" s="38">
        <v>60</v>
      </c>
      <c r="AC424" s="38">
        <v>65</v>
      </c>
      <c r="AD424" s="38">
        <v>70</v>
      </c>
      <c r="AE424" s="38">
        <v>45</v>
      </c>
      <c r="AF424" s="38">
        <v>90</v>
      </c>
      <c r="AG424" s="38">
        <v>95</v>
      </c>
    </row>
    <row r="425" spans="1:33" ht="15.75" customHeight="1" x14ac:dyDescent="0.2">
      <c r="A425" s="100"/>
      <c r="B425" s="101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39" t="s">
        <v>9</v>
      </c>
      <c r="AB425" s="39" t="s">
        <v>12</v>
      </c>
      <c r="AC425" s="39" t="s">
        <v>15</v>
      </c>
      <c r="AD425" s="39" t="s">
        <v>18</v>
      </c>
      <c r="AE425" s="39" t="s">
        <v>20</v>
      </c>
      <c r="AF425" s="40" t="s">
        <v>23</v>
      </c>
      <c r="AG425" s="40" t="s">
        <v>27</v>
      </c>
    </row>
    <row r="426" spans="1:33" ht="15.75" customHeight="1" x14ac:dyDescent="0.2">
      <c r="A426" s="41">
        <v>29</v>
      </c>
      <c r="B426" s="79">
        <v>45867</v>
      </c>
      <c r="C426" s="42"/>
      <c r="D426" s="42"/>
      <c r="E426" s="42"/>
      <c r="F426" s="43"/>
      <c r="G426" s="43"/>
      <c r="H426" s="43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3"/>
      <c r="T426" s="43"/>
      <c r="U426" s="45"/>
      <c r="V426" s="45"/>
      <c r="W426" s="45"/>
      <c r="X426" s="42"/>
      <c r="Y426" s="42"/>
      <c r="Z426" s="42"/>
      <c r="AA426" s="75"/>
      <c r="AB426" s="76"/>
      <c r="AC426" s="76"/>
      <c r="AD426" s="76"/>
      <c r="AE426" s="76"/>
      <c r="AF426" s="76"/>
      <c r="AG426" s="76"/>
    </row>
    <row r="427" spans="1:33" ht="15.75" customHeight="1" x14ac:dyDescent="0.2">
      <c r="A427" s="41">
        <v>30</v>
      </c>
      <c r="B427" s="79">
        <v>45868</v>
      </c>
      <c r="C427" s="41"/>
      <c r="D427" s="41"/>
      <c r="E427" s="41"/>
      <c r="F427" s="43"/>
      <c r="G427" s="43"/>
      <c r="H427" s="43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3"/>
      <c r="T427" s="43"/>
      <c r="U427" s="41"/>
      <c r="V427" s="41"/>
      <c r="W427" s="41"/>
      <c r="X427" s="41"/>
      <c r="Y427" s="41"/>
      <c r="Z427" s="41"/>
      <c r="AA427" s="75"/>
      <c r="AB427" s="76"/>
      <c r="AC427" s="76"/>
      <c r="AD427" s="76"/>
      <c r="AE427" s="76"/>
      <c r="AF427" s="76"/>
      <c r="AG427" s="76"/>
    </row>
    <row r="428" spans="1:33" ht="15.75" customHeight="1" x14ac:dyDescent="0.2">
      <c r="A428" s="41">
        <v>31</v>
      </c>
      <c r="B428" s="79">
        <v>45869</v>
      </c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75"/>
      <c r="AB428" s="76"/>
      <c r="AC428" s="76"/>
      <c r="AD428" s="76"/>
      <c r="AE428" s="76"/>
      <c r="AF428" s="76"/>
      <c r="AG428" s="76"/>
    </row>
    <row r="429" spans="1:33" ht="15.75" customHeight="1" x14ac:dyDescent="0.2">
      <c r="A429" s="116">
        <v>1</v>
      </c>
      <c r="B429" s="79">
        <v>45870</v>
      </c>
      <c r="C429" s="116"/>
      <c r="D429" s="116"/>
      <c r="E429" s="116"/>
      <c r="F429" s="117"/>
      <c r="G429" s="117"/>
      <c r="H429" s="117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7"/>
      <c r="T429" s="117"/>
      <c r="U429" s="116"/>
      <c r="V429" s="116"/>
      <c r="W429" s="116"/>
      <c r="X429" s="116"/>
      <c r="Y429" s="116"/>
      <c r="Z429" s="116"/>
      <c r="AA429" s="75"/>
      <c r="AB429" s="76"/>
      <c r="AC429" s="76"/>
      <c r="AD429" s="76"/>
      <c r="AE429" s="76"/>
      <c r="AF429" s="76"/>
      <c r="AG429" s="76"/>
    </row>
    <row r="430" spans="1:33" ht="15.75" customHeight="1" x14ac:dyDescent="0.2">
      <c r="A430" s="116">
        <v>2</v>
      </c>
      <c r="B430" s="79">
        <v>45871</v>
      </c>
      <c r="C430" s="116"/>
      <c r="D430" s="116"/>
      <c r="E430" s="116"/>
      <c r="F430" s="117"/>
      <c r="G430" s="117"/>
      <c r="H430" s="117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7"/>
      <c r="T430" s="117"/>
      <c r="U430" s="116"/>
      <c r="V430" s="116"/>
      <c r="W430" s="116"/>
      <c r="X430" s="116"/>
      <c r="Y430" s="116"/>
      <c r="Z430" s="116"/>
      <c r="AA430" s="75"/>
      <c r="AB430" s="76"/>
      <c r="AC430" s="76"/>
      <c r="AD430" s="76"/>
      <c r="AE430" s="76"/>
      <c r="AF430" s="76"/>
      <c r="AG430" s="76"/>
    </row>
    <row r="431" spans="1:33" ht="15.75" customHeight="1" x14ac:dyDescent="0.2">
      <c r="A431" s="73">
        <v>3</v>
      </c>
      <c r="B431" s="80">
        <v>45872</v>
      </c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7"/>
      <c r="AB431" s="78"/>
      <c r="AC431" s="78"/>
      <c r="AD431" s="78"/>
      <c r="AE431" s="78"/>
      <c r="AF431" s="78"/>
      <c r="AG431" s="78"/>
    </row>
    <row r="432" spans="1:33" ht="15.75" customHeight="1" x14ac:dyDescent="0.2">
      <c r="A432" s="116">
        <v>4</v>
      </c>
      <c r="B432" s="79">
        <v>45873</v>
      </c>
      <c r="C432" s="116"/>
      <c r="D432" s="116"/>
      <c r="E432" s="116"/>
      <c r="F432" s="117"/>
      <c r="G432" s="117"/>
      <c r="H432" s="117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7"/>
      <c r="T432" s="117"/>
      <c r="U432" s="116"/>
      <c r="V432" s="116"/>
      <c r="W432" s="116"/>
      <c r="X432" s="116"/>
      <c r="Y432" s="116"/>
      <c r="Z432" s="116"/>
      <c r="AA432" s="75"/>
      <c r="AB432" s="76"/>
      <c r="AC432" s="76"/>
      <c r="AD432" s="76"/>
      <c r="AE432" s="76"/>
      <c r="AF432" s="76"/>
      <c r="AG432" s="76"/>
    </row>
    <row r="433" spans="1:33" ht="15.75" customHeight="1" x14ac:dyDescent="0.2">
      <c r="A433" s="116">
        <v>5</v>
      </c>
      <c r="B433" s="79">
        <v>45874</v>
      </c>
      <c r="C433" s="116"/>
      <c r="D433" s="116"/>
      <c r="E433" s="116"/>
      <c r="F433" s="117"/>
      <c r="G433" s="117"/>
      <c r="H433" s="117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7"/>
      <c r="T433" s="117"/>
      <c r="U433" s="116"/>
      <c r="V433" s="116"/>
      <c r="W433" s="116"/>
      <c r="X433" s="116"/>
      <c r="Y433" s="116"/>
      <c r="Z433" s="116"/>
      <c r="AA433" s="75"/>
      <c r="AB433" s="76"/>
      <c r="AC433" s="76"/>
      <c r="AD433" s="76"/>
      <c r="AE433" s="76"/>
      <c r="AF433" s="76"/>
      <c r="AG433" s="76"/>
    </row>
    <row r="434" spans="1:33" ht="15.75" customHeight="1" x14ac:dyDescent="0.2">
      <c r="A434" s="116">
        <v>6</v>
      </c>
      <c r="B434" s="79">
        <v>45875</v>
      </c>
      <c r="C434" s="116"/>
      <c r="D434" s="116"/>
      <c r="E434" s="116"/>
      <c r="F434" s="117"/>
      <c r="G434" s="117"/>
      <c r="H434" s="117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7"/>
      <c r="T434" s="117"/>
      <c r="U434" s="116"/>
      <c r="V434" s="116"/>
      <c r="W434" s="116"/>
      <c r="X434" s="116"/>
      <c r="Y434" s="116"/>
      <c r="Z434" s="116"/>
      <c r="AA434" s="75"/>
      <c r="AB434" s="76"/>
      <c r="AC434" s="76"/>
      <c r="AD434" s="76"/>
      <c r="AE434" s="76"/>
      <c r="AF434" s="76"/>
      <c r="AG434" s="76"/>
    </row>
    <row r="435" spans="1:33" ht="15.75" customHeight="1" x14ac:dyDescent="0.2">
      <c r="A435" s="116">
        <v>7</v>
      </c>
      <c r="B435" s="79">
        <v>45876</v>
      </c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75"/>
      <c r="AB435" s="76"/>
      <c r="AC435" s="76"/>
      <c r="AD435" s="76"/>
      <c r="AE435" s="76"/>
      <c r="AF435" s="76"/>
      <c r="AG435" s="76"/>
    </row>
    <row r="436" spans="1:33" ht="15.75" customHeight="1" x14ac:dyDescent="0.2">
      <c r="A436" s="116">
        <v>8</v>
      </c>
      <c r="B436" s="79">
        <v>45877</v>
      </c>
      <c r="C436" s="116"/>
      <c r="D436" s="116"/>
      <c r="E436" s="116"/>
      <c r="F436" s="117"/>
      <c r="G436" s="117"/>
      <c r="H436" s="117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7"/>
      <c r="T436" s="117"/>
      <c r="U436" s="116"/>
      <c r="V436" s="116"/>
      <c r="W436" s="116"/>
      <c r="X436" s="116"/>
      <c r="Y436" s="116"/>
      <c r="Z436" s="116"/>
      <c r="AA436" s="75"/>
      <c r="AB436" s="76"/>
      <c r="AC436" s="76"/>
      <c r="AD436" s="76"/>
      <c r="AE436" s="76"/>
      <c r="AF436" s="76"/>
      <c r="AG436" s="76"/>
    </row>
    <row r="437" spans="1:33" ht="15.75" customHeight="1" x14ac:dyDescent="0.2">
      <c r="A437" s="116">
        <v>9</v>
      </c>
      <c r="B437" s="79">
        <v>45878</v>
      </c>
      <c r="C437" s="116"/>
      <c r="D437" s="116"/>
      <c r="E437" s="116"/>
      <c r="F437" s="117"/>
      <c r="G437" s="117"/>
      <c r="H437" s="117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7"/>
      <c r="T437" s="117"/>
      <c r="U437" s="116"/>
      <c r="V437" s="116"/>
      <c r="W437" s="116"/>
      <c r="X437" s="116"/>
      <c r="Y437" s="116"/>
      <c r="Z437" s="116"/>
      <c r="AA437" s="75"/>
      <c r="AB437" s="76"/>
      <c r="AC437" s="76"/>
      <c r="AD437" s="76"/>
      <c r="AE437" s="76"/>
      <c r="AF437" s="76"/>
      <c r="AG437" s="76"/>
    </row>
    <row r="438" spans="1:33" ht="15.75" customHeight="1" x14ac:dyDescent="0.2">
      <c r="A438" s="73">
        <v>10</v>
      </c>
      <c r="B438" s="80">
        <v>45879</v>
      </c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7"/>
      <c r="AB438" s="78"/>
      <c r="AC438" s="78"/>
      <c r="AD438" s="78"/>
      <c r="AE438" s="78"/>
      <c r="AF438" s="78"/>
      <c r="AG438" s="78"/>
    </row>
    <row r="439" spans="1:33" ht="15.75" customHeight="1" x14ac:dyDescent="0.2">
      <c r="A439" s="116">
        <v>11</v>
      </c>
      <c r="B439" s="79">
        <v>45880</v>
      </c>
      <c r="C439" s="116"/>
      <c r="D439" s="116"/>
      <c r="E439" s="116"/>
      <c r="F439" s="117"/>
      <c r="G439" s="117"/>
      <c r="H439" s="117"/>
      <c r="I439" s="116"/>
      <c r="J439" s="116"/>
      <c r="K439" s="116"/>
      <c r="L439" s="116"/>
      <c r="M439" s="116"/>
      <c r="N439" s="116"/>
      <c r="O439" s="116"/>
      <c r="P439" s="116"/>
      <c r="Q439" s="116"/>
      <c r="R439" s="118"/>
      <c r="S439" s="117"/>
      <c r="T439" s="117"/>
      <c r="U439" s="116"/>
      <c r="V439" s="116"/>
      <c r="W439" s="116"/>
      <c r="X439" s="116"/>
      <c r="Y439" s="116"/>
      <c r="Z439" s="116"/>
      <c r="AA439" s="75"/>
      <c r="AB439" s="76"/>
      <c r="AC439" s="76"/>
      <c r="AD439" s="76"/>
      <c r="AE439" s="76"/>
      <c r="AF439" s="76"/>
      <c r="AG439" s="76"/>
    </row>
    <row r="440" spans="1:33" ht="15.75" customHeight="1" x14ac:dyDescent="0.2">
      <c r="A440" s="116">
        <v>12</v>
      </c>
      <c r="B440" s="79">
        <v>45881</v>
      </c>
      <c r="C440" s="116"/>
      <c r="D440" s="116"/>
      <c r="E440" s="116"/>
      <c r="F440" s="117"/>
      <c r="G440" s="117"/>
      <c r="H440" s="117"/>
      <c r="I440" s="116"/>
      <c r="J440" s="116"/>
      <c r="K440" s="116"/>
      <c r="L440" s="116"/>
      <c r="M440" s="116"/>
      <c r="N440" s="116"/>
      <c r="O440" s="116"/>
      <c r="P440" s="116"/>
      <c r="Q440" s="116"/>
      <c r="R440" s="118"/>
      <c r="S440" s="117"/>
      <c r="T440" s="117"/>
      <c r="U440" s="116"/>
      <c r="V440" s="116"/>
      <c r="W440" s="116"/>
      <c r="X440" s="116"/>
      <c r="Y440" s="116"/>
      <c r="Z440" s="116"/>
      <c r="AA440" s="75"/>
      <c r="AB440" s="76"/>
      <c r="AC440" s="76"/>
      <c r="AD440" s="76"/>
      <c r="AE440" s="76"/>
      <c r="AF440" s="76"/>
      <c r="AG440" s="76"/>
    </row>
    <row r="441" spans="1:33" ht="15.75" customHeight="1" x14ac:dyDescent="0.2">
      <c r="A441" s="116">
        <v>13</v>
      </c>
      <c r="B441" s="79">
        <v>45882</v>
      </c>
      <c r="C441" s="116"/>
      <c r="D441" s="116"/>
      <c r="E441" s="116"/>
      <c r="F441" s="117"/>
      <c r="G441" s="117"/>
      <c r="H441" s="117"/>
      <c r="I441" s="116"/>
      <c r="J441" s="116"/>
      <c r="K441" s="116"/>
      <c r="L441" s="116"/>
      <c r="M441" s="116"/>
      <c r="N441" s="116"/>
      <c r="O441" s="116"/>
      <c r="P441" s="116"/>
      <c r="Q441" s="116"/>
      <c r="R441" s="118"/>
      <c r="S441" s="117"/>
      <c r="T441" s="117"/>
      <c r="U441" s="116"/>
      <c r="V441" s="116"/>
      <c r="W441" s="116"/>
      <c r="X441" s="116"/>
      <c r="Y441" s="116"/>
      <c r="Z441" s="116"/>
      <c r="AA441" s="75"/>
      <c r="AB441" s="76"/>
      <c r="AC441" s="76"/>
      <c r="AD441" s="76"/>
      <c r="AE441" s="76"/>
      <c r="AF441" s="76"/>
      <c r="AG441" s="76"/>
    </row>
    <row r="442" spans="1:33" ht="15.75" customHeight="1" x14ac:dyDescent="0.2">
      <c r="A442" s="116">
        <v>14</v>
      </c>
      <c r="B442" s="79">
        <v>45883</v>
      </c>
      <c r="C442" s="116"/>
      <c r="D442" s="116"/>
      <c r="E442" s="116"/>
      <c r="F442" s="117"/>
      <c r="G442" s="117"/>
      <c r="H442" s="117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7"/>
      <c r="T442" s="117"/>
      <c r="U442" s="116"/>
      <c r="V442" s="116"/>
      <c r="W442" s="116"/>
      <c r="X442" s="116"/>
      <c r="Y442" s="116"/>
      <c r="Z442" s="116"/>
      <c r="AA442" s="75"/>
      <c r="AB442" s="76"/>
      <c r="AC442" s="76"/>
      <c r="AD442" s="76"/>
      <c r="AE442" s="76"/>
      <c r="AF442" s="76"/>
      <c r="AG442" s="76"/>
    </row>
    <row r="443" spans="1:33" ht="15.75" customHeight="1" x14ac:dyDescent="0.2">
      <c r="A443" s="116">
        <v>15</v>
      </c>
      <c r="B443" s="79">
        <v>45884</v>
      </c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75"/>
      <c r="AB443" s="76"/>
      <c r="AC443" s="76"/>
      <c r="AD443" s="76"/>
      <c r="AE443" s="76"/>
      <c r="AF443" s="76"/>
      <c r="AG443" s="76"/>
    </row>
    <row r="444" spans="1:33" ht="15.75" customHeight="1" x14ac:dyDescent="0.2">
      <c r="A444" s="116">
        <v>16</v>
      </c>
      <c r="B444" s="79">
        <v>45885</v>
      </c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75"/>
      <c r="AB444" s="76"/>
      <c r="AC444" s="76"/>
      <c r="AD444" s="76"/>
      <c r="AE444" s="76"/>
      <c r="AF444" s="76"/>
      <c r="AG444" s="76"/>
    </row>
    <row r="445" spans="1:33" ht="15.75" customHeight="1" x14ac:dyDescent="0.2">
      <c r="A445" s="73">
        <v>17</v>
      </c>
      <c r="B445" s="80">
        <v>45886</v>
      </c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7"/>
      <c r="AB445" s="78"/>
      <c r="AC445" s="78"/>
      <c r="AD445" s="78"/>
      <c r="AE445" s="78"/>
      <c r="AF445" s="78"/>
      <c r="AG445" s="78"/>
    </row>
    <row r="446" spans="1:33" ht="15.75" customHeight="1" x14ac:dyDescent="0.2">
      <c r="A446" s="73">
        <v>18</v>
      </c>
      <c r="B446" s="80">
        <v>45887</v>
      </c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7"/>
      <c r="AB446" s="78"/>
      <c r="AC446" s="78"/>
      <c r="AD446" s="78"/>
      <c r="AE446" s="78"/>
      <c r="AF446" s="78"/>
      <c r="AG446" s="78"/>
    </row>
    <row r="447" spans="1:33" ht="15.75" customHeight="1" x14ac:dyDescent="0.2">
      <c r="A447" s="116">
        <v>19</v>
      </c>
      <c r="B447" s="79">
        <v>45888</v>
      </c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75"/>
      <c r="AB447" s="76"/>
      <c r="AC447" s="76"/>
      <c r="AD447" s="76"/>
      <c r="AE447" s="76"/>
      <c r="AF447" s="76"/>
      <c r="AG447" s="76"/>
    </row>
    <row r="448" spans="1:33" ht="15.75" customHeight="1" x14ac:dyDescent="0.2">
      <c r="A448" s="116">
        <v>20</v>
      </c>
      <c r="B448" s="79">
        <v>45889</v>
      </c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75"/>
      <c r="AB448" s="76"/>
      <c r="AC448" s="76"/>
      <c r="AD448" s="76"/>
      <c r="AE448" s="76"/>
      <c r="AF448" s="76"/>
      <c r="AG448" s="76"/>
    </row>
    <row r="449" spans="1:34" ht="15.75" customHeight="1" x14ac:dyDescent="0.2">
      <c r="A449" s="116">
        <v>21</v>
      </c>
      <c r="B449" s="79">
        <v>45890</v>
      </c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75"/>
      <c r="AB449" s="76"/>
      <c r="AC449" s="76"/>
      <c r="AD449" s="76"/>
      <c r="AE449" s="76"/>
      <c r="AF449" s="76"/>
      <c r="AG449" s="76"/>
    </row>
    <row r="450" spans="1:34" ht="15.75" customHeight="1" x14ac:dyDescent="0.2">
      <c r="A450" s="116">
        <v>22</v>
      </c>
      <c r="B450" s="79">
        <v>45891</v>
      </c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75"/>
      <c r="AB450" s="76"/>
      <c r="AC450" s="76"/>
      <c r="AD450" s="76"/>
      <c r="AE450" s="76"/>
      <c r="AF450" s="76"/>
      <c r="AG450" s="76"/>
    </row>
    <row r="451" spans="1:34" ht="15.75" customHeight="1" x14ac:dyDescent="0.2">
      <c r="A451" s="116">
        <v>23</v>
      </c>
      <c r="B451" s="79">
        <v>45892</v>
      </c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75"/>
      <c r="AB451" s="76"/>
      <c r="AC451" s="76"/>
      <c r="AD451" s="76"/>
      <c r="AE451" s="76"/>
      <c r="AF451" s="76"/>
      <c r="AG451" s="76"/>
    </row>
    <row r="452" spans="1:34" ht="15.75" customHeight="1" x14ac:dyDescent="0.2">
      <c r="A452" s="73">
        <v>24</v>
      </c>
      <c r="B452" s="80">
        <v>45893</v>
      </c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7"/>
      <c r="AB452" s="78"/>
      <c r="AC452" s="78"/>
      <c r="AD452" s="78"/>
      <c r="AE452" s="78"/>
      <c r="AF452" s="78"/>
      <c r="AG452" s="78"/>
      <c r="AH452" s="84"/>
    </row>
    <row r="453" spans="1:34" ht="15.75" customHeight="1" x14ac:dyDescent="0.2">
      <c r="A453" s="116">
        <v>25</v>
      </c>
      <c r="B453" s="79">
        <v>45894</v>
      </c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75"/>
      <c r="AB453" s="76"/>
      <c r="AC453" s="76"/>
      <c r="AD453" s="76"/>
      <c r="AE453" s="76"/>
      <c r="AF453" s="76"/>
      <c r="AG453" s="76"/>
    </row>
    <row r="454" spans="1:34" ht="15.75" customHeight="1" x14ac:dyDescent="0.2">
      <c r="A454" s="116">
        <v>26</v>
      </c>
      <c r="B454" s="79">
        <v>45895</v>
      </c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75"/>
      <c r="AB454" s="76"/>
      <c r="AC454" s="76"/>
      <c r="AD454" s="76"/>
      <c r="AE454" s="76"/>
      <c r="AF454" s="76"/>
      <c r="AG454" s="76"/>
    </row>
    <row r="455" spans="1:34" ht="15.75" customHeight="1" x14ac:dyDescent="0.2">
      <c r="A455" s="41">
        <v>27</v>
      </c>
      <c r="B455" s="79">
        <v>45896</v>
      </c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75"/>
      <c r="AB455" s="76"/>
      <c r="AC455" s="76"/>
      <c r="AD455" s="76"/>
      <c r="AE455" s="76"/>
      <c r="AF455" s="76"/>
      <c r="AG455" s="76"/>
    </row>
    <row r="456" spans="1:34" ht="15.75" customHeight="1" x14ac:dyDescent="0.2">
      <c r="A456" s="41">
        <v>28</v>
      </c>
      <c r="B456" s="79">
        <v>45897</v>
      </c>
      <c r="C456" s="22"/>
      <c r="D456" s="22"/>
      <c r="E456" s="22"/>
      <c r="F456" s="43"/>
      <c r="G456" s="43"/>
      <c r="H456" s="43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3"/>
      <c r="T456" s="43"/>
      <c r="U456" s="50"/>
      <c r="V456" s="51"/>
      <c r="W456" s="51"/>
      <c r="X456" s="51"/>
      <c r="Y456" s="22"/>
      <c r="Z456" s="22"/>
      <c r="AA456" s="75"/>
      <c r="AB456" s="76"/>
      <c r="AC456" s="76"/>
      <c r="AD456" s="76"/>
      <c r="AE456" s="76"/>
      <c r="AF456" s="76"/>
      <c r="AG456" s="76"/>
    </row>
    <row r="457" spans="1:34" ht="15.75" customHeight="1" x14ac:dyDescent="0.2">
      <c r="A457" s="59" t="s">
        <v>93</v>
      </c>
      <c r="B457" s="52"/>
      <c r="C457" s="52"/>
      <c r="D457" s="52"/>
      <c r="E457" s="52" t="s">
        <v>30</v>
      </c>
      <c r="F457" s="96"/>
      <c r="G457" s="97"/>
      <c r="H457" s="97"/>
      <c r="I457" s="97"/>
      <c r="J457" s="97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60" t="s">
        <v>86</v>
      </c>
      <c r="Z457" s="52"/>
      <c r="AA457" s="83">
        <f>+SUM(AA426:AA456)</f>
        <v>0</v>
      </c>
      <c r="AB457" s="82">
        <f t="shared" ref="AB457" si="11">SUM(AB426:AB456)</f>
        <v>0</v>
      </c>
      <c r="AC457" s="82">
        <f t="shared" ref="AC457" si="12">SUM(AC426:AC456)</f>
        <v>0</v>
      </c>
      <c r="AD457" s="82">
        <f t="shared" ref="AD457" si="13">SUM(AD426:AD456)</f>
        <v>0</v>
      </c>
      <c r="AE457" s="82">
        <f t="shared" ref="AE457" si="14">SUM(AE426:AE456)</f>
        <v>0</v>
      </c>
      <c r="AF457" s="82">
        <f t="shared" ref="AF457" si="15">SUM(AF426:AF456)</f>
        <v>0</v>
      </c>
      <c r="AG457" s="82">
        <f t="shared" ref="AG457" si="16">SUM(AG426:AG456)</f>
        <v>0</v>
      </c>
    </row>
    <row r="458" spans="1:34" ht="15.75" customHeight="1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1:34" ht="15.75" customHeight="1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1:34" ht="15.75" customHeight="1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1:34" ht="15.75" customHeight="1" x14ac:dyDescent="0.2">
      <c r="A461" s="98" t="s">
        <v>106</v>
      </c>
      <c r="B461" s="99"/>
      <c r="C461" s="95" t="s">
        <v>73</v>
      </c>
      <c r="D461" s="95" t="s">
        <v>74</v>
      </c>
      <c r="E461" s="95" t="s">
        <v>75</v>
      </c>
      <c r="F461" s="95" t="s">
        <v>76</v>
      </c>
      <c r="G461" s="95" t="s">
        <v>77</v>
      </c>
      <c r="H461" s="95" t="s">
        <v>78</v>
      </c>
      <c r="I461" s="93" t="s">
        <v>79</v>
      </c>
      <c r="J461" s="93" t="s">
        <v>80</v>
      </c>
      <c r="K461" s="93" t="s">
        <v>81</v>
      </c>
      <c r="L461" s="93" t="s">
        <v>82</v>
      </c>
      <c r="M461" s="93" t="s">
        <v>83</v>
      </c>
      <c r="N461" s="93" t="s">
        <v>84</v>
      </c>
      <c r="O461" s="93" t="s">
        <v>73</v>
      </c>
      <c r="P461" s="93" t="s">
        <v>74</v>
      </c>
      <c r="Q461" s="93" t="s">
        <v>75</v>
      </c>
      <c r="R461" s="93" t="s">
        <v>76</v>
      </c>
      <c r="S461" s="93" t="s">
        <v>77</v>
      </c>
      <c r="T461" s="93" t="s">
        <v>78</v>
      </c>
      <c r="U461" s="93" t="s">
        <v>79</v>
      </c>
      <c r="V461" s="93" t="s">
        <v>80</v>
      </c>
      <c r="W461" s="93" t="s">
        <v>81</v>
      </c>
      <c r="X461" s="95" t="s">
        <v>82</v>
      </c>
      <c r="Y461" s="95" t="s">
        <v>83</v>
      </c>
      <c r="Z461" s="95" t="s">
        <v>84</v>
      </c>
      <c r="AA461" s="38">
        <v>55</v>
      </c>
      <c r="AB461" s="38">
        <v>60</v>
      </c>
      <c r="AC461" s="38">
        <v>65</v>
      </c>
      <c r="AD461" s="38">
        <v>70</v>
      </c>
      <c r="AE461" s="38">
        <v>45</v>
      </c>
      <c r="AF461" s="38">
        <v>90</v>
      </c>
      <c r="AG461" s="38">
        <v>95</v>
      </c>
    </row>
    <row r="462" spans="1:34" ht="15.75" customHeight="1" x14ac:dyDescent="0.2">
      <c r="A462" s="100"/>
      <c r="B462" s="101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39" t="s">
        <v>9</v>
      </c>
      <c r="AB462" s="39" t="s">
        <v>12</v>
      </c>
      <c r="AC462" s="39" t="s">
        <v>15</v>
      </c>
      <c r="AD462" s="39" t="s">
        <v>18</v>
      </c>
      <c r="AE462" s="39" t="s">
        <v>20</v>
      </c>
      <c r="AF462" s="40" t="s">
        <v>23</v>
      </c>
      <c r="AG462" s="40" t="s">
        <v>27</v>
      </c>
    </row>
    <row r="463" spans="1:34" ht="15.75" customHeight="1" x14ac:dyDescent="0.2">
      <c r="A463" s="41">
        <v>29</v>
      </c>
      <c r="B463" s="79">
        <v>45867</v>
      </c>
      <c r="C463" s="42"/>
      <c r="D463" s="42"/>
      <c r="E463" s="42"/>
      <c r="F463" s="43"/>
      <c r="G463" s="43"/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3"/>
      <c r="T463" s="43"/>
      <c r="U463" s="45"/>
      <c r="V463" s="45"/>
      <c r="W463" s="45"/>
      <c r="X463" s="42"/>
      <c r="Y463" s="42"/>
      <c r="Z463" s="42"/>
      <c r="AA463" s="75"/>
      <c r="AB463" s="76"/>
      <c r="AC463" s="76"/>
      <c r="AD463" s="76"/>
      <c r="AE463" s="76"/>
      <c r="AF463" s="76"/>
      <c r="AG463" s="76"/>
    </row>
    <row r="464" spans="1:34" ht="15.75" customHeight="1" x14ac:dyDescent="0.2">
      <c r="A464" s="41">
        <v>30</v>
      </c>
      <c r="B464" s="79">
        <v>45868</v>
      </c>
      <c r="C464" s="41"/>
      <c r="D464" s="41"/>
      <c r="E464" s="41"/>
      <c r="F464" s="43"/>
      <c r="G464" s="43"/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3"/>
      <c r="T464" s="43"/>
      <c r="U464" s="41"/>
      <c r="V464" s="41"/>
      <c r="W464" s="41"/>
      <c r="X464" s="41"/>
      <c r="Y464" s="41"/>
      <c r="Z464" s="41"/>
      <c r="AA464" s="75"/>
      <c r="AB464" s="76"/>
      <c r="AC464" s="76"/>
      <c r="AD464" s="76"/>
      <c r="AE464" s="76"/>
      <c r="AF464" s="76"/>
      <c r="AG464" s="76"/>
    </row>
    <row r="465" spans="1:33" ht="15.75" customHeight="1" x14ac:dyDescent="0.2">
      <c r="A465" s="41">
        <v>31</v>
      </c>
      <c r="B465" s="79">
        <v>45869</v>
      </c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75"/>
      <c r="AB465" s="76"/>
      <c r="AC465" s="76"/>
      <c r="AD465" s="76"/>
      <c r="AE465" s="76"/>
      <c r="AF465" s="76"/>
      <c r="AG465" s="76"/>
    </row>
    <row r="466" spans="1:33" ht="15.75" customHeight="1" x14ac:dyDescent="0.2">
      <c r="A466" s="116">
        <v>1</v>
      </c>
      <c r="B466" s="79">
        <v>45870</v>
      </c>
      <c r="C466" s="116"/>
      <c r="D466" s="116"/>
      <c r="E466" s="116"/>
      <c r="F466" s="117"/>
      <c r="G466" s="117"/>
      <c r="H466" s="117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7"/>
      <c r="T466" s="117"/>
      <c r="U466" s="116"/>
      <c r="V466" s="116"/>
      <c r="W466" s="116"/>
      <c r="X466" s="116"/>
      <c r="Y466" s="116"/>
      <c r="Z466" s="116"/>
      <c r="AA466" s="75"/>
      <c r="AB466" s="76"/>
      <c r="AC466" s="76"/>
      <c r="AD466" s="76"/>
      <c r="AE466" s="76"/>
      <c r="AF466" s="76"/>
      <c r="AG466" s="76"/>
    </row>
    <row r="467" spans="1:33" ht="15.75" customHeight="1" x14ac:dyDescent="0.2">
      <c r="A467" s="116">
        <v>2</v>
      </c>
      <c r="B467" s="79">
        <v>45871</v>
      </c>
      <c r="C467" s="116"/>
      <c r="D467" s="116"/>
      <c r="E467" s="116"/>
      <c r="F467" s="117"/>
      <c r="G467" s="117"/>
      <c r="H467" s="117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7"/>
      <c r="T467" s="117"/>
      <c r="U467" s="116"/>
      <c r="V467" s="116"/>
      <c r="W467" s="116"/>
      <c r="X467" s="116"/>
      <c r="Y467" s="116"/>
      <c r="Z467" s="116"/>
      <c r="AA467" s="75"/>
      <c r="AB467" s="76"/>
      <c r="AC467" s="76"/>
      <c r="AD467" s="76"/>
      <c r="AE467" s="76"/>
      <c r="AF467" s="76"/>
      <c r="AG467" s="76"/>
    </row>
    <row r="468" spans="1:33" ht="15.75" customHeight="1" x14ac:dyDescent="0.2">
      <c r="A468" s="73">
        <v>3</v>
      </c>
      <c r="B468" s="80">
        <v>45872</v>
      </c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7"/>
      <c r="AB468" s="78"/>
      <c r="AC468" s="78"/>
      <c r="AD468" s="78"/>
      <c r="AE468" s="78"/>
      <c r="AF468" s="78"/>
      <c r="AG468" s="78"/>
    </row>
    <row r="469" spans="1:33" ht="15.75" customHeight="1" x14ac:dyDescent="0.2">
      <c r="A469" s="116">
        <v>4</v>
      </c>
      <c r="B469" s="79">
        <v>45873</v>
      </c>
      <c r="C469" s="116"/>
      <c r="D469" s="116"/>
      <c r="E469" s="116"/>
      <c r="F469" s="117"/>
      <c r="G469" s="117"/>
      <c r="H469" s="117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7"/>
      <c r="T469" s="117"/>
      <c r="U469" s="116"/>
      <c r="V469" s="116"/>
      <c r="W469" s="116"/>
      <c r="X469" s="116"/>
      <c r="Y469" s="116"/>
      <c r="Z469" s="116"/>
      <c r="AA469" s="75"/>
      <c r="AB469" s="76"/>
      <c r="AC469" s="76"/>
      <c r="AD469" s="76"/>
      <c r="AE469" s="76"/>
      <c r="AF469" s="76"/>
      <c r="AG469" s="76"/>
    </row>
    <row r="470" spans="1:33" ht="15.75" customHeight="1" x14ac:dyDescent="0.2">
      <c r="A470" s="116">
        <v>5</v>
      </c>
      <c r="B470" s="79">
        <v>45874</v>
      </c>
      <c r="C470" s="116"/>
      <c r="D470" s="116"/>
      <c r="E470" s="116"/>
      <c r="F470" s="117"/>
      <c r="G470" s="117"/>
      <c r="H470" s="117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7"/>
      <c r="T470" s="117"/>
      <c r="U470" s="116"/>
      <c r="V470" s="116"/>
      <c r="W470" s="116"/>
      <c r="X470" s="116"/>
      <c r="Y470" s="116"/>
      <c r="Z470" s="116"/>
      <c r="AA470" s="75"/>
      <c r="AB470" s="76"/>
      <c r="AC470" s="76"/>
      <c r="AD470" s="76"/>
      <c r="AE470" s="76"/>
      <c r="AF470" s="76"/>
      <c r="AG470" s="76"/>
    </row>
    <row r="471" spans="1:33" ht="15.75" customHeight="1" x14ac:dyDescent="0.2">
      <c r="A471" s="116">
        <v>6</v>
      </c>
      <c r="B471" s="79">
        <v>45875</v>
      </c>
      <c r="C471" s="116"/>
      <c r="D471" s="116"/>
      <c r="E471" s="116"/>
      <c r="F471" s="117"/>
      <c r="G471" s="117"/>
      <c r="H471" s="117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7"/>
      <c r="T471" s="117"/>
      <c r="U471" s="116"/>
      <c r="V471" s="116"/>
      <c r="W471" s="116"/>
      <c r="X471" s="116"/>
      <c r="Y471" s="116"/>
      <c r="Z471" s="116"/>
      <c r="AA471" s="75"/>
      <c r="AB471" s="76"/>
      <c r="AC471" s="76"/>
      <c r="AD471" s="76"/>
      <c r="AE471" s="76"/>
      <c r="AF471" s="76"/>
      <c r="AG471" s="76"/>
    </row>
    <row r="472" spans="1:33" ht="15.75" customHeight="1" x14ac:dyDescent="0.2">
      <c r="A472" s="116">
        <v>7</v>
      </c>
      <c r="B472" s="79">
        <v>45876</v>
      </c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75"/>
      <c r="AB472" s="76"/>
      <c r="AC472" s="76"/>
      <c r="AD472" s="76"/>
      <c r="AE472" s="76"/>
      <c r="AF472" s="76"/>
      <c r="AG472" s="76"/>
    </row>
    <row r="473" spans="1:33" ht="15.75" customHeight="1" x14ac:dyDescent="0.2">
      <c r="A473" s="116">
        <v>8</v>
      </c>
      <c r="B473" s="79">
        <v>45877</v>
      </c>
      <c r="C473" s="116"/>
      <c r="D473" s="116"/>
      <c r="E473" s="116"/>
      <c r="F473" s="117"/>
      <c r="G473" s="117"/>
      <c r="H473" s="117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7"/>
      <c r="T473" s="117"/>
      <c r="U473" s="116"/>
      <c r="V473" s="116"/>
      <c r="W473" s="116"/>
      <c r="X473" s="116"/>
      <c r="Y473" s="116"/>
      <c r="Z473" s="116"/>
      <c r="AA473" s="75"/>
      <c r="AB473" s="76"/>
      <c r="AC473" s="76"/>
      <c r="AD473" s="76"/>
      <c r="AE473" s="76"/>
      <c r="AF473" s="76"/>
      <c r="AG473" s="76"/>
    </row>
    <row r="474" spans="1:33" ht="15.75" customHeight="1" x14ac:dyDescent="0.2">
      <c r="A474" s="116">
        <v>9</v>
      </c>
      <c r="B474" s="79">
        <v>45878</v>
      </c>
      <c r="C474" s="116"/>
      <c r="D474" s="116"/>
      <c r="E474" s="116"/>
      <c r="F474" s="117"/>
      <c r="G474" s="117"/>
      <c r="H474" s="117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7"/>
      <c r="T474" s="117"/>
      <c r="U474" s="116"/>
      <c r="V474" s="116"/>
      <c r="W474" s="116"/>
      <c r="X474" s="116"/>
      <c r="Y474" s="116"/>
      <c r="Z474" s="116"/>
      <c r="AA474" s="75"/>
      <c r="AB474" s="76"/>
      <c r="AC474" s="76"/>
      <c r="AD474" s="76"/>
      <c r="AE474" s="76"/>
      <c r="AF474" s="76"/>
      <c r="AG474" s="76"/>
    </row>
    <row r="475" spans="1:33" ht="15.75" customHeight="1" x14ac:dyDescent="0.2">
      <c r="A475" s="73">
        <v>10</v>
      </c>
      <c r="B475" s="80">
        <v>45879</v>
      </c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7"/>
      <c r="AB475" s="78"/>
      <c r="AC475" s="78"/>
      <c r="AD475" s="78"/>
      <c r="AE475" s="78"/>
      <c r="AF475" s="78"/>
      <c r="AG475" s="78"/>
    </row>
    <row r="476" spans="1:33" ht="15.75" customHeight="1" x14ac:dyDescent="0.2">
      <c r="A476" s="116">
        <v>11</v>
      </c>
      <c r="B476" s="79">
        <v>45880</v>
      </c>
      <c r="C476" s="116"/>
      <c r="D476" s="116"/>
      <c r="E476" s="116"/>
      <c r="F476" s="117"/>
      <c r="G476" s="117"/>
      <c r="H476" s="117"/>
      <c r="I476" s="116"/>
      <c r="J476" s="116"/>
      <c r="K476" s="116"/>
      <c r="L476" s="116"/>
      <c r="M476" s="116"/>
      <c r="N476" s="116"/>
      <c r="O476" s="116"/>
      <c r="P476" s="116"/>
      <c r="Q476" s="116"/>
      <c r="R476" s="118"/>
      <c r="S476" s="117"/>
      <c r="T476" s="117"/>
      <c r="U476" s="116"/>
      <c r="V476" s="116"/>
      <c r="W476" s="116"/>
      <c r="X476" s="116"/>
      <c r="Y476" s="116"/>
      <c r="Z476" s="116"/>
      <c r="AA476" s="75"/>
      <c r="AB476" s="76"/>
      <c r="AC476" s="76"/>
      <c r="AD476" s="76"/>
      <c r="AE476" s="76"/>
      <c r="AF476" s="76"/>
      <c r="AG476" s="76"/>
    </row>
    <row r="477" spans="1:33" ht="15.75" customHeight="1" x14ac:dyDescent="0.2">
      <c r="A477" s="116">
        <v>12</v>
      </c>
      <c r="B477" s="79">
        <v>45881</v>
      </c>
      <c r="C477" s="116"/>
      <c r="D477" s="116"/>
      <c r="E477" s="116"/>
      <c r="F477" s="117"/>
      <c r="G477" s="117"/>
      <c r="H477" s="117"/>
      <c r="I477" s="116"/>
      <c r="J477" s="116"/>
      <c r="K477" s="116"/>
      <c r="L477" s="116"/>
      <c r="M477" s="116"/>
      <c r="N477" s="116"/>
      <c r="O477" s="116"/>
      <c r="P477" s="116"/>
      <c r="Q477" s="116"/>
      <c r="R477" s="118"/>
      <c r="S477" s="117"/>
      <c r="T477" s="117"/>
      <c r="U477" s="116"/>
      <c r="V477" s="116"/>
      <c r="W477" s="116"/>
      <c r="X477" s="116"/>
      <c r="Y477" s="116"/>
      <c r="Z477" s="116"/>
      <c r="AA477" s="75"/>
      <c r="AB477" s="76"/>
      <c r="AC477" s="76"/>
      <c r="AD477" s="76"/>
      <c r="AE477" s="76"/>
      <c r="AF477" s="76"/>
      <c r="AG477" s="76"/>
    </row>
    <row r="478" spans="1:33" ht="15.75" customHeight="1" x14ac:dyDescent="0.2">
      <c r="A478" s="116">
        <v>13</v>
      </c>
      <c r="B478" s="79">
        <v>45882</v>
      </c>
      <c r="C478" s="116"/>
      <c r="D478" s="116"/>
      <c r="E478" s="116"/>
      <c r="F478" s="117"/>
      <c r="G478" s="117"/>
      <c r="H478" s="117"/>
      <c r="I478" s="116"/>
      <c r="J478" s="116"/>
      <c r="K478" s="116"/>
      <c r="L478" s="116"/>
      <c r="M478" s="116"/>
      <c r="N478" s="116"/>
      <c r="O478" s="116"/>
      <c r="P478" s="116"/>
      <c r="Q478" s="116"/>
      <c r="R478" s="118"/>
      <c r="S478" s="117"/>
      <c r="T478" s="117"/>
      <c r="U478" s="116"/>
      <c r="V478" s="116"/>
      <c r="W478" s="116"/>
      <c r="X478" s="116"/>
      <c r="Y478" s="116"/>
      <c r="Z478" s="116"/>
      <c r="AA478" s="75"/>
      <c r="AB478" s="76"/>
      <c r="AC478" s="76"/>
      <c r="AD478" s="76"/>
      <c r="AE478" s="76"/>
      <c r="AF478" s="76"/>
      <c r="AG478" s="76"/>
    </row>
    <row r="479" spans="1:33" ht="15.75" customHeight="1" x14ac:dyDescent="0.2">
      <c r="A479" s="116">
        <v>14</v>
      </c>
      <c r="B479" s="79">
        <v>45883</v>
      </c>
      <c r="C479" s="116"/>
      <c r="D479" s="116"/>
      <c r="E479" s="116"/>
      <c r="F479" s="117"/>
      <c r="G479" s="117"/>
      <c r="H479" s="117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7"/>
      <c r="T479" s="117"/>
      <c r="U479" s="116"/>
      <c r="V479" s="116"/>
      <c r="W479" s="116"/>
      <c r="X479" s="116"/>
      <c r="Y479" s="116"/>
      <c r="Z479" s="116"/>
      <c r="AA479" s="75"/>
      <c r="AB479" s="76"/>
      <c r="AC479" s="76"/>
      <c r="AD479" s="76"/>
      <c r="AE479" s="76"/>
      <c r="AF479" s="76"/>
      <c r="AG479" s="76"/>
    </row>
    <row r="480" spans="1:33" ht="15.75" customHeight="1" x14ac:dyDescent="0.2">
      <c r="A480" s="116">
        <v>15</v>
      </c>
      <c r="B480" s="79">
        <v>45884</v>
      </c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75"/>
      <c r="AB480" s="76"/>
      <c r="AC480" s="76"/>
      <c r="AD480" s="76"/>
      <c r="AE480" s="76"/>
      <c r="AF480" s="76"/>
      <c r="AG480" s="76"/>
    </row>
    <row r="481" spans="1:33" ht="15.75" customHeight="1" x14ac:dyDescent="0.2">
      <c r="A481" s="116">
        <v>16</v>
      </c>
      <c r="B481" s="79">
        <v>45885</v>
      </c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75"/>
      <c r="AB481" s="76"/>
      <c r="AC481" s="76"/>
      <c r="AD481" s="76"/>
      <c r="AE481" s="76"/>
      <c r="AF481" s="76"/>
      <c r="AG481" s="76"/>
    </row>
    <row r="482" spans="1:33" ht="15.75" customHeight="1" x14ac:dyDescent="0.2">
      <c r="A482" s="73">
        <v>17</v>
      </c>
      <c r="B482" s="80">
        <v>45886</v>
      </c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7"/>
      <c r="AB482" s="78"/>
      <c r="AC482" s="78"/>
      <c r="AD482" s="78"/>
      <c r="AE482" s="78"/>
      <c r="AF482" s="78"/>
      <c r="AG482" s="78"/>
    </row>
    <row r="483" spans="1:33" ht="15.75" customHeight="1" x14ac:dyDescent="0.2">
      <c r="A483" s="73">
        <v>18</v>
      </c>
      <c r="B483" s="80">
        <v>45887</v>
      </c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7"/>
      <c r="AB483" s="78"/>
      <c r="AC483" s="78"/>
      <c r="AD483" s="78"/>
      <c r="AE483" s="78"/>
      <c r="AF483" s="78"/>
      <c r="AG483" s="78"/>
    </row>
    <row r="484" spans="1:33" ht="15.75" customHeight="1" x14ac:dyDescent="0.2">
      <c r="A484" s="116">
        <v>19</v>
      </c>
      <c r="B484" s="79">
        <v>45888</v>
      </c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75"/>
      <c r="AB484" s="76"/>
      <c r="AC484" s="76"/>
      <c r="AD484" s="76"/>
      <c r="AE484" s="76"/>
      <c r="AF484" s="76"/>
      <c r="AG484" s="76"/>
    </row>
    <row r="485" spans="1:33" ht="15.75" customHeight="1" x14ac:dyDescent="0.2">
      <c r="A485" s="116">
        <v>20</v>
      </c>
      <c r="B485" s="79">
        <v>45889</v>
      </c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75"/>
      <c r="AB485" s="76"/>
      <c r="AC485" s="76"/>
      <c r="AD485" s="76"/>
      <c r="AE485" s="76"/>
      <c r="AF485" s="76"/>
      <c r="AG485" s="76"/>
    </row>
    <row r="486" spans="1:33" ht="15.75" customHeight="1" x14ac:dyDescent="0.2">
      <c r="A486" s="116">
        <v>21</v>
      </c>
      <c r="B486" s="79">
        <v>45890</v>
      </c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75"/>
      <c r="AB486" s="76"/>
      <c r="AC486" s="76"/>
      <c r="AD486" s="76"/>
      <c r="AE486" s="76"/>
      <c r="AF486" s="76"/>
      <c r="AG486" s="76"/>
    </row>
    <row r="487" spans="1:33" ht="15.75" customHeight="1" x14ac:dyDescent="0.2">
      <c r="A487" s="116">
        <v>22</v>
      </c>
      <c r="B487" s="79">
        <v>45891</v>
      </c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75"/>
      <c r="AB487" s="76"/>
      <c r="AC487" s="76"/>
      <c r="AD487" s="76"/>
      <c r="AE487" s="76"/>
      <c r="AF487" s="76"/>
      <c r="AG487" s="76"/>
    </row>
    <row r="488" spans="1:33" ht="15.75" customHeight="1" x14ac:dyDescent="0.2">
      <c r="A488" s="116">
        <v>23</v>
      </c>
      <c r="B488" s="79">
        <v>45892</v>
      </c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75"/>
      <c r="AB488" s="76"/>
      <c r="AC488" s="76"/>
      <c r="AD488" s="76"/>
      <c r="AE488" s="76"/>
      <c r="AF488" s="76"/>
      <c r="AG488" s="76"/>
    </row>
    <row r="489" spans="1:33" ht="15.75" customHeight="1" x14ac:dyDescent="0.2">
      <c r="A489" s="73">
        <v>24</v>
      </c>
      <c r="B489" s="80">
        <v>45893</v>
      </c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7"/>
      <c r="AB489" s="78"/>
      <c r="AC489" s="78"/>
      <c r="AD489" s="78"/>
      <c r="AE489" s="78"/>
      <c r="AF489" s="78"/>
      <c r="AG489" s="78"/>
    </row>
    <row r="490" spans="1:33" ht="15.75" customHeight="1" x14ac:dyDescent="0.2">
      <c r="A490" s="116">
        <v>25</v>
      </c>
      <c r="B490" s="79">
        <v>45894</v>
      </c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75"/>
      <c r="AB490" s="76"/>
      <c r="AC490" s="76"/>
      <c r="AD490" s="76"/>
      <c r="AE490" s="76"/>
      <c r="AF490" s="76"/>
      <c r="AG490" s="76"/>
    </row>
    <row r="491" spans="1:33" ht="15.75" customHeight="1" x14ac:dyDescent="0.2">
      <c r="A491" s="116">
        <v>26</v>
      </c>
      <c r="B491" s="79">
        <v>45895</v>
      </c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75"/>
      <c r="AB491" s="76"/>
      <c r="AC491" s="76"/>
      <c r="AD491" s="76"/>
      <c r="AE491" s="76"/>
      <c r="AF491" s="76"/>
      <c r="AG491" s="76"/>
    </row>
    <row r="492" spans="1:33" ht="15.75" customHeight="1" x14ac:dyDescent="0.2">
      <c r="A492" s="41">
        <v>27</v>
      </c>
      <c r="B492" s="79">
        <v>45896</v>
      </c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75"/>
      <c r="AB492" s="76"/>
      <c r="AC492" s="76"/>
      <c r="AD492" s="76"/>
      <c r="AE492" s="76"/>
      <c r="AF492" s="76"/>
      <c r="AG492" s="76"/>
    </row>
    <row r="493" spans="1:33" ht="15.75" customHeight="1" x14ac:dyDescent="0.2">
      <c r="A493" s="41">
        <v>28</v>
      </c>
      <c r="B493" s="79">
        <v>45897</v>
      </c>
      <c r="C493" s="22"/>
      <c r="D493" s="22"/>
      <c r="E493" s="22"/>
      <c r="F493" s="43"/>
      <c r="G493" s="43"/>
      <c r="H493" s="43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3"/>
      <c r="T493" s="43"/>
      <c r="U493" s="50"/>
      <c r="V493" s="51"/>
      <c r="W493" s="51"/>
      <c r="X493" s="51"/>
      <c r="Y493" s="22"/>
      <c r="Z493" s="22"/>
      <c r="AA493" s="75"/>
      <c r="AB493" s="76"/>
      <c r="AC493" s="76"/>
      <c r="AD493" s="76"/>
      <c r="AE493" s="76"/>
      <c r="AF493" s="76"/>
      <c r="AG493" s="76"/>
    </row>
    <row r="494" spans="1:33" ht="15.75" customHeight="1" x14ac:dyDescent="0.2">
      <c r="A494" s="59" t="s">
        <v>103</v>
      </c>
      <c r="B494" s="52"/>
      <c r="C494" s="52"/>
      <c r="D494" s="52"/>
      <c r="E494" s="52" t="s">
        <v>30</v>
      </c>
      <c r="F494" s="96"/>
      <c r="G494" s="97"/>
      <c r="H494" s="97"/>
      <c r="I494" s="97"/>
      <c r="J494" s="97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60" t="s">
        <v>86</v>
      </c>
      <c r="Z494" s="52"/>
      <c r="AA494" s="83">
        <f>+SUM(AA463:AA493)</f>
        <v>0</v>
      </c>
      <c r="AB494" s="82">
        <f t="shared" ref="AB494:AG494" si="17">SUM(AB463:AB493)</f>
        <v>0</v>
      </c>
      <c r="AC494" s="82">
        <f t="shared" si="17"/>
        <v>0</v>
      </c>
      <c r="AD494" s="82">
        <f t="shared" si="17"/>
        <v>0</v>
      </c>
      <c r="AE494" s="82">
        <f t="shared" si="17"/>
        <v>0</v>
      </c>
      <c r="AF494" s="82">
        <f t="shared" si="17"/>
        <v>0</v>
      </c>
      <c r="AG494" s="82">
        <f t="shared" si="17"/>
        <v>0</v>
      </c>
    </row>
    <row r="495" spans="1:33" ht="15.75" customHeight="1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1:33" ht="15.75" customHeight="1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1:33" ht="15.75" customHeight="1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1:33" ht="15.75" customHeight="1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1:33" ht="15.75" customHeight="1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1:33" ht="15.75" customHeight="1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1:33" ht="15.75" customHeight="1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1:33" ht="15.75" customHeight="1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1:33" ht="15.75" customHeight="1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1:33" ht="15.75" customHeight="1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1:33" ht="15.75" customHeight="1" x14ac:dyDescent="0.2">
      <c r="A505" s="107"/>
      <c r="B505" s="103"/>
      <c r="C505" s="103"/>
      <c r="D505" s="103"/>
      <c r="E505" s="103"/>
      <c r="F505" s="103"/>
      <c r="G505" s="103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1:33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 x14ac:dyDescent="0.2">
      <c r="A512" s="4" t="s">
        <v>0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 x14ac:dyDescent="0.2">
      <c r="A513" s="5" t="str">
        <f>+A35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13" s="5"/>
      <c r="C513" s="5"/>
      <c r="D513" s="5"/>
      <c r="E513" s="5">
        <f>+E35</f>
        <v>0</v>
      </c>
      <c r="F513" s="109">
        <f>+F35</f>
        <v>0</v>
      </c>
      <c r="G513" s="92"/>
      <c r="H513" s="92"/>
      <c r="I513" s="5" t="s">
        <v>9</v>
      </c>
      <c r="J513" s="5"/>
      <c r="K513" s="5">
        <f>+AA35</f>
        <v>0</v>
      </c>
      <c r="L513" s="5">
        <v>12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 x14ac:dyDescent="0.2">
      <c r="A514" s="5"/>
      <c r="B514" s="5"/>
      <c r="C514" s="5"/>
      <c r="D514" s="5"/>
      <c r="E514" s="5"/>
      <c r="F514" s="8"/>
      <c r="G514" s="8"/>
      <c r="H514" s="8"/>
      <c r="I514" s="5" t="s">
        <v>12</v>
      </c>
      <c r="J514" s="5"/>
      <c r="K514" s="5">
        <f>+AB35</f>
        <v>0</v>
      </c>
      <c r="L514" s="5"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 x14ac:dyDescent="0.2">
      <c r="A515" s="5"/>
      <c r="B515" s="5"/>
      <c r="C515" s="5"/>
      <c r="D515" s="5"/>
      <c r="E515" s="5"/>
      <c r="F515" s="8"/>
      <c r="G515" s="8"/>
      <c r="H515" s="8"/>
      <c r="I515" s="5" t="s">
        <v>15</v>
      </c>
      <c r="J515" s="5"/>
      <c r="K515" s="5">
        <f>+AC35</f>
        <v>0</v>
      </c>
      <c r="L515" s="5">
        <v>6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 x14ac:dyDescent="0.2">
      <c r="A516" s="5"/>
      <c r="B516" s="5"/>
      <c r="C516" s="5"/>
      <c r="D516" s="5"/>
      <c r="E516" s="5"/>
      <c r="F516" s="8"/>
      <c r="G516" s="8"/>
      <c r="H516" s="8"/>
      <c r="I516" s="5" t="s">
        <v>18</v>
      </c>
      <c r="J516" s="5"/>
      <c r="K516" s="5">
        <f>+AD35</f>
        <v>0</v>
      </c>
      <c r="L516" s="5">
        <v>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 x14ac:dyDescent="0.2">
      <c r="A517" s="5"/>
      <c r="B517" s="5"/>
      <c r="C517" s="5"/>
      <c r="D517" s="5"/>
      <c r="E517" s="5"/>
      <c r="F517" s="8"/>
      <c r="G517" s="8"/>
      <c r="H517" s="8"/>
      <c r="I517" s="5" t="s">
        <v>20</v>
      </c>
      <c r="J517" s="5"/>
      <c r="K517" s="5">
        <f>+AE35</f>
        <v>0</v>
      </c>
      <c r="L517" s="5"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 x14ac:dyDescent="0.2">
      <c r="A518" s="5"/>
      <c r="B518" s="5"/>
      <c r="C518" s="5"/>
      <c r="D518" s="5"/>
      <c r="E518" s="5"/>
      <c r="F518" s="8"/>
      <c r="G518" s="8"/>
      <c r="H518" s="8"/>
      <c r="I518" s="5" t="s">
        <v>23</v>
      </c>
      <c r="J518" s="5"/>
      <c r="K518" s="5">
        <f>+AF35</f>
        <v>0</v>
      </c>
      <c r="L518" s="5">
        <v>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 x14ac:dyDescent="0.2">
      <c r="A519" s="5"/>
      <c r="B519" s="5"/>
      <c r="C519" s="5"/>
      <c r="D519" s="5"/>
      <c r="E519" s="5"/>
      <c r="F519" s="8"/>
      <c r="G519" s="8"/>
      <c r="H519" s="8"/>
      <c r="I519" s="5" t="s">
        <v>27</v>
      </c>
      <c r="J519" s="5"/>
      <c r="K519" s="5">
        <f>+AG35</f>
        <v>0</v>
      </c>
      <c r="L519" s="5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 x14ac:dyDescent="0.2">
      <c r="A520" s="5" t="str">
        <f>+A71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20" s="5"/>
      <c r="C520" s="5"/>
      <c r="D520" s="5"/>
      <c r="E520" s="5" t="str">
        <f>+E71</f>
        <v>CC</v>
      </c>
      <c r="F520" s="109">
        <f>+F71</f>
        <v>10691873</v>
      </c>
      <c r="G520" s="92"/>
      <c r="H520" s="92"/>
      <c r="I520" s="5" t="s">
        <v>9</v>
      </c>
      <c r="J520" s="5"/>
      <c r="K520" s="5">
        <f>+AA71</f>
        <v>0</v>
      </c>
      <c r="L520" s="5">
        <v>2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 x14ac:dyDescent="0.2">
      <c r="A521" s="5"/>
      <c r="B521" s="5"/>
      <c r="C521" s="5"/>
      <c r="D521" s="5"/>
      <c r="E521" s="5"/>
      <c r="F521" s="15"/>
      <c r="G521" s="15"/>
      <c r="H521" s="15"/>
      <c r="I521" s="5" t="s">
        <v>12</v>
      </c>
      <c r="J521" s="5"/>
      <c r="K521" s="5">
        <f>+AB71</f>
        <v>0</v>
      </c>
      <c r="L521" s="5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 x14ac:dyDescent="0.2">
      <c r="A522" s="5"/>
      <c r="B522" s="5"/>
      <c r="C522" s="5"/>
      <c r="D522" s="5"/>
      <c r="E522" s="5"/>
      <c r="F522" s="15"/>
      <c r="G522" s="15"/>
      <c r="H522" s="15"/>
      <c r="I522" s="5" t="s">
        <v>15</v>
      </c>
      <c r="J522" s="5"/>
      <c r="K522" s="5">
        <f>+AC71</f>
        <v>0</v>
      </c>
      <c r="L522" s="5">
        <v>8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 x14ac:dyDescent="0.2">
      <c r="A523" s="5"/>
      <c r="B523" s="5"/>
      <c r="C523" s="5"/>
      <c r="D523" s="5"/>
      <c r="E523" s="5"/>
      <c r="F523" s="15"/>
      <c r="G523" s="15"/>
      <c r="H523" s="15"/>
      <c r="I523" s="5" t="s">
        <v>18</v>
      </c>
      <c r="J523" s="5"/>
      <c r="K523" s="5">
        <f>+AD71</f>
        <v>0</v>
      </c>
      <c r="L523" s="5"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 x14ac:dyDescent="0.2">
      <c r="A524" s="5"/>
      <c r="B524" s="5"/>
      <c r="C524" s="5"/>
      <c r="D524" s="5"/>
      <c r="E524" s="5"/>
      <c r="F524" s="15"/>
      <c r="G524" s="15"/>
      <c r="H524" s="15"/>
      <c r="I524" s="5" t="s">
        <v>20</v>
      </c>
      <c r="J524" s="5"/>
      <c r="K524" s="5">
        <f>+AE71</f>
        <v>0</v>
      </c>
      <c r="L524" s="5">
        <v>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 x14ac:dyDescent="0.2">
      <c r="A525" s="5"/>
      <c r="B525" s="5"/>
      <c r="C525" s="5"/>
      <c r="D525" s="5"/>
      <c r="E525" s="5"/>
      <c r="F525" s="15"/>
      <c r="G525" s="15"/>
      <c r="H525" s="15"/>
      <c r="I525" s="5" t="s">
        <v>23</v>
      </c>
      <c r="J525" s="5"/>
      <c r="K525" s="5">
        <f>+AF71</f>
        <v>0</v>
      </c>
      <c r="L525" s="5"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 x14ac:dyDescent="0.2">
      <c r="A526" s="5"/>
      <c r="B526" s="5"/>
      <c r="C526" s="5"/>
      <c r="D526" s="5"/>
      <c r="E526" s="5"/>
      <c r="F526" s="15"/>
      <c r="G526" s="15"/>
      <c r="H526" s="15"/>
      <c r="I526" s="5" t="s">
        <v>27</v>
      </c>
      <c r="J526" s="5"/>
      <c r="K526" s="5">
        <f>+AG71</f>
        <v>0</v>
      </c>
      <c r="L526" s="5">
        <v>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 x14ac:dyDescent="0.2">
      <c r="A527" s="5" t="str">
        <f>+A109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527" s="5"/>
      <c r="C527" s="5"/>
      <c r="D527" s="5"/>
      <c r="E527" s="5" t="str">
        <f>+E109</f>
        <v>CC</v>
      </c>
      <c r="F527" s="109">
        <f>+F109</f>
        <v>6540718</v>
      </c>
      <c r="G527" s="92"/>
      <c r="H527" s="92"/>
      <c r="I527" s="5" t="s">
        <v>9</v>
      </c>
      <c r="J527" s="5"/>
      <c r="K527" s="5">
        <f>+AA109</f>
        <v>0</v>
      </c>
      <c r="L527" s="5">
        <v>15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 x14ac:dyDescent="0.2">
      <c r="A528" s="5"/>
      <c r="B528" s="5"/>
      <c r="C528" s="5"/>
      <c r="D528" s="5"/>
      <c r="E528" s="5"/>
      <c r="F528" s="15"/>
      <c r="G528" s="15"/>
      <c r="H528" s="15"/>
      <c r="I528" s="5" t="s">
        <v>12</v>
      </c>
      <c r="J528" s="5"/>
      <c r="K528" s="5">
        <f>+AB109</f>
        <v>0</v>
      </c>
      <c r="L528" s="5"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 x14ac:dyDescent="0.2">
      <c r="A529" s="5"/>
      <c r="B529" s="5"/>
      <c r="C529" s="5"/>
      <c r="D529" s="5"/>
      <c r="E529" s="5"/>
      <c r="F529" s="15"/>
      <c r="G529" s="15"/>
      <c r="H529" s="15"/>
      <c r="I529" s="5" t="s">
        <v>15</v>
      </c>
      <c r="J529" s="5"/>
      <c r="K529" s="5">
        <f>+AC109</f>
        <v>0</v>
      </c>
      <c r="L529" s="5"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 x14ac:dyDescent="0.2">
      <c r="A530" s="5"/>
      <c r="B530" s="5"/>
      <c r="C530" s="5"/>
      <c r="D530" s="5"/>
      <c r="E530" s="5"/>
      <c r="F530" s="15"/>
      <c r="G530" s="15"/>
      <c r="H530" s="15"/>
      <c r="I530" s="5" t="s">
        <v>18</v>
      </c>
      <c r="J530" s="5"/>
      <c r="K530" s="5">
        <f>+AD109</f>
        <v>0</v>
      </c>
      <c r="L530" s="5">
        <v>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 x14ac:dyDescent="0.2">
      <c r="A531" s="5"/>
      <c r="B531" s="5"/>
      <c r="C531" s="5"/>
      <c r="D531" s="5"/>
      <c r="E531" s="5"/>
      <c r="F531" s="15"/>
      <c r="G531" s="15"/>
      <c r="H531" s="15"/>
      <c r="I531" s="5" t="s">
        <v>20</v>
      </c>
      <c r="J531" s="5"/>
      <c r="K531" s="5">
        <f>+AE109</f>
        <v>0</v>
      </c>
      <c r="L531" s="5">
        <v>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 x14ac:dyDescent="0.2">
      <c r="A532" s="5"/>
      <c r="B532" s="5"/>
      <c r="C532" s="5"/>
      <c r="D532" s="5"/>
      <c r="E532" s="5"/>
      <c r="F532" s="15"/>
      <c r="G532" s="15"/>
      <c r="H532" s="15"/>
      <c r="I532" s="5" t="s">
        <v>23</v>
      </c>
      <c r="J532" s="5"/>
      <c r="K532" s="5">
        <f>+AF109</f>
        <v>0</v>
      </c>
      <c r="L532" s="5">
        <v>7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 x14ac:dyDescent="0.2">
      <c r="A533" s="5"/>
      <c r="B533" s="5"/>
      <c r="C533" s="5"/>
      <c r="D533" s="5"/>
      <c r="E533" s="5"/>
      <c r="F533" s="15"/>
      <c r="G533" s="15"/>
      <c r="H533" s="15"/>
      <c r="I533" s="5" t="s">
        <v>27</v>
      </c>
      <c r="J533" s="5"/>
      <c r="K533" s="5">
        <f>+AG109</f>
        <v>0</v>
      </c>
      <c r="L533" s="5"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 x14ac:dyDescent="0.2">
      <c r="A534" s="5" t="str">
        <f>+A148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534" s="5"/>
      <c r="C534" s="5"/>
      <c r="D534" s="5"/>
      <c r="E534" s="5" t="str">
        <f>+E148</f>
        <v>CC</v>
      </c>
      <c r="F534" s="109">
        <f>+F148</f>
        <v>94479194</v>
      </c>
      <c r="G534" s="92"/>
      <c r="H534" s="92"/>
      <c r="I534" s="5" t="s">
        <v>9</v>
      </c>
      <c r="J534" s="5"/>
      <c r="K534" s="5">
        <f>+AA148</f>
        <v>0</v>
      </c>
      <c r="L534" s="5"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 x14ac:dyDescent="0.2">
      <c r="A535" s="5"/>
      <c r="B535" s="5"/>
      <c r="C535" s="5"/>
      <c r="D535" s="5"/>
      <c r="E535" s="5"/>
      <c r="F535" s="15"/>
      <c r="G535" s="15"/>
      <c r="H535" s="15"/>
      <c r="I535" s="5" t="s">
        <v>12</v>
      </c>
      <c r="J535" s="5"/>
      <c r="K535" s="5">
        <f>+AB148</f>
        <v>0</v>
      </c>
      <c r="L535" s="5"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 x14ac:dyDescent="0.2">
      <c r="A536" s="5"/>
      <c r="B536" s="5"/>
      <c r="C536" s="5"/>
      <c r="D536" s="5"/>
      <c r="E536" s="5"/>
      <c r="F536" s="15"/>
      <c r="G536" s="15"/>
      <c r="H536" s="15"/>
      <c r="I536" s="5" t="s">
        <v>15</v>
      </c>
      <c r="J536" s="5"/>
      <c r="K536" s="5">
        <f>+AC148</f>
        <v>0</v>
      </c>
      <c r="L536" s="5"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 x14ac:dyDescent="0.2">
      <c r="A537" s="5"/>
      <c r="B537" s="5"/>
      <c r="C537" s="5"/>
      <c r="D537" s="5"/>
      <c r="E537" s="5"/>
      <c r="F537" s="15"/>
      <c r="G537" s="15"/>
      <c r="H537" s="15"/>
      <c r="I537" s="5" t="s">
        <v>18</v>
      </c>
      <c r="J537" s="5"/>
      <c r="K537" s="5">
        <f>+AD148</f>
        <v>0</v>
      </c>
      <c r="L537" s="5"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 x14ac:dyDescent="0.2">
      <c r="A538" s="5"/>
      <c r="B538" s="5"/>
      <c r="C538" s="5"/>
      <c r="D538" s="5"/>
      <c r="E538" s="5"/>
      <c r="F538" s="15"/>
      <c r="G538" s="15"/>
      <c r="H538" s="15"/>
      <c r="I538" s="5" t="s">
        <v>20</v>
      </c>
      <c r="J538" s="5"/>
      <c r="K538" s="5">
        <f>+AE148</f>
        <v>0</v>
      </c>
      <c r="L538" s="5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 x14ac:dyDescent="0.2">
      <c r="A539" s="5"/>
      <c r="B539" s="5"/>
      <c r="C539" s="5"/>
      <c r="D539" s="5"/>
      <c r="E539" s="5"/>
      <c r="F539" s="15"/>
      <c r="G539" s="15"/>
      <c r="H539" s="15"/>
      <c r="I539" s="5" t="s">
        <v>23</v>
      </c>
      <c r="J539" s="5"/>
      <c r="K539" s="5">
        <f>+AF148</f>
        <v>0</v>
      </c>
      <c r="L539" s="5">
        <v>16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 x14ac:dyDescent="0.2">
      <c r="A540" s="5"/>
      <c r="B540" s="5"/>
      <c r="C540" s="5"/>
      <c r="D540" s="5"/>
      <c r="E540" s="5"/>
      <c r="F540" s="15"/>
      <c r="G540" s="15"/>
      <c r="H540" s="15"/>
      <c r="I540" s="5" t="s">
        <v>27</v>
      </c>
      <c r="J540" s="5"/>
      <c r="K540" s="5">
        <f>+AG148</f>
        <v>0</v>
      </c>
      <c r="L540" s="5">
        <v>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 x14ac:dyDescent="0.2">
      <c r="A541" s="5" t="str">
        <f>+'Ordeño-Nomina'!A35</f>
        <v xml:space="preserve">ARMANDO YULE </v>
      </c>
      <c r="B541" s="5"/>
      <c r="C541" s="5"/>
      <c r="D541" s="5"/>
      <c r="E541" s="5" t="str">
        <f>+'Ordeño-Nomina'!E35</f>
        <v>CC</v>
      </c>
      <c r="F541" s="109">
        <f>+'Ordeño-Nomina'!F35</f>
        <v>10489729</v>
      </c>
      <c r="G541" s="92"/>
      <c r="H541" s="92"/>
      <c r="I541" s="5" t="s">
        <v>9</v>
      </c>
      <c r="J541" s="5"/>
      <c r="K541" s="5">
        <f>+'Ordeño-Nomina'!AA35</f>
        <v>0</v>
      </c>
      <c r="L541" s="5">
        <v>22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 x14ac:dyDescent="0.2">
      <c r="A542" s="5"/>
      <c r="B542" s="5"/>
      <c r="C542" s="5"/>
      <c r="D542" s="5"/>
      <c r="E542" s="5"/>
      <c r="F542" s="15"/>
      <c r="G542" s="15"/>
      <c r="H542" s="15"/>
      <c r="I542" s="5" t="s">
        <v>12</v>
      </c>
      <c r="J542" s="5"/>
      <c r="K542" s="5">
        <f>+'Ordeño-Nomina'!AB35</f>
        <v>0</v>
      </c>
      <c r="L542" s="5">
        <v>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 x14ac:dyDescent="0.2">
      <c r="A543" s="5"/>
      <c r="B543" s="5"/>
      <c r="C543" s="5"/>
      <c r="D543" s="5"/>
      <c r="E543" s="5"/>
      <c r="F543" s="15"/>
      <c r="G543" s="15"/>
      <c r="H543" s="15"/>
      <c r="I543" s="5" t="s">
        <v>15</v>
      </c>
      <c r="J543" s="5"/>
      <c r="K543" s="5">
        <f>+'Ordeño-Nomina'!AC35</f>
        <v>0</v>
      </c>
      <c r="L543" s="5">
        <v>4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 x14ac:dyDescent="0.2">
      <c r="A544" s="5"/>
      <c r="B544" s="5"/>
      <c r="C544" s="5"/>
      <c r="D544" s="5"/>
      <c r="E544" s="5"/>
      <c r="F544" s="15"/>
      <c r="G544" s="15"/>
      <c r="H544" s="15"/>
      <c r="I544" s="5" t="s">
        <v>18</v>
      </c>
      <c r="J544" s="5"/>
      <c r="K544" s="5">
        <f>+'Ordeño-Nomina'!AD35</f>
        <v>0</v>
      </c>
      <c r="L544" s="5"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 x14ac:dyDescent="0.2">
      <c r="A545" s="5"/>
      <c r="B545" s="5"/>
      <c r="C545" s="5"/>
      <c r="D545" s="5"/>
      <c r="E545" s="5"/>
      <c r="F545" s="15"/>
      <c r="G545" s="15"/>
      <c r="H545" s="15"/>
      <c r="I545" s="5" t="s">
        <v>20</v>
      </c>
      <c r="J545" s="5"/>
      <c r="K545" s="5">
        <f>+'Ordeño-Nomina'!AE35</f>
        <v>0</v>
      </c>
      <c r="L545" s="5">
        <v>22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 x14ac:dyDescent="0.2">
      <c r="A546" s="5"/>
      <c r="B546" s="5"/>
      <c r="C546" s="5"/>
      <c r="D546" s="5"/>
      <c r="E546" s="5"/>
      <c r="F546" s="15"/>
      <c r="G546" s="15"/>
      <c r="H546" s="15"/>
      <c r="I546" s="5" t="s">
        <v>23</v>
      </c>
      <c r="J546" s="5"/>
      <c r="K546" s="5">
        <f>+'Ordeño-Nomina'!AF35</f>
        <v>0</v>
      </c>
      <c r="L546" s="5">
        <v>12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 x14ac:dyDescent="0.2">
      <c r="A547" s="5"/>
      <c r="B547" s="5"/>
      <c r="C547" s="5"/>
      <c r="D547" s="5"/>
      <c r="E547" s="5"/>
      <c r="F547" s="15"/>
      <c r="G547" s="15"/>
      <c r="H547" s="15"/>
      <c r="I547" s="5" t="s">
        <v>27</v>
      </c>
      <c r="J547" s="5"/>
      <c r="K547" s="5" t="e">
        <f>+'Ordeño-Nomina'!#REF!</f>
        <v>#REF!</v>
      </c>
      <c r="L547" s="5"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 x14ac:dyDescent="0.2">
      <c r="A548" s="5" t="e">
        <f>+#REF!</f>
        <v>#REF!</v>
      </c>
      <c r="B548" s="5"/>
      <c r="C548" s="5"/>
      <c r="D548" s="5"/>
      <c r="E548" s="5" t="e">
        <f t="shared" ref="E548:F548" si="18">+#REF!</f>
        <v>#REF!</v>
      </c>
      <c r="F548" s="109" t="e">
        <f t="shared" si="18"/>
        <v>#REF!</v>
      </c>
      <c r="G548" s="92"/>
      <c r="H548" s="92"/>
      <c r="I548" s="5" t="s">
        <v>9</v>
      </c>
      <c r="J548" s="5"/>
      <c r="K548" s="5" t="e">
        <f t="shared" ref="K548:K554" si="19">+#REF!</f>
        <v>#REF!</v>
      </c>
      <c r="L548" s="5">
        <v>20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 x14ac:dyDescent="0.2">
      <c r="A549" s="5"/>
      <c r="B549" s="5"/>
      <c r="C549" s="5"/>
      <c r="D549" s="5"/>
      <c r="E549" s="5"/>
      <c r="F549" s="15"/>
      <c r="G549" s="15"/>
      <c r="H549" s="15"/>
      <c r="I549" s="5" t="s">
        <v>12</v>
      </c>
      <c r="J549" s="5"/>
      <c r="K549" s="5" t="e">
        <f t="shared" si="19"/>
        <v>#REF!</v>
      </c>
      <c r="L549" s="5"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 x14ac:dyDescent="0.2">
      <c r="A550" s="5"/>
      <c r="B550" s="5"/>
      <c r="C550" s="5"/>
      <c r="D550" s="5"/>
      <c r="E550" s="5"/>
      <c r="F550" s="15"/>
      <c r="G550" s="15"/>
      <c r="H550" s="15"/>
      <c r="I550" s="5" t="s">
        <v>15</v>
      </c>
      <c r="J550" s="5"/>
      <c r="K550" s="5" t="e">
        <f t="shared" si="19"/>
        <v>#REF!</v>
      </c>
      <c r="L550" s="5">
        <v>2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 x14ac:dyDescent="0.2">
      <c r="A551" s="5"/>
      <c r="B551" s="5"/>
      <c r="C551" s="5"/>
      <c r="D551" s="5"/>
      <c r="E551" s="5"/>
      <c r="F551" s="15"/>
      <c r="G551" s="15"/>
      <c r="H551" s="15"/>
      <c r="I551" s="5" t="s">
        <v>18</v>
      </c>
      <c r="J551" s="5"/>
      <c r="K551" s="5" t="e">
        <f t="shared" si="19"/>
        <v>#REF!</v>
      </c>
      <c r="L551" s="5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 x14ac:dyDescent="0.2">
      <c r="A552" s="5"/>
      <c r="B552" s="5"/>
      <c r="C552" s="5"/>
      <c r="D552" s="5"/>
      <c r="E552" s="5"/>
      <c r="F552" s="15"/>
      <c r="G552" s="15"/>
      <c r="H552" s="15"/>
      <c r="I552" s="5" t="s">
        <v>20</v>
      </c>
      <c r="J552" s="5"/>
      <c r="K552" s="5" t="e">
        <f t="shared" si="19"/>
        <v>#REF!</v>
      </c>
      <c r="L552" s="5">
        <v>20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 x14ac:dyDescent="0.2">
      <c r="A553" s="5"/>
      <c r="B553" s="5"/>
      <c r="C553" s="5"/>
      <c r="D553" s="5"/>
      <c r="E553" s="5"/>
      <c r="F553" s="15"/>
      <c r="G553" s="15"/>
      <c r="H553" s="15"/>
      <c r="I553" s="5" t="s">
        <v>23</v>
      </c>
      <c r="J553" s="5"/>
      <c r="K553" s="5" t="e">
        <f t="shared" si="19"/>
        <v>#REF!</v>
      </c>
      <c r="L553" s="5">
        <v>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 x14ac:dyDescent="0.2">
      <c r="A554" s="5"/>
      <c r="B554" s="5"/>
      <c r="C554" s="5"/>
      <c r="D554" s="5"/>
      <c r="E554" s="5"/>
      <c r="F554" s="15"/>
      <c r="G554" s="15"/>
      <c r="H554" s="15"/>
      <c r="I554" s="5" t="s">
        <v>27</v>
      </c>
      <c r="J554" s="5"/>
      <c r="K554" s="5" t="e">
        <f t="shared" si="19"/>
        <v>#REF!</v>
      </c>
      <c r="L554" s="5">
        <v>2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 x14ac:dyDescent="0.2">
      <c r="A555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555" s="5"/>
      <c r="C555" s="5"/>
      <c r="D555" s="5"/>
      <c r="E555" s="5" t="str">
        <f>+'Ordeño-Nomina'!E73</f>
        <v>CC</v>
      </c>
      <c r="F555" s="109">
        <f>+'Ordeño-Nomina'!F73</f>
        <v>1116158870</v>
      </c>
      <c r="G555" s="92"/>
      <c r="H555" s="92"/>
      <c r="I555" s="5" t="s">
        <v>9</v>
      </c>
      <c r="J555" s="5"/>
      <c r="K555" s="5">
        <f>+'Ordeño-Nomina'!AA73</f>
        <v>0</v>
      </c>
      <c r="L555" s="5">
        <v>22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 x14ac:dyDescent="0.2">
      <c r="A556" s="5"/>
      <c r="B556" s="5"/>
      <c r="C556" s="5"/>
      <c r="D556" s="5"/>
      <c r="E556" s="5"/>
      <c r="F556" s="15"/>
      <c r="G556" s="15"/>
      <c r="H556" s="15"/>
      <c r="I556" s="5" t="s">
        <v>12</v>
      </c>
      <c r="J556" s="5"/>
      <c r="K556" s="5">
        <f>+'Ordeño-Nomina'!AB73</f>
        <v>0</v>
      </c>
      <c r="L556" s="5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 x14ac:dyDescent="0.2">
      <c r="A557" s="5"/>
      <c r="B557" s="5"/>
      <c r="C557" s="5"/>
      <c r="D557" s="5"/>
      <c r="E557" s="5"/>
      <c r="F557" s="15"/>
      <c r="G557" s="15"/>
      <c r="H557" s="15"/>
      <c r="I557" s="5" t="s">
        <v>15</v>
      </c>
      <c r="J557" s="5"/>
      <c r="K557" s="5">
        <f>+'Ordeño-Nomina'!AC73</f>
        <v>0</v>
      </c>
      <c r="L557" s="5">
        <v>4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 x14ac:dyDescent="0.2">
      <c r="A558" s="5"/>
      <c r="B558" s="5"/>
      <c r="C558" s="5"/>
      <c r="D558" s="5"/>
      <c r="E558" s="5"/>
      <c r="F558" s="15"/>
      <c r="G558" s="15"/>
      <c r="H558" s="15"/>
      <c r="I558" s="5" t="s">
        <v>18</v>
      </c>
      <c r="J558" s="5"/>
      <c r="K558" s="5">
        <f>+'Ordeño-Nomina'!AD73</f>
        <v>0</v>
      </c>
      <c r="L558" s="5">
        <v>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 x14ac:dyDescent="0.2">
      <c r="A559" s="5"/>
      <c r="B559" s="5"/>
      <c r="C559" s="5"/>
      <c r="D559" s="5"/>
      <c r="E559" s="5"/>
      <c r="F559" s="15"/>
      <c r="G559" s="15"/>
      <c r="H559" s="15"/>
      <c r="I559" s="5" t="s">
        <v>20</v>
      </c>
      <c r="J559" s="5"/>
      <c r="K559" s="5">
        <f>+'Ordeño-Nomina'!AE73</f>
        <v>0</v>
      </c>
      <c r="L559" s="5">
        <v>22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 x14ac:dyDescent="0.2">
      <c r="A560" s="5"/>
      <c r="B560" s="5"/>
      <c r="C560" s="5"/>
      <c r="D560" s="5"/>
      <c r="E560" s="5"/>
      <c r="F560" s="15"/>
      <c r="G560" s="15"/>
      <c r="H560" s="15"/>
      <c r="I560" s="5" t="s">
        <v>23</v>
      </c>
      <c r="J560" s="5"/>
      <c r="K560" s="5">
        <f>+'Ordeño-Nomina'!AF73</f>
        <v>0</v>
      </c>
      <c r="L560" s="5">
        <v>12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 x14ac:dyDescent="0.2">
      <c r="A561" s="5"/>
      <c r="B561" s="5"/>
      <c r="C561" s="5"/>
      <c r="D561" s="5"/>
      <c r="E561" s="5"/>
      <c r="F561" s="15"/>
      <c r="G561" s="15"/>
      <c r="H561" s="15"/>
      <c r="I561" s="5" t="s">
        <v>27</v>
      </c>
      <c r="J561" s="5"/>
      <c r="K561" s="5">
        <f>+'Ordeño-Nomina'!AG73</f>
        <v>0</v>
      </c>
      <c r="L561" s="5">
        <v>4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 x14ac:dyDescent="0.2">
      <c r="A562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562" s="5"/>
      <c r="C562" s="5"/>
      <c r="D562" s="5"/>
      <c r="E562" s="5" t="str">
        <f>+'Ordeño-Nomina'!E110</f>
        <v>CC</v>
      </c>
      <c r="F562" s="109">
        <f>+'Ordeño-Nomina'!F110</f>
        <v>16842885</v>
      </c>
      <c r="G562" s="92"/>
      <c r="H562" s="92"/>
      <c r="I562" s="5" t="s">
        <v>9</v>
      </c>
      <c r="J562" s="5"/>
      <c r="K562" s="5">
        <f>+'Ordeño-Nomina'!AA110</f>
        <v>0</v>
      </c>
      <c r="L562" s="5">
        <v>22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 t="s">
        <v>12</v>
      </c>
      <c r="J563" s="5"/>
      <c r="K563" s="5">
        <f>+'Ordeño-Nomina'!AB110</f>
        <v>0</v>
      </c>
      <c r="L563" s="5">
        <v>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 t="s">
        <v>15</v>
      </c>
      <c r="J564" s="5"/>
      <c r="K564" s="5">
        <f>+'Ordeño-Nomina'!AC110</f>
        <v>0</v>
      </c>
      <c r="L564" s="5">
        <v>4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 t="s">
        <v>18</v>
      </c>
      <c r="J565" s="5"/>
      <c r="K565" s="5">
        <f>+'Ordeño-Nomina'!AD110</f>
        <v>0</v>
      </c>
      <c r="L565" s="5">
        <v>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 t="s">
        <v>20</v>
      </c>
      <c r="J566" s="5"/>
      <c r="K566" s="5">
        <f>+'Ordeño-Nomina'!AE110</f>
        <v>0</v>
      </c>
      <c r="L566" s="5">
        <v>22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 t="s">
        <v>23</v>
      </c>
      <c r="J567" s="5"/>
      <c r="K567" s="5">
        <f>+'Ordeño-Nomina'!AF110</f>
        <v>0</v>
      </c>
      <c r="L567" s="5">
        <v>12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 t="s">
        <v>27</v>
      </c>
      <c r="J568" s="5"/>
      <c r="K568" s="5">
        <f>+'Ordeño-Nomina'!AG110</f>
        <v>0</v>
      </c>
      <c r="L568" s="5">
        <v>4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 x14ac:dyDescent="0.2">
      <c r="A569" s="64" t="e">
        <f>+#REF!</f>
        <v>#REF!</v>
      </c>
      <c r="B569" s="64"/>
      <c r="C569" s="64"/>
      <c r="D569" s="64"/>
      <c r="E569" s="64" t="e">
        <f t="shared" ref="E569:F569" si="20">+#REF!</f>
        <v>#REF!</v>
      </c>
      <c r="F569" s="108" t="e">
        <f t="shared" si="20"/>
        <v>#REF!</v>
      </c>
      <c r="G569" s="92"/>
      <c r="H569" s="92"/>
      <c r="I569" s="64" t="s">
        <v>9</v>
      </c>
      <c r="J569" s="64"/>
      <c r="K569" s="64" t="e">
        <f t="shared" ref="K569:K575" si="21">+#REF!</f>
        <v>#REF!</v>
      </c>
      <c r="L569" s="64">
        <v>13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 t="s">
        <v>12</v>
      </c>
      <c r="J570" s="64"/>
      <c r="K570" s="64" t="e">
        <f t="shared" si="21"/>
        <v>#REF!</v>
      </c>
      <c r="L570" s="64">
        <v>6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 t="s">
        <v>15</v>
      </c>
      <c r="J571" s="64"/>
      <c r="K571" s="64" t="e">
        <f t="shared" si="21"/>
        <v>#REF!</v>
      </c>
      <c r="L571" s="64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 t="s">
        <v>18</v>
      </c>
      <c r="J572" s="64"/>
      <c r="K572" s="64" t="e">
        <f t="shared" si="21"/>
        <v>#REF!</v>
      </c>
      <c r="L572" s="64">
        <v>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 t="s">
        <v>20</v>
      </c>
      <c r="J573" s="64"/>
      <c r="K573" s="64" t="e">
        <f t="shared" si="21"/>
        <v>#REF!</v>
      </c>
      <c r="L573" s="64">
        <v>27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 t="s">
        <v>23</v>
      </c>
      <c r="J574" s="64"/>
      <c r="K574" s="64" t="e">
        <f t="shared" si="21"/>
        <v>#REF!</v>
      </c>
      <c r="L574" s="64">
        <v>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 t="s">
        <v>27</v>
      </c>
      <c r="J575" s="64"/>
      <c r="K575" s="64" t="e">
        <f t="shared" si="21"/>
        <v>#REF!</v>
      </c>
      <c r="L575" s="64">
        <v>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 x14ac:dyDescent="0.2">
      <c r="A576" s="64" t="e">
        <f>+[1]Summar!#REF!</f>
        <v>#REF!</v>
      </c>
      <c r="B576" s="64"/>
      <c r="C576" s="64"/>
      <c r="D576" s="64"/>
      <c r="E576" s="64" t="e">
        <f>+[1]Summar!#REF!</f>
        <v>#REF!</v>
      </c>
      <c r="F576" s="108" t="e">
        <f>+[1]Summar!#REF!</f>
        <v>#REF!</v>
      </c>
      <c r="G576" s="92"/>
      <c r="H576" s="92"/>
      <c r="I576" s="64" t="s">
        <v>9</v>
      </c>
      <c r="J576" s="64"/>
      <c r="K576" s="64" t="e">
        <f>+[1]Summar!#REF!</f>
        <v>#REF!</v>
      </c>
      <c r="L576" s="64">
        <v>3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 t="s">
        <v>12</v>
      </c>
      <c r="J577" s="64"/>
      <c r="K577" s="64" t="e">
        <f>+[1]Summar!#REF!</f>
        <v>#REF!</v>
      </c>
      <c r="L577" s="64">
        <v>8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 t="s">
        <v>15</v>
      </c>
      <c r="J578" s="64"/>
      <c r="K578" s="64" t="e">
        <f>+[1]Summar!#REF!</f>
        <v>#REF!</v>
      </c>
      <c r="L578" s="64">
        <v>7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 t="s">
        <v>18</v>
      </c>
      <c r="J579" s="64"/>
      <c r="K579" s="64" t="e">
        <f>+[1]Summar!#REF!</f>
        <v>#REF!</v>
      </c>
      <c r="L579" s="64">
        <v>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 t="s">
        <v>20</v>
      </c>
      <c r="J580" s="64"/>
      <c r="K580" s="64" t="e">
        <f>+[1]Summar!#REF!</f>
        <v>#REF!</v>
      </c>
      <c r="L580" s="64">
        <v>29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 t="s">
        <v>23</v>
      </c>
      <c r="J581" s="64"/>
      <c r="K581" s="64" t="e">
        <f>+[1]Summar!#REF!</f>
        <v>#REF!</v>
      </c>
      <c r="L581" s="64">
        <v>11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 t="s">
        <v>27</v>
      </c>
      <c r="J582" s="64"/>
      <c r="K582" s="64" t="e">
        <f>+[1]Summar!#REF!</f>
        <v>#REF!</v>
      </c>
      <c r="L582" s="64">
        <v>5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 x14ac:dyDescent="0.2">
      <c r="A583" s="64" t="e">
        <f>+#REF!</f>
        <v>#REF!</v>
      </c>
      <c r="B583" s="64"/>
      <c r="C583" s="64"/>
      <c r="D583" s="64"/>
      <c r="E583" s="64" t="e">
        <f t="shared" ref="E583:F583" si="22">+#REF!</f>
        <v>#REF!</v>
      </c>
      <c r="F583" s="108" t="e">
        <f t="shared" si="22"/>
        <v>#REF!</v>
      </c>
      <c r="G583" s="92"/>
      <c r="H583" s="92"/>
      <c r="I583" s="64" t="s">
        <v>9</v>
      </c>
      <c r="J583" s="64"/>
      <c r="K583" s="64" t="e">
        <f t="shared" ref="K583:K596" si="23">+#REF!</f>
        <v>#REF!</v>
      </c>
      <c r="L583" s="64">
        <v>3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 t="s">
        <v>12</v>
      </c>
      <c r="J584" s="64"/>
      <c r="K584" s="64" t="e">
        <f t="shared" si="23"/>
        <v>#REF!</v>
      </c>
      <c r="L584" s="64">
        <v>4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 t="s">
        <v>15</v>
      </c>
      <c r="J585" s="64"/>
      <c r="K585" s="64" t="e">
        <f t="shared" si="23"/>
        <v>#REF!</v>
      </c>
      <c r="L585" s="64">
        <v>3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 t="s">
        <v>18</v>
      </c>
      <c r="J586" s="64"/>
      <c r="K586" s="64" t="e">
        <f t="shared" si="23"/>
        <v>#REF!</v>
      </c>
      <c r="L586" s="64">
        <v>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 t="s">
        <v>20</v>
      </c>
      <c r="J587" s="64"/>
      <c r="K587" s="64" t="e">
        <f t="shared" si="23"/>
        <v>#REF!</v>
      </c>
      <c r="L587" s="64">
        <v>17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 t="s">
        <v>23</v>
      </c>
      <c r="J588" s="64"/>
      <c r="K588" s="64" t="e">
        <f t="shared" si="23"/>
        <v>#REF!</v>
      </c>
      <c r="L588" s="64">
        <v>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 t="s">
        <v>27</v>
      </c>
      <c r="J589" s="64"/>
      <c r="K589" s="64" t="e">
        <f t="shared" si="23"/>
        <v>#REF!</v>
      </c>
      <c r="L589" s="64">
        <v>8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 x14ac:dyDescent="0.2">
      <c r="A590" s="64" t="e">
        <f>+#REF!</f>
        <v>#REF!</v>
      </c>
      <c r="B590" s="64"/>
      <c r="C590" s="64"/>
      <c r="D590" s="64"/>
      <c r="E590" s="64" t="e">
        <f t="shared" ref="E590:F590" si="24">+#REF!</f>
        <v>#REF!</v>
      </c>
      <c r="F590" s="108" t="e">
        <f t="shared" si="24"/>
        <v>#REF!</v>
      </c>
      <c r="G590" s="92"/>
      <c r="H590" s="92"/>
      <c r="I590" s="64" t="s">
        <v>9</v>
      </c>
      <c r="J590" s="64"/>
      <c r="K590" s="64" t="e">
        <f t="shared" si="23"/>
        <v>#REF!</v>
      </c>
      <c r="L590" s="64">
        <v>20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 t="s">
        <v>12</v>
      </c>
      <c r="J591" s="64"/>
      <c r="K591" s="64" t="e">
        <f t="shared" si="23"/>
        <v>#REF!</v>
      </c>
      <c r="L591" s="64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 t="s">
        <v>15</v>
      </c>
      <c r="J592" s="64"/>
      <c r="K592" s="64" t="e">
        <f t="shared" si="23"/>
        <v>#REF!</v>
      </c>
      <c r="L592" s="64">
        <v>4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 t="s">
        <v>18</v>
      </c>
      <c r="J593" s="64"/>
      <c r="K593" s="64" t="e">
        <f t="shared" si="23"/>
        <v>#REF!</v>
      </c>
      <c r="L593" s="64">
        <v>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 t="s">
        <v>20</v>
      </c>
      <c r="J594" s="64"/>
      <c r="K594" s="64" t="e">
        <f t="shared" si="23"/>
        <v>#REF!</v>
      </c>
      <c r="L594" s="64">
        <v>20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 t="s">
        <v>23</v>
      </c>
      <c r="J595" s="64"/>
      <c r="K595" s="64" t="e">
        <f t="shared" si="23"/>
        <v>#REF!</v>
      </c>
      <c r="L595" s="64">
        <v>12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 t="s">
        <v>27</v>
      </c>
      <c r="J596" s="64"/>
      <c r="K596" s="64" t="e">
        <f t="shared" si="23"/>
        <v>#REF!</v>
      </c>
      <c r="L596" s="64">
        <v>4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 x14ac:dyDescent="0.2">
      <c r="A597" s="64" t="e">
        <f>+[1]Summar!#REF!</f>
        <v>#REF!</v>
      </c>
      <c r="B597" s="64"/>
      <c r="C597" s="64"/>
      <c r="D597" s="64"/>
      <c r="E597" s="64" t="e">
        <f>+[1]Summar!#REF!</f>
        <v>#REF!</v>
      </c>
      <c r="F597" s="108" t="e">
        <f>+[1]Summar!#REF!</f>
        <v>#REF!</v>
      </c>
      <c r="G597" s="92"/>
      <c r="H597" s="92"/>
      <c r="I597" s="64" t="s">
        <v>9</v>
      </c>
      <c r="J597" s="64"/>
      <c r="K597" s="64" t="e">
        <f>+[1]Summar!#REF!</f>
        <v>#REF!</v>
      </c>
      <c r="L597" s="64">
        <v>11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 t="s">
        <v>12</v>
      </c>
      <c r="J598" s="64"/>
      <c r="K598" s="64" t="e">
        <f>+[1]Summar!#REF!</f>
        <v>#REF!</v>
      </c>
      <c r="L598" s="64">
        <v>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 t="s">
        <v>15</v>
      </c>
      <c r="J599" s="64"/>
      <c r="K599" s="64" t="e">
        <f>+[1]Summar!#REF!</f>
        <v>#REF!</v>
      </c>
      <c r="L599" s="64">
        <v>15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 t="s">
        <v>18</v>
      </c>
      <c r="J600" s="64"/>
      <c r="K600" s="64" t="e">
        <f>+[1]Summar!#REF!</f>
        <v>#REF!</v>
      </c>
      <c r="L600" s="64">
        <v>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 t="s">
        <v>20</v>
      </c>
      <c r="J601" s="64"/>
      <c r="K601" s="64" t="e">
        <f>+[1]Summar!#REF!</f>
        <v>#REF!</v>
      </c>
      <c r="L601" s="64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 t="s">
        <v>23</v>
      </c>
      <c r="J602" s="64"/>
      <c r="K602" s="64" t="e">
        <f>+[1]Summar!#REF!</f>
        <v>#REF!</v>
      </c>
      <c r="L602" s="64">
        <v>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 t="s">
        <v>27</v>
      </c>
      <c r="J603" s="64"/>
      <c r="K603" s="64" t="e">
        <f>+[1]Summar!#REF!</f>
        <v>#REF!</v>
      </c>
      <c r="L603" s="64">
        <v>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 x14ac:dyDescent="0.2">
      <c r="A604" s="64" t="e">
        <f>+#REF!</f>
        <v>#REF!</v>
      </c>
      <c r="B604" s="64"/>
      <c r="C604" s="64"/>
      <c r="D604" s="64"/>
      <c r="E604" s="64" t="e">
        <f t="shared" ref="E604:F604" si="25">+#REF!</f>
        <v>#REF!</v>
      </c>
      <c r="F604" s="108" t="e">
        <f t="shared" si="25"/>
        <v>#REF!</v>
      </c>
      <c r="G604" s="92"/>
      <c r="H604" s="92"/>
      <c r="I604" s="64" t="s">
        <v>9</v>
      </c>
      <c r="J604" s="64"/>
      <c r="K604" s="64" t="e">
        <f t="shared" ref="K604:K610" si="26">+#REF!</f>
        <v>#REF!</v>
      </c>
      <c r="L604" s="64">
        <v>10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 t="s">
        <v>12</v>
      </c>
      <c r="J605" s="64"/>
      <c r="K605" s="64" t="e">
        <f t="shared" si="26"/>
        <v>#REF!</v>
      </c>
      <c r="L605" s="64">
        <v>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 t="s">
        <v>15</v>
      </c>
      <c r="J606" s="64"/>
      <c r="K606" s="64" t="e">
        <f t="shared" si="26"/>
        <v>#REF!</v>
      </c>
      <c r="L606" s="64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 t="s">
        <v>18</v>
      </c>
      <c r="J607" s="64"/>
      <c r="K607" s="64" t="e">
        <f t="shared" si="26"/>
        <v>#REF!</v>
      </c>
      <c r="L607" s="64">
        <v>0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 t="s">
        <v>20</v>
      </c>
      <c r="J608" s="64"/>
      <c r="K608" s="64" t="e">
        <f t="shared" si="26"/>
        <v>#REF!</v>
      </c>
      <c r="L608" s="64">
        <v>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 t="s">
        <v>23</v>
      </c>
      <c r="J609" s="64"/>
      <c r="K609" s="64" t="e">
        <f t="shared" si="26"/>
        <v>#REF!</v>
      </c>
      <c r="L609" s="64">
        <v>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 t="s">
        <v>27</v>
      </c>
      <c r="J610" s="64"/>
      <c r="K610" s="64" t="e">
        <f t="shared" si="26"/>
        <v>#REF!</v>
      </c>
      <c r="L610" s="64">
        <v>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 x14ac:dyDescent="0.2">
      <c r="A611" s="64" t="e">
        <f>+[1]Summar!#REF!</f>
        <v>#REF!</v>
      </c>
      <c r="B611" s="64"/>
      <c r="C611" s="64"/>
      <c r="D611" s="64"/>
      <c r="E611" s="64" t="e">
        <f>+[1]Summar!#REF!</f>
        <v>#REF!</v>
      </c>
      <c r="F611" s="108" t="e">
        <f>+[1]Summar!#REF!</f>
        <v>#REF!</v>
      </c>
      <c r="G611" s="92"/>
      <c r="H611" s="92"/>
      <c r="I611" s="64" t="s">
        <v>9</v>
      </c>
      <c r="J611" s="64"/>
      <c r="K611" s="64" t="e">
        <f>+[1]Summar!#REF!</f>
        <v>#REF!</v>
      </c>
      <c r="L611" s="64">
        <v>7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 t="s">
        <v>12</v>
      </c>
      <c r="J612" s="64"/>
      <c r="K612" s="64" t="e">
        <f>+[1]Summar!#REF!</f>
        <v>#REF!</v>
      </c>
      <c r="L612" s="64">
        <v>4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 t="s">
        <v>15</v>
      </c>
      <c r="J613" s="64"/>
      <c r="K613" s="64" t="e">
        <f>+[1]Summar!#REF!</f>
        <v>#REF!</v>
      </c>
      <c r="L613" s="64">
        <v>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 t="s">
        <v>18</v>
      </c>
      <c r="J614" s="64"/>
      <c r="K614" s="64" t="e">
        <f>+[1]Summar!#REF!</f>
        <v>#REF!</v>
      </c>
      <c r="L614" s="64">
        <v>4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 t="s">
        <v>20</v>
      </c>
      <c r="J615" s="64"/>
      <c r="K615" s="64" t="e">
        <f>+[1]Summar!#REF!</f>
        <v>#REF!</v>
      </c>
      <c r="L615" s="64">
        <v>37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 t="s">
        <v>23</v>
      </c>
      <c r="J616" s="64"/>
      <c r="K616" s="64" t="e">
        <f>+[1]Summar!#REF!</f>
        <v>#REF!</v>
      </c>
      <c r="L616" s="64">
        <v>3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 t="s">
        <v>27</v>
      </c>
      <c r="J617" s="64"/>
      <c r="K617" s="64" t="e">
        <f>+[1]Summar!#REF!</f>
        <v>#REF!</v>
      </c>
      <c r="L617" s="64">
        <v>5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 x14ac:dyDescent="0.2">
      <c r="A618" s="64" t="e">
        <f>+#REF!</f>
        <v>#REF!</v>
      </c>
      <c r="B618" s="64"/>
      <c r="C618" s="64"/>
      <c r="D618" s="64"/>
      <c r="E618" s="64" t="e">
        <f t="shared" ref="E618:F618" si="27">+#REF!</f>
        <v>#REF!</v>
      </c>
      <c r="F618" s="108" t="e">
        <f t="shared" si="27"/>
        <v>#REF!</v>
      </c>
      <c r="G618" s="92"/>
      <c r="H618" s="92"/>
      <c r="I618" s="64" t="s">
        <v>9</v>
      </c>
      <c r="J618" s="64"/>
      <c r="K618" s="64" t="e">
        <f t="shared" ref="K618:K624" si="28">+#REF!</f>
        <v>#REF!</v>
      </c>
      <c r="L618" s="64">
        <v>8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 t="s">
        <v>12</v>
      </c>
      <c r="J619" s="64"/>
      <c r="K619" s="64" t="e">
        <f t="shared" si="28"/>
        <v>#REF!</v>
      </c>
      <c r="L619" s="64">
        <v>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 t="s">
        <v>15</v>
      </c>
      <c r="J620" s="64"/>
      <c r="K620" s="64" t="e">
        <f t="shared" si="28"/>
        <v>#REF!</v>
      </c>
      <c r="L620" s="64">
        <v>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 t="s">
        <v>18</v>
      </c>
      <c r="J621" s="64"/>
      <c r="K621" s="64" t="e">
        <f t="shared" si="28"/>
        <v>#REF!</v>
      </c>
      <c r="L621" s="64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 t="s">
        <v>20</v>
      </c>
      <c r="J622" s="64"/>
      <c r="K622" s="64" t="e">
        <f t="shared" si="28"/>
        <v>#REF!</v>
      </c>
      <c r="L622" s="64">
        <v>8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 t="s">
        <v>23</v>
      </c>
      <c r="J623" s="64"/>
      <c r="K623" s="64" t="e">
        <f t="shared" si="28"/>
        <v>#REF!</v>
      </c>
      <c r="L623" s="64">
        <v>6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 t="s">
        <v>27</v>
      </c>
      <c r="J624" s="64"/>
      <c r="K624" s="64" t="e">
        <f t="shared" si="28"/>
        <v>#REF!</v>
      </c>
      <c r="L624" s="64">
        <v>2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 x14ac:dyDescent="0.2">
      <c r="A625" s="64" t="e">
        <f>+[1]Summar!#REF!</f>
        <v>#REF!</v>
      </c>
      <c r="B625" s="64"/>
      <c r="C625" s="64"/>
      <c r="D625" s="64"/>
      <c r="E625" s="64" t="e">
        <f>+[1]Summar!#REF!</f>
        <v>#REF!</v>
      </c>
      <c r="F625" s="108" t="e">
        <f>+[1]Summar!#REF!</f>
        <v>#REF!</v>
      </c>
      <c r="G625" s="92"/>
      <c r="H625" s="92"/>
      <c r="I625" s="64" t="s">
        <v>9</v>
      </c>
      <c r="J625" s="64"/>
      <c r="K625" s="64" t="e">
        <f>+[1]Summar!#REF!</f>
        <v>#REF!</v>
      </c>
      <c r="L625" s="64">
        <v>10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 t="s">
        <v>12</v>
      </c>
      <c r="J626" s="64"/>
      <c r="K626" s="64" t="e">
        <f>+[1]Summar!#REF!</f>
        <v>#REF!</v>
      </c>
      <c r="L626" s="64">
        <v>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 t="s">
        <v>15</v>
      </c>
      <c r="J627" s="64"/>
      <c r="K627" s="64" t="e">
        <f>+[1]Summar!#REF!</f>
        <v>#REF!</v>
      </c>
      <c r="L627" s="64">
        <v>17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 t="s">
        <v>18</v>
      </c>
      <c r="J628" s="64"/>
      <c r="K628" s="64" t="e">
        <f>+[1]Summar!#REF!</f>
        <v>#REF!</v>
      </c>
      <c r="L628" s="64">
        <v>0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 t="s">
        <v>20</v>
      </c>
      <c r="J629" s="64"/>
      <c r="K629" s="64" t="e">
        <f>+[1]Summar!#REF!</f>
        <v>#REF!</v>
      </c>
      <c r="L629" s="64">
        <v>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 t="s">
        <v>23</v>
      </c>
      <c r="J630" s="64"/>
      <c r="K630" s="64" t="e">
        <f>+[1]Summar!#REF!</f>
        <v>#REF!</v>
      </c>
      <c r="L630" s="64">
        <v>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 t="s">
        <v>27</v>
      </c>
      <c r="J631" s="64"/>
      <c r="K631" s="64" t="e">
        <f>+[1]Summar!#REF!</f>
        <v>#REF!</v>
      </c>
      <c r="L631" s="64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 x14ac:dyDescent="0.2">
      <c r="A632" s="5" t="e">
        <f>+#REF!</f>
        <v>#REF!</v>
      </c>
      <c r="B632" s="5"/>
      <c r="C632" s="5"/>
      <c r="D632" s="5"/>
      <c r="E632" s="5" t="s">
        <v>94</v>
      </c>
      <c r="F632" s="109" t="s">
        <v>94</v>
      </c>
      <c r="G632" s="92"/>
      <c r="H632" s="92"/>
      <c r="I632" s="5" t="s">
        <v>9</v>
      </c>
      <c r="J632" s="5"/>
      <c r="K632" s="5" t="e">
        <f t="shared" ref="K632:K638" si="29">+#REF!</f>
        <v>#REF!</v>
      </c>
      <c r="L632" s="5">
        <v>0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 t="s">
        <v>12</v>
      </c>
      <c r="J633" s="5"/>
      <c r="K633" s="5" t="e">
        <f t="shared" si="29"/>
        <v>#REF!</v>
      </c>
      <c r="L633" s="5">
        <v>20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 t="s">
        <v>15</v>
      </c>
      <c r="J634" s="5"/>
      <c r="K634" s="5" t="e">
        <f t="shared" si="29"/>
        <v>#REF!</v>
      </c>
      <c r="L634" s="5">
        <v>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 t="s">
        <v>18</v>
      </c>
      <c r="J635" s="5"/>
      <c r="K635" s="5" t="e">
        <f t="shared" si="29"/>
        <v>#REF!</v>
      </c>
      <c r="L635" s="5">
        <v>4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 t="s">
        <v>20</v>
      </c>
      <c r="J636" s="5"/>
      <c r="K636" s="5" t="e">
        <f t="shared" si="29"/>
        <v>#REF!</v>
      </c>
      <c r="L636" s="5">
        <v>70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 t="s">
        <v>23</v>
      </c>
      <c r="J637" s="5"/>
      <c r="K637" s="5" t="e">
        <f t="shared" si="29"/>
        <v>#REF!</v>
      </c>
      <c r="L637" s="5">
        <v>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 t="s">
        <v>27</v>
      </c>
      <c r="J638" s="5"/>
      <c r="K638" s="5" t="e">
        <f t="shared" si="29"/>
        <v>#REF!</v>
      </c>
      <c r="L638" s="5">
        <v>14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5.7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5.7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5.7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5.7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5.7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5.7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5.7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5.7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5.7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5.7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5.7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5.7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5.7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5.7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5.7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5.7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5.7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5.7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5.7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ht="15.7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ht="15.75" customHeight="1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ht="15.75" customHeight="1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ht="15.75" customHeight="1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ht="15.75" customHeight="1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ht="15.75" customHeight="1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ht="15.75" customHeight="1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ht="15.75" customHeight="1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ht="15.75" customHeight="1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ht="15.75" customHeight="1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ht="15.75" customHeight="1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ht="15.75" customHeight="1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ht="15.75" customHeight="1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ht="15.75" customHeight="1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ht="15.75" customHeight="1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ht="15.75" customHeight="1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ht="15.75" customHeight="1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ht="15.75" customHeight="1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ht="15.75" customHeight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ht="15.75" customHeight="1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ht="15.75" customHeight="1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ht="15.75" customHeight="1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ht="15.75" customHeight="1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ht="15.75" customHeight="1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ht="15.75" customHeight="1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ht="15.75" customHeight="1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ht="15.75" customHeight="1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ht="15.75" customHeight="1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ht="15.75" customHeight="1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ht="15.75" customHeight="1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ht="15.75" customHeight="1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ht="15.75" customHeight="1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ht="15.75" customHeight="1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ht="15.75" customHeight="1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5.75" customHeight="1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5.75" customHeight="1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5.75" customHeight="1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5.75" customHeight="1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ht="15" customHeight="1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ht="15" customHeight="1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ht="15" customHeight="1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ht="15" customHeight="1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ht="15" customHeight="1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ht="15" customHeight="1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ht="15" customHeight="1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ht="15" customHeight="1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ht="15" customHeight="1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ht="15" customHeight="1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ht="15" customHeight="1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ht="15" customHeight="1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ht="15" customHeight="1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ht="15" customHeight="1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ht="15" customHeight="1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ht="15" customHeight="1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ht="15" customHeight="1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ht="15" customHeight="1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ht="15" customHeight="1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ht="15" customHeight="1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ht="15" customHeight="1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ht="15" customHeight="1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ht="15" customHeight="1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ht="15" customHeight="1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ht="15" customHeight="1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ht="15" customHeight="1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ht="15" customHeight="1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ht="15" customHeight="1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ht="15" customHeight="1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ht="15" customHeight="1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ht="15" customHeight="1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ht="15" customHeight="1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ht="15" customHeight="1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ht="15" customHeight="1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ht="15" customHeight="1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ht="15" customHeight="1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ht="15" customHeight="1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ht="15" customHeight="1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ht="15" customHeight="1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ht="15" customHeight="1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ht="15" customHeight="1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ht="15" customHeight="1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ht="15" customHeight="1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ht="15" customHeight="1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ht="15" customHeight="1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ht="15" customHeight="1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ht="15" customHeight="1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ht="15" customHeight="1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ht="15" customHeight="1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ht="15" customHeight="1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ht="15" customHeight="1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ht="15" customHeight="1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ht="15" customHeight="1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ht="15" customHeight="1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ht="15" customHeight="1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ht="15" customHeight="1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ht="15" customHeight="1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ht="15" customHeight="1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ht="15" customHeight="1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ht="15" customHeight="1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ht="15" customHeight="1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ht="15" customHeight="1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ht="15" customHeight="1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ht="15" customHeight="1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ht="15" customHeight="1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ht="15" customHeight="1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ht="15" customHeight="1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ht="15" customHeight="1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ht="15" customHeight="1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ht="15" customHeight="1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ht="15" customHeight="1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ht="15" customHeight="1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ht="15" customHeight="1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ht="15" customHeight="1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ht="15" customHeight="1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ht="15" customHeight="1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ht="15" customHeight="1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ht="15" customHeight="1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ht="15" customHeight="1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ht="15" customHeight="1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ht="15" customHeight="1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ht="15" customHeight="1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ht="15" customHeight="1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ht="15" customHeight="1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ht="15" customHeight="1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ht="15" customHeight="1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ht="15" customHeight="1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ht="15" customHeight="1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ht="15" customHeight="1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ht="15" customHeight="1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ht="15" customHeight="1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ht="15" customHeight="1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ht="15" customHeight="1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ht="15" customHeight="1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ht="15" customHeight="1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ht="15" customHeight="1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ht="15" customHeight="1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ht="15" customHeight="1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ht="15" customHeight="1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ht="15" customHeight="1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ht="15" customHeight="1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ht="15" customHeight="1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ht="15" customHeight="1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ht="15" customHeight="1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ht="15" customHeight="1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ht="15" customHeight="1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ht="15" customHeight="1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ht="15" customHeight="1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ht="15" customHeight="1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ht="15" customHeight="1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ht="15" customHeight="1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ht="15" customHeight="1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ht="15" customHeight="1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ht="15" customHeight="1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ht="15" customHeight="1" x14ac:dyDescent="0.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ht="15" customHeight="1" x14ac:dyDescent="0.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ht="15" customHeight="1" x14ac:dyDescent="0.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ht="15" customHeight="1" x14ac:dyDescent="0.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ht="15" customHeight="1" x14ac:dyDescent="0.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ht="15" customHeight="1" x14ac:dyDescent="0.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ht="15" customHeight="1" x14ac:dyDescent="0.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ht="15" customHeight="1" x14ac:dyDescent="0.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ht="15" customHeight="1" x14ac:dyDescent="0.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ht="15" customHeight="1" x14ac:dyDescent="0.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ht="15" customHeight="1" x14ac:dyDescent="0.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ht="15" customHeight="1" x14ac:dyDescent="0.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ht="15" customHeight="1" x14ac:dyDescent="0.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ht="15" customHeight="1" x14ac:dyDescent="0.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ht="15" customHeight="1" x14ac:dyDescent="0.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ht="15" customHeight="1" x14ac:dyDescent="0.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ht="15" customHeight="1" x14ac:dyDescent="0.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ht="15" customHeight="1" x14ac:dyDescent="0.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ht="15" customHeight="1" x14ac:dyDescent="0.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ht="15" customHeight="1" x14ac:dyDescent="0.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ht="15" customHeight="1" x14ac:dyDescent="0.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ht="15" customHeight="1" x14ac:dyDescent="0.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ht="15" customHeight="1" x14ac:dyDescent="0.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ht="15" customHeight="1" x14ac:dyDescent="0.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ht="15" customHeight="1" x14ac:dyDescent="0.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ht="15" customHeight="1" x14ac:dyDescent="0.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ht="15" customHeight="1" x14ac:dyDescent="0.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ht="15" customHeight="1" x14ac:dyDescent="0.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ht="15" customHeight="1" x14ac:dyDescent="0.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ht="15" customHeight="1" x14ac:dyDescent="0.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ht="15" customHeight="1" x14ac:dyDescent="0.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ht="15" customHeight="1" x14ac:dyDescent="0.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ht="15" customHeight="1" x14ac:dyDescent="0.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ht="15" customHeight="1" x14ac:dyDescent="0.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ht="15" customHeight="1" x14ac:dyDescent="0.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ht="15" customHeight="1" x14ac:dyDescent="0.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ht="15" customHeight="1" x14ac:dyDescent="0.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ht="15" customHeight="1" x14ac:dyDescent="0.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ht="15" customHeight="1" x14ac:dyDescent="0.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ht="15" customHeight="1" x14ac:dyDescent="0.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ht="15" customHeight="1" x14ac:dyDescent="0.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ht="15" customHeight="1" x14ac:dyDescent="0.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ht="15" customHeight="1" x14ac:dyDescent="0.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ht="15" customHeight="1" x14ac:dyDescent="0.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ht="15" customHeight="1" x14ac:dyDescent="0.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ht="15" customHeight="1" x14ac:dyDescent="0.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ht="15" customHeight="1" x14ac:dyDescent="0.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ht="15" customHeight="1" x14ac:dyDescent="0.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ht="15" customHeight="1" x14ac:dyDescent="0.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ht="15" customHeight="1" x14ac:dyDescent="0.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ht="15" customHeight="1" x14ac:dyDescent="0.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ht="15" customHeight="1" x14ac:dyDescent="0.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ht="15" customHeight="1" x14ac:dyDescent="0.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ht="15" customHeight="1" x14ac:dyDescent="0.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ht="15" customHeight="1" x14ac:dyDescent="0.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ht="15" customHeight="1" x14ac:dyDescent="0.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ht="15" customHeight="1" x14ac:dyDescent="0.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ht="15" customHeight="1" x14ac:dyDescent="0.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ht="15" customHeight="1" x14ac:dyDescent="0.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ht="15" customHeight="1" x14ac:dyDescent="0.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ht="15" customHeight="1" x14ac:dyDescent="0.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ht="15" customHeight="1" x14ac:dyDescent="0.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ht="15" customHeight="1" x14ac:dyDescent="0.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ht="15" customHeight="1" x14ac:dyDescent="0.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ht="15" customHeight="1" x14ac:dyDescent="0.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ht="15" customHeight="1" x14ac:dyDescent="0.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ht="15" customHeight="1" x14ac:dyDescent="0.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ht="15" customHeight="1" x14ac:dyDescent="0.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ht="15" customHeight="1" x14ac:dyDescent="0.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ht="15" customHeight="1" x14ac:dyDescent="0.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ht="15" customHeight="1" x14ac:dyDescent="0.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ht="15" customHeight="1" x14ac:dyDescent="0.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ht="15" customHeight="1" x14ac:dyDescent="0.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ht="15" customHeight="1" x14ac:dyDescent="0.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ht="15" customHeight="1" x14ac:dyDescent="0.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ht="15" customHeight="1" x14ac:dyDescent="0.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ht="15" customHeight="1" x14ac:dyDescent="0.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ht="15" customHeight="1" x14ac:dyDescent="0.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ht="15" customHeight="1" x14ac:dyDescent="0.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ht="15" customHeight="1" x14ac:dyDescent="0.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ht="15" customHeight="1" x14ac:dyDescent="0.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ht="15" customHeight="1" x14ac:dyDescent="0.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ht="15" customHeight="1" x14ac:dyDescent="0.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ht="15" customHeight="1" x14ac:dyDescent="0.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ht="15" customHeight="1" x14ac:dyDescent="0.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ht="15" customHeight="1" x14ac:dyDescent="0.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ht="15" customHeight="1" x14ac:dyDescent="0.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ht="15" customHeight="1" x14ac:dyDescent="0.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ht="15" customHeight="1" x14ac:dyDescent="0.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ht="15" customHeight="1" x14ac:dyDescent="0.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ht="15" customHeight="1" x14ac:dyDescent="0.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ht="15" customHeight="1" x14ac:dyDescent="0.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ht="15" customHeight="1" x14ac:dyDescent="0.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ht="15" customHeight="1" x14ac:dyDescent="0.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ht="15" customHeight="1" x14ac:dyDescent="0.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ht="15" customHeight="1" x14ac:dyDescent="0.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ht="15" customHeight="1" x14ac:dyDescent="0.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ht="15" customHeight="1" x14ac:dyDescent="0.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ht="15" customHeight="1" x14ac:dyDescent="0.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ht="15" customHeight="1" x14ac:dyDescent="0.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ht="15" customHeight="1" x14ac:dyDescent="0.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ht="15" customHeight="1" x14ac:dyDescent="0.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ht="15" customHeight="1" x14ac:dyDescent="0.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ht="15" customHeight="1" x14ac:dyDescent="0.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ht="15" customHeight="1" x14ac:dyDescent="0.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ht="15" customHeight="1" x14ac:dyDescent="0.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ht="15" customHeight="1" x14ac:dyDescent="0.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ht="15" customHeight="1" x14ac:dyDescent="0.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ht="15" customHeight="1" x14ac:dyDescent="0.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ht="15" customHeight="1" x14ac:dyDescent="0.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ht="15" customHeight="1" x14ac:dyDescent="0.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ht="15" customHeight="1" x14ac:dyDescent="0.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ht="15" customHeight="1" x14ac:dyDescent="0.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ht="15" customHeight="1" x14ac:dyDescent="0.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ht="15" customHeight="1" x14ac:dyDescent="0.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ht="15" customHeight="1" x14ac:dyDescent="0.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ht="15" customHeight="1" x14ac:dyDescent="0.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ht="15" customHeight="1" x14ac:dyDescent="0.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ht="15" customHeight="1" x14ac:dyDescent="0.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ht="15" customHeight="1" x14ac:dyDescent="0.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ht="15" customHeight="1" x14ac:dyDescent="0.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ht="15" customHeight="1" x14ac:dyDescent="0.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ht="15" customHeight="1" x14ac:dyDescent="0.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ht="15" customHeight="1" x14ac:dyDescent="0.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ht="15" customHeight="1" x14ac:dyDescent="0.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ht="15" customHeight="1" x14ac:dyDescent="0.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ht="15" customHeight="1" x14ac:dyDescent="0.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ht="15" customHeight="1" x14ac:dyDescent="0.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ht="15" customHeight="1" x14ac:dyDescent="0.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ht="15" customHeight="1" x14ac:dyDescent="0.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ht="15" customHeight="1" x14ac:dyDescent="0.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ht="15" customHeight="1" x14ac:dyDescent="0.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ht="15" customHeight="1" x14ac:dyDescent="0.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ht="15" customHeight="1" x14ac:dyDescent="0.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ht="15" customHeight="1" x14ac:dyDescent="0.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ht="15" customHeight="1" x14ac:dyDescent="0.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ht="15" customHeight="1" x14ac:dyDescent="0.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ht="15" customHeight="1" x14ac:dyDescent="0.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ht="15" customHeight="1" x14ac:dyDescent="0.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ht="15" customHeight="1" x14ac:dyDescent="0.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ht="15" customHeight="1" x14ac:dyDescent="0.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</sheetData>
  <mergeCells count="370">
    <mergeCell ref="E115:E116"/>
    <mergeCell ref="F115:F116"/>
    <mergeCell ref="G115:G116"/>
    <mergeCell ref="A424:B425"/>
    <mergeCell ref="C424:C425"/>
    <mergeCell ref="D424:D425"/>
    <mergeCell ref="E424:E425"/>
    <mergeCell ref="F424:F425"/>
    <mergeCell ref="G424:G425"/>
    <mergeCell ref="F385:J385"/>
    <mergeCell ref="A388:B389"/>
    <mergeCell ref="C388:C389"/>
    <mergeCell ref="D388:D389"/>
    <mergeCell ref="E388:E389"/>
    <mergeCell ref="F388:F389"/>
    <mergeCell ref="G388:G389"/>
    <mergeCell ref="J388:J389"/>
    <mergeCell ref="F421:J421"/>
    <mergeCell ref="H388:H389"/>
    <mergeCell ref="I388:I389"/>
    <mergeCell ref="A150:F150"/>
    <mergeCell ref="P76:P77"/>
    <mergeCell ref="Q76:Q77"/>
    <mergeCell ref="R76:R77"/>
    <mergeCell ref="S76:S77"/>
    <mergeCell ref="T76:T77"/>
    <mergeCell ref="U76:U77"/>
    <mergeCell ref="V76:V77"/>
    <mergeCell ref="J115:J116"/>
    <mergeCell ref="K115:K116"/>
    <mergeCell ref="L115:L116"/>
    <mergeCell ref="M115:M116"/>
    <mergeCell ref="N115:N116"/>
    <mergeCell ref="V115:V116"/>
    <mergeCell ref="F109:I109"/>
    <mergeCell ref="A110:C110"/>
    <mergeCell ref="A111:C111"/>
    <mergeCell ref="A115:B116"/>
    <mergeCell ref="C115:C116"/>
    <mergeCell ref="H115:H116"/>
    <mergeCell ref="I115:I116"/>
    <mergeCell ref="F148:I148"/>
    <mergeCell ref="A149:F149"/>
    <mergeCell ref="D115:D116"/>
    <mergeCell ref="X115:X116"/>
    <mergeCell ref="Y115:Y116"/>
    <mergeCell ref="Z115:Z116"/>
    <mergeCell ref="F71:I71"/>
    <mergeCell ref="A72:J72"/>
    <mergeCell ref="A74:B74"/>
    <mergeCell ref="A76:B77"/>
    <mergeCell ref="C76:C77"/>
    <mergeCell ref="D76:D77"/>
    <mergeCell ref="E76:E77"/>
    <mergeCell ref="J76:J77"/>
    <mergeCell ref="H76:H77"/>
    <mergeCell ref="I76:I77"/>
    <mergeCell ref="F76:F77"/>
    <mergeCell ref="G76:G77"/>
    <mergeCell ref="K76:K77"/>
    <mergeCell ref="L76:L77"/>
    <mergeCell ref="M76:M77"/>
    <mergeCell ref="N76:N77"/>
    <mergeCell ref="O76:O77"/>
    <mergeCell ref="W76:W77"/>
    <mergeCell ref="X76:X77"/>
    <mergeCell ref="Y76:Y77"/>
    <mergeCell ref="Z76:Z77"/>
    <mergeCell ref="W115:W116"/>
    <mergeCell ref="O115:O116"/>
    <mergeCell ref="P115:P116"/>
    <mergeCell ref="Q115:Q116"/>
    <mergeCell ref="R115:R116"/>
    <mergeCell ref="S115:S116"/>
    <mergeCell ref="T115:T116"/>
    <mergeCell ref="U115:U116"/>
    <mergeCell ref="K38:K39"/>
    <mergeCell ref="I38:I39"/>
    <mergeCell ref="J38:J39"/>
    <mergeCell ref="L38:L39"/>
    <mergeCell ref="M38:M39"/>
    <mergeCell ref="N38:N39"/>
    <mergeCell ref="O38:O39"/>
    <mergeCell ref="P38:P39"/>
    <mergeCell ref="Z38:Z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M2:M3"/>
    <mergeCell ref="N2:N3"/>
    <mergeCell ref="O2:O3"/>
    <mergeCell ref="W2:W3"/>
    <mergeCell ref="X2:X3"/>
    <mergeCell ref="Y2:Y3"/>
    <mergeCell ref="Z2:Z3"/>
    <mergeCell ref="P2:P3"/>
    <mergeCell ref="Q2:Q3"/>
    <mergeCell ref="R2:R3"/>
    <mergeCell ref="S2:S3"/>
    <mergeCell ref="T2:T3"/>
    <mergeCell ref="U2:U3"/>
    <mergeCell ref="V2:V3"/>
    <mergeCell ref="A505:G505"/>
    <mergeCell ref="F513:H513"/>
    <mergeCell ref="F520:H520"/>
    <mergeCell ref="F527:H527"/>
    <mergeCell ref="I2:I3"/>
    <mergeCell ref="J2:J3"/>
    <mergeCell ref="K2:K3"/>
    <mergeCell ref="L2:L3"/>
    <mergeCell ref="A2:B3"/>
    <mergeCell ref="C2:C3"/>
    <mergeCell ref="D2:D3"/>
    <mergeCell ref="E2:E3"/>
    <mergeCell ref="F2:F3"/>
    <mergeCell ref="G2:G3"/>
    <mergeCell ref="H2:H3"/>
    <mergeCell ref="G38:G39"/>
    <mergeCell ref="H38:H39"/>
    <mergeCell ref="F35:I35"/>
    <mergeCell ref="A36:K36"/>
    <mergeCell ref="A38:B39"/>
    <mergeCell ref="C38:C39"/>
    <mergeCell ref="D38:D39"/>
    <mergeCell ref="E38:E39"/>
    <mergeCell ref="F38:F39"/>
    <mergeCell ref="F597:H597"/>
    <mergeCell ref="F604:H604"/>
    <mergeCell ref="F611:H611"/>
    <mergeCell ref="F618:H618"/>
    <mergeCell ref="F625:H625"/>
    <mergeCell ref="F632:H632"/>
    <mergeCell ref="F534:H534"/>
    <mergeCell ref="F541:H541"/>
    <mergeCell ref="F548:H548"/>
    <mergeCell ref="F555:H555"/>
    <mergeCell ref="F562:H562"/>
    <mergeCell ref="F569:H569"/>
    <mergeCell ref="F576:H576"/>
    <mergeCell ref="F583:H583"/>
    <mergeCell ref="F590:H590"/>
    <mergeCell ref="K388:K389"/>
    <mergeCell ref="L388:L389"/>
    <mergeCell ref="M388:M389"/>
    <mergeCell ref="N388:N389"/>
    <mergeCell ref="O388:O389"/>
    <mergeCell ref="W388:W389"/>
    <mergeCell ref="X388:X389"/>
    <mergeCell ref="Y352:Y353"/>
    <mergeCell ref="Z352:Z353"/>
    <mergeCell ref="Y388:Y389"/>
    <mergeCell ref="Z388:Z389"/>
    <mergeCell ref="P388:P389"/>
    <mergeCell ref="Q388:Q389"/>
    <mergeCell ref="R388:R389"/>
    <mergeCell ref="S388:S389"/>
    <mergeCell ref="T388:T389"/>
    <mergeCell ref="U388:U389"/>
    <mergeCell ref="V388:V389"/>
    <mergeCell ref="K352:K353"/>
    <mergeCell ref="L352:L353"/>
    <mergeCell ref="M352:M353"/>
    <mergeCell ref="N352:N353"/>
    <mergeCell ref="O352:O353"/>
    <mergeCell ref="W352:W353"/>
    <mergeCell ref="X352:X353"/>
    <mergeCell ref="P352:P353"/>
    <mergeCell ref="Q352:Q353"/>
    <mergeCell ref="R352:R353"/>
    <mergeCell ref="S352:S353"/>
    <mergeCell ref="T352:T353"/>
    <mergeCell ref="U352:U353"/>
    <mergeCell ref="V352:V353"/>
    <mergeCell ref="I352:I353"/>
    <mergeCell ref="J352:J353"/>
    <mergeCell ref="A348:G348"/>
    <mergeCell ref="A352:B353"/>
    <mergeCell ref="C352:C353"/>
    <mergeCell ref="D352:D353"/>
    <mergeCell ref="E352:E353"/>
    <mergeCell ref="F352:F353"/>
    <mergeCell ref="G352:G353"/>
    <mergeCell ref="H352:H353"/>
    <mergeCell ref="M308:M309"/>
    <mergeCell ref="F342:J342"/>
    <mergeCell ref="A343:G343"/>
    <mergeCell ref="N308:N309"/>
    <mergeCell ref="O308:O309"/>
    <mergeCell ref="W308:W309"/>
    <mergeCell ref="X308:X309"/>
    <mergeCell ref="Y308:Y309"/>
    <mergeCell ref="Z308:Z309"/>
    <mergeCell ref="P308:P309"/>
    <mergeCell ref="Q308:Q309"/>
    <mergeCell ref="R308:R309"/>
    <mergeCell ref="S308:S309"/>
    <mergeCell ref="T308:T309"/>
    <mergeCell ref="U308:U309"/>
    <mergeCell ref="V308:V309"/>
    <mergeCell ref="F267:J267"/>
    <mergeCell ref="A269:H269"/>
    <mergeCell ref="A271:B272"/>
    <mergeCell ref="C271:C272"/>
    <mergeCell ref="D271:D272"/>
    <mergeCell ref="I308:I309"/>
    <mergeCell ref="J308:J309"/>
    <mergeCell ref="K308:K309"/>
    <mergeCell ref="L308:L309"/>
    <mergeCell ref="F304:J304"/>
    <mergeCell ref="A305:G305"/>
    <mergeCell ref="A308:B309"/>
    <mergeCell ref="C308:C309"/>
    <mergeCell ref="D308:D309"/>
    <mergeCell ref="E308:E309"/>
    <mergeCell ref="F308:F309"/>
    <mergeCell ref="G308:G309"/>
    <mergeCell ref="H308:H309"/>
    <mergeCell ref="E271:E272"/>
    <mergeCell ref="F271:F272"/>
    <mergeCell ref="W271:W272"/>
    <mergeCell ref="X271:X272"/>
    <mergeCell ref="Y271:Y272"/>
    <mergeCell ref="Z271:Z272"/>
    <mergeCell ref="G271:G272"/>
    <mergeCell ref="H271:H272"/>
    <mergeCell ref="I271:I272"/>
    <mergeCell ref="J271:J272"/>
    <mergeCell ref="K271:K272"/>
    <mergeCell ref="L271:L272"/>
    <mergeCell ref="M271:M272"/>
    <mergeCell ref="U271:U272"/>
    <mergeCell ref="V271:V272"/>
    <mergeCell ref="N271:N272"/>
    <mergeCell ref="O271:O272"/>
    <mergeCell ref="P271:P272"/>
    <mergeCell ref="Q271:Q272"/>
    <mergeCell ref="R271:R272"/>
    <mergeCell ref="S271:S272"/>
    <mergeCell ref="T271:T272"/>
    <mergeCell ref="L233:L234"/>
    <mergeCell ref="M233:M234"/>
    <mergeCell ref="N233:N234"/>
    <mergeCell ref="O233:O234"/>
    <mergeCell ref="W233:W234"/>
    <mergeCell ref="X233:X234"/>
    <mergeCell ref="Y233:Y234"/>
    <mergeCell ref="Z233:Z234"/>
    <mergeCell ref="P233:P234"/>
    <mergeCell ref="Q233:Q234"/>
    <mergeCell ref="R233:R234"/>
    <mergeCell ref="S233:S234"/>
    <mergeCell ref="T233:T234"/>
    <mergeCell ref="U233:U234"/>
    <mergeCell ref="V233:V234"/>
    <mergeCell ref="F191:J191"/>
    <mergeCell ref="A192:F192"/>
    <mergeCell ref="A196:B197"/>
    <mergeCell ref="C196:C197"/>
    <mergeCell ref="D196:D197"/>
    <mergeCell ref="E196:E197"/>
    <mergeCell ref="H233:H234"/>
    <mergeCell ref="I233:I234"/>
    <mergeCell ref="K233:K234"/>
    <mergeCell ref="J196:J197"/>
    <mergeCell ref="F229:J229"/>
    <mergeCell ref="A230:B230"/>
    <mergeCell ref="A233:B234"/>
    <mergeCell ref="C233:C234"/>
    <mergeCell ref="D233:D234"/>
    <mergeCell ref="E233:E234"/>
    <mergeCell ref="J233:J234"/>
    <mergeCell ref="F233:F234"/>
    <mergeCell ref="G233:G234"/>
    <mergeCell ref="F196:F197"/>
    <mergeCell ref="G196:G197"/>
    <mergeCell ref="Y196:Y197"/>
    <mergeCell ref="Z196:Z197"/>
    <mergeCell ref="H196:H197"/>
    <mergeCell ref="I196:I197"/>
    <mergeCell ref="K196:K197"/>
    <mergeCell ref="L196:L197"/>
    <mergeCell ref="M196:M197"/>
    <mergeCell ref="N196:N197"/>
    <mergeCell ref="O196:O197"/>
    <mergeCell ref="W196:W197"/>
    <mergeCell ref="X196:X197"/>
    <mergeCell ref="P196:P197"/>
    <mergeCell ref="Q196:Q197"/>
    <mergeCell ref="R196:R197"/>
    <mergeCell ref="S196:S197"/>
    <mergeCell ref="T196:T197"/>
    <mergeCell ref="U196:U197"/>
    <mergeCell ref="V196:V197"/>
    <mergeCell ref="L158:L159"/>
    <mergeCell ref="M158:M159"/>
    <mergeCell ref="N158:N159"/>
    <mergeCell ref="O158:O159"/>
    <mergeCell ref="P158:P159"/>
    <mergeCell ref="Q158:Q159"/>
    <mergeCell ref="Y158:Y159"/>
    <mergeCell ref="Z158:Z159"/>
    <mergeCell ref="R158:R159"/>
    <mergeCell ref="S158:S159"/>
    <mergeCell ref="T158:T159"/>
    <mergeCell ref="U158:U159"/>
    <mergeCell ref="V158:V159"/>
    <mergeCell ref="W158:W159"/>
    <mergeCell ref="X158:X159"/>
    <mergeCell ref="A158:B159"/>
    <mergeCell ref="E158:E159"/>
    <mergeCell ref="K158:K159"/>
    <mergeCell ref="C158:C159"/>
    <mergeCell ref="D158:D159"/>
    <mergeCell ref="F158:F159"/>
    <mergeCell ref="G158:G159"/>
    <mergeCell ref="H158:H159"/>
    <mergeCell ref="I158:I159"/>
    <mergeCell ref="J158:J159"/>
    <mergeCell ref="W424:W425"/>
    <mergeCell ref="X424:X425"/>
    <mergeCell ref="Y424:Y425"/>
    <mergeCell ref="Z424:Z425"/>
    <mergeCell ref="F457:J457"/>
    <mergeCell ref="H424:H425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R424:R425"/>
    <mergeCell ref="S424:S425"/>
    <mergeCell ref="T424:T425"/>
    <mergeCell ref="U424:U425"/>
    <mergeCell ref="V424:V425"/>
    <mergeCell ref="A461:B462"/>
    <mergeCell ref="C461:C462"/>
    <mergeCell ref="D461:D462"/>
    <mergeCell ref="E461:E462"/>
    <mergeCell ref="F461:F462"/>
    <mergeCell ref="G461:G462"/>
    <mergeCell ref="H461:H462"/>
    <mergeCell ref="I461:I462"/>
    <mergeCell ref="J461:J462"/>
    <mergeCell ref="T461:T462"/>
    <mergeCell ref="U461:U462"/>
    <mergeCell ref="V461:V462"/>
    <mergeCell ref="W461:W462"/>
    <mergeCell ref="X461:X462"/>
    <mergeCell ref="Y461:Y462"/>
    <mergeCell ref="Z461:Z462"/>
    <mergeCell ref="F494:J494"/>
    <mergeCell ref="K461:K462"/>
    <mergeCell ref="L461:L462"/>
    <mergeCell ref="M461:M462"/>
    <mergeCell ref="N461:N462"/>
    <mergeCell ref="O461:O462"/>
    <mergeCell ref="P461:P462"/>
    <mergeCell ref="Q461:Q462"/>
    <mergeCell ref="R461:R462"/>
    <mergeCell ref="S461:S46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DE8"/>
  </sheetPr>
  <dimension ref="A1:AH994"/>
  <sheetViews>
    <sheetView topLeftCell="A254" zoomScale="115" zoomScaleNormal="115" workbookViewId="0">
      <selection activeCell="A228" sqref="A228:AG260"/>
    </sheetView>
  </sheetViews>
  <sheetFormatPr baseColWidth="10" defaultColWidth="14.5" defaultRowHeight="15" customHeight="1" x14ac:dyDescent="0.2"/>
  <cols>
    <col min="1" max="1" width="10.6640625" customWidth="1"/>
    <col min="2" max="2" width="28.33203125" bestFit="1" customWidth="1"/>
    <col min="3" max="25" width="4.33203125" customWidth="1"/>
    <col min="26" max="26" width="5.83203125" customWidth="1"/>
    <col min="27" max="27" width="6.5" customWidth="1"/>
    <col min="28" max="28" width="5.83203125" customWidth="1"/>
    <col min="29" max="29" width="7.1640625" customWidth="1"/>
    <col min="30" max="30" width="5.1640625" customWidth="1"/>
    <col min="31" max="31" width="7" customWidth="1"/>
    <col min="32" max="32" width="6" customWidth="1"/>
    <col min="33" max="33" width="7.1640625" customWidth="1"/>
    <col min="34" max="34" width="41.1640625" customWidth="1"/>
  </cols>
  <sheetData>
    <row r="1" spans="1:34" ht="14.25" customHeight="1" x14ac:dyDescent="0.2">
      <c r="A1" s="98" t="s">
        <v>106</v>
      </c>
      <c r="B1" s="99"/>
      <c r="C1" s="95" t="s">
        <v>73</v>
      </c>
      <c r="D1" s="95" t="s">
        <v>74</v>
      </c>
      <c r="E1" s="95" t="s">
        <v>75</v>
      </c>
      <c r="F1" s="95" t="s">
        <v>76</v>
      </c>
      <c r="G1" s="95" t="s">
        <v>77</v>
      </c>
      <c r="H1" s="95" t="s">
        <v>78</v>
      </c>
      <c r="I1" s="93" t="s">
        <v>79</v>
      </c>
      <c r="J1" s="93" t="s">
        <v>80</v>
      </c>
      <c r="K1" s="93" t="s">
        <v>81</v>
      </c>
      <c r="L1" s="93" t="s">
        <v>82</v>
      </c>
      <c r="M1" s="93" t="s">
        <v>83</v>
      </c>
      <c r="N1" s="93" t="s">
        <v>84</v>
      </c>
      <c r="O1" s="93" t="s">
        <v>73</v>
      </c>
      <c r="P1" s="93" t="s">
        <v>74</v>
      </c>
      <c r="Q1" s="93" t="s">
        <v>75</v>
      </c>
      <c r="R1" s="93" t="s">
        <v>76</v>
      </c>
      <c r="S1" s="93" t="s">
        <v>77</v>
      </c>
      <c r="T1" s="93" t="s">
        <v>78</v>
      </c>
      <c r="U1" s="93" t="s">
        <v>79</v>
      </c>
      <c r="V1" s="93" t="s">
        <v>80</v>
      </c>
      <c r="W1" s="93" t="s">
        <v>81</v>
      </c>
      <c r="X1" s="95" t="s">
        <v>82</v>
      </c>
      <c r="Y1" s="95" t="s">
        <v>83</v>
      </c>
      <c r="Z1" s="95" t="s">
        <v>84</v>
      </c>
      <c r="AA1" s="38">
        <v>55</v>
      </c>
      <c r="AB1" s="38">
        <v>60</v>
      </c>
      <c r="AC1" s="38">
        <v>65</v>
      </c>
      <c r="AD1" s="38">
        <v>70</v>
      </c>
      <c r="AE1" s="38">
        <v>45</v>
      </c>
      <c r="AF1" s="38">
        <v>90</v>
      </c>
      <c r="AG1" s="38">
        <v>95</v>
      </c>
      <c r="AH1" s="65"/>
    </row>
    <row r="2" spans="1:34" ht="14.25" customHeight="1" x14ac:dyDescent="0.2">
      <c r="A2" s="100"/>
      <c r="B2" s="101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39" t="s">
        <v>9</v>
      </c>
      <c r="AB2" s="39" t="s">
        <v>12</v>
      </c>
      <c r="AC2" s="39" t="s">
        <v>15</v>
      </c>
      <c r="AD2" s="39" t="s">
        <v>18</v>
      </c>
      <c r="AE2" s="39" t="s">
        <v>20</v>
      </c>
      <c r="AF2" s="40" t="s">
        <v>23</v>
      </c>
      <c r="AG2" s="40" t="s">
        <v>27</v>
      </c>
      <c r="AH2" s="65"/>
    </row>
    <row r="3" spans="1:34" ht="14.25" customHeight="1" x14ac:dyDescent="0.2">
      <c r="A3" s="41">
        <v>29</v>
      </c>
      <c r="B3" s="79">
        <v>45867</v>
      </c>
      <c r="C3" s="42"/>
      <c r="D3" s="42"/>
      <c r="E3" s="42"/>
      <c r="F3" s="43"/>
      <c r="G3" s="43"/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3"/>
      <c r="T3" s="43"/>
      <c r="U3" s="45"/>
      <c r="V3" s="45"/>
      <c r="W3" s="45"/>
      <c r="X3" s="42"/>
      <c r="Y3" s="42"/>
      <c r="Z3" s="42"/>
      <c r="AA3" s="75"/>
      <c r="AB3" s="76"/>
      <c r="AC3" s="76"/>
      <c r="AD3" s="76"/>
      <c r="AE3" s="76"/>
      <c r="AF3" s="76"/>
      <c r="AG3" s="76"/>
      <c r="AH3" s="65"/>
    </row>
    <row r="4" spans="1:34" ht="14.25" customHeight="1" x14ac:dyDescent="0.2">
      <c r="A4" s="41">
        <v>30</v>
      </c>
      <c r="B4" s="79">
        <v>45868</v>
      </c>
      <c r="C4" s="41"/>
      <c r="D4" s="41"/>
      <c r="E4" s="41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3"/>
      <c r="T4" s="43"/>
      <c r="U4" s="41"/>
      <c r="V4" s="41"/>
      <c r="W4" s="41"/>
      <c r="X4" s="41"/>
      <c r="Y4" s="41"/>
      <c r="Z4" s="41"/>
      <c r="AA4" s="75"/>
      <c r="AB4" s="76"/>
      <c r="AC4" s="76"/>
      <c r="AD4" s="76"/>
      <c r="AE4" s="76"/>
      <c r="AF4" s="76"/>
      <c r="AG4" s="76"/>
      <c r="AH4" s="65"/>
    </row>
    <row r="5" spans="1:34" ht="14.25" customHeight="1" x14ac:dyDescent="0.2">
      <c r="A5" s="41">
        <v>31</v>
      </c>
      <c r="B5" s="79">
        <v>45869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75"/>
      <c r="AB5" s="76"/>
      <c r="AC5" s="76"/>
      <c r="AD5" s="76"/>
      <c r="AE5" s="76"/>
      <c r="AF5" s="76"/>
      <c r="AG5" s="76"/>
      <c r="AH5" s="65"/>
    </row>
    <row r="6" spans="1:34" ht="14.25" customHeight="1" x14ac:dyDescent="0.2">
      <c r="A6" s="116">
        <v>1</v>
      </c>
      <c r="B6" s="79">
        <v>45870</v>
      </c>
      <c r="C6" s="116"/>
      <c r="D6" s="116"/>
      <c r="E6" s="116"/>
      <c r="F6" s="117"/>
      <c r="G6" s="117"/>
      <c r="H6" s="117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7"/>
      <c r="T6" s="117"/>
      <c r="U6" s="116"/>
      <c r="V6" s="116"/>
      <c r="W6" s="116"/>
      <c r="X6" s="116"/>
      <c r="Y6" s="116"/>
      <c r="Z6" s="116"/>
      <c r="AA6" s="75"/>
      <c r="AB6" s="76"/>
      <c r="AC6" s="76"/>
      <c r="AD6" s="76"/>
      <c r="AE6" s="76"/>
      <c r="AF6" s="76"/>
      <c r="AG6" s="76"/>
      <c r="AH6" s="65"/>
    </row>
    <row r="7" spans="1:34" ht="14.25" customHeight="1" x14ac:dyDescent="0.2">
      <c r="A7" s="116">
        <v>2</v>
      </c>
      <c r="B7" s="79">
        <v>45871</v>
      </c>
      <c r="C7" s="116"/>
      <c r="D7" s="116"/>
      <c r="E7" s="116"/>
      <c r="F7" s="117"/>
      <c r="G7" s="117"/>
      <c r="H7" s="117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7"/>
      <c r="T7" s="117"/>
      <c r="U7" s="116"/>
      <c r="V7" s="116"/>
      <c r="W7" s="116"/>
      <c r="X7" s="116"/>
      <c r="Y7" s="116"/>
      <c r="Z7" s="116"/>
      <c r="AA7" s="75"/>
      <c r="AB7" s="76"/>
      <c r="AC7" s="76"/>
      <c r="AD7" s="76"/>
      <c r="AE7" s="76"/>
      <c r="AF7" s="76"/>
      <c r="AG7" s="76"/>
      <c r="AH7" s="65"/>
    </row>
    <row r="8" spans="1:34" ht="14.25" customHeight="1" x14ac:dyDescent="0.2">
      <c r="A8" s="73">
        <v>3</v>
      </c>
      <c r="B8" s="80">
        <v>45872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7"/>
      <c r="AB8" s="78"/>
      <c r="AC8" s="78"/>
      <c r="AD8" s="78"/>
      <c r="AE8" s="78"/>
      <c r="AF8" s="78"/>
      <c r="AG8" s="78"/>
      <c r="AH8" s="65"/>
    </row>
    <row r="9" spans="1:34" ht="14.25" customHeight="1" x14ac:dyDescent="0.2">
      <c r="A9" s="116">
        <v>4</v>
      </c>
      <c r="B9" s="79">
        <v>45873</v>
      </c>
      <c r="C9" s="116"/>
      <c r="D9" s="116"/>
      <c r="E9" s="116"/>
      <c r="F9" s="117"/>
      <c r="G9" s="117"/>
      <c r="H9" s="117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7"/>
      <c r="T9" s="117"/>
      <c r="U9" s="116"/>
      <c r="V9" s="116"/>
      <c r="W9" s="116"/>
      <c r="X9" s="116"/>
      <c r="Y9" s="116"/>
      <c r="Z9" s="116"/>
      <c r="AA9" s="75"/>
      <c r="AB9" s="76"/>
      <c r="AC9" s="76"/>
      <c r="AD9" s="76"/>
      <c r="AE9" s="76"/>
      <c r="AF9" s="76"/>
      <c r="AG9" s="76"/>
      <c r="AH9" s="65"/>
    </row>
    <row r="10" spans="1:34" ht="14.25" customHeight="1" x14ac:dyDescent="0.2">
      <c r="A10" s="116">
        <v>5</v>
      </c>
      <c r="B10" s="79">
        <v>45874</v>
      </c>
      <c r="C10" s="116"/>
      <c r="D10" s="116"/>
      <c r="E10" s="116"/>
      <c r="F10" s="117"/>
      <c r="G10" s="117"/>
      <c r="H10" s="117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7"/>
      <c r="T10" s="117"/>
      <c r="U10" s="116"/>
      <c r="V10" s="116"/>
      <c r="W10" s="116"/>
      <c r="X10" s="116"/>
      <c r="Y10" s="116"/>
      <c r="Z10" s="116"/>
      <c r="AA10" s="75"/>
      <c r="AB10" s="76"/>
      <c r="AC10" s="76"/>
      <c r="AD10" s="76"/>
      <c r="AE10" s="76"/>
      <c r="AF10" s="76"/>
      <c r="AG10" s="76"/>
      <c r="AH10" s="66"/>
    </row>
    <row r="11" spans="1:34" ht="14.25" customHeight="1" x14ac:dyDescent="0.2">
      <c r="A11" s="116">
        <v>6</v>
      </c>
      <c r="B11" s="79">
        <v>45875</v>
      </c>
      <c r="C11" s="116"/>
      <c r="D11" s="116"/>
      <c r="E11" s="116"/>
      <c r="F11" s="117"/>
      <c r="G11" s="11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7"/>
      <c r="T11" s="117"/>
      <c r="U11" s="116"/>
      <c r="V11" s="116"/>
      <c r="W11" s="116"/>
      <c r="X11" s="116"/>
      <c r="Y11" s="116"/>
      <c r="Z11" s="116"/>
      <c r="AA11" s="75"/>
      <c r="AB11" s="76"/>
      <c r="AC11" s="76"/>
      <c r="AD11" s="76"/>
      <c r="AE11" s="76"/>
      <c r="AF11" s="76"/>
      <c r="AG11" s="76"/>
      <c r="AH11" s="65" t="s">
        <v>105</v>
      </c>
    </row>
    <row r="12" spans="1:34" ht="14.25" customHeight="1" x14ac:dyDescent="0.2">
      <c r="A12" s="116">
        <v>7</v>
      </c>
      <c r="B12" s="79">
        <v>45876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75"/>
      <c r="AB12" s="76"/>
      <c r="AC12" s="76"/>
      <c r="AD12" s="76"/>
      <c r="AE12" s="76"/>
      <c r="AF12" s="76"/>
      <c r="AG12" s="76"/>
      <c r="AH12" s="65" t="s">
        <v>104</v>
      </c>
    </row>
    <row r="13" spans="1:34" ht="14.25" customHeight="1" x14ac:dyDescent="0.2">
      <c r="A13" s="116">
        <v>8</v>
      </c>
      <c r="B13" s="79">
        <v>45877</v>
      </c>
      <c r="C13" s="116"/>
      <c r="D13" s="116"/>
      <c r="E13" s="116"/>
      <c r="F13" s="117"/>
      <c r="G13" s="117"/>
      <c r="H13" s="117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7"/>
      <c r="T13" s="117"/>
      <c r="U13" s="116"/>
      <c r="V13" s="116"/>
      <c r="W13" s="116"/>
      <c r="X13" s="116"/>
      <c r="Y13" s="116"/>
      <c r="Z13" s="116"/>
      <c r="AA13" s="75"/>
      <c r="AB13" s="76"/>
      <c r="AC13" s="76"/>
      <c r="AD13" s="76"/>
      <c r="AE13" s="76"/>
      <c r="AF13" s="76"/>
      <c r="AG13" s="76"/>
      <c r="AH13" s="65" t="s">
        <v>104</v>
      </c>
    </row>
    <row r="14" spans="1:34" ht="14.25" customHeight="1" x14ac:dyDescent="0.2">
      <c r="A14" s="116">
        <v>9</v>
      </c>
      <c r="B14" s="79">
        <v>45878</v>
      </c>
      <c r="C14" s="116"/>
      <c r="D14" s="116"/>
      <c r="E14" s="116"/>
      <c r="F14" s="117"/>
      <c r="G14" s="117"/>
      <c r="H14" s="117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7"/>
      <c r="T14" s="117"/>
      <c r="U14" s="116"/>
      <c r="V14" s="116"/>
      <c r="W14" s="116"/>
      <c r="X14" s="116"/>
      <c r="Y14" s="116"/>
      <c r="Z14" s="116"/>
      <c r="AA14" s="75"/>
      <c r="AB14" s="76"/>
      <c r="AC14" s="76"/>
      <c r="AD14" s="76"/>
      <c r="AE14" s="76"/>
      <c r="AF14" s="76"/>
      <c r="AG14" s="76"/>
      <c r="AH14" s="65" t="s">
        <v>104</v>
      </c>
    </row>
    <row r="15" spans="1:34" ht="14.25" customHeight="1" x14ac:dyDescent="0.2">
      <c r="A15" s="73">
        <v>10</v>
      </c>
      <c r="B15" s="80">
        <v>45879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7"/>
      <c r="AB15" s="78"/>
      <c r="AC15" s="78"/>
      <c r="AD15" s="78"/>
      <c r="AE15" s="78"/>
      <c r="AF15" s="78"/>
      <c r="AG15" s="78"/>
      <c r="AH15" s="65" t="s">
        <v>104</v>
      </c>
    </row>
    <row r="16" spans="1:34" ht="14.25" customHeight="1" x14ac:dyDescent="0.2">
      <c r="A16" s="116">
        <v>11</v>
      </c>
      <c r="B16" s="79">
        <v>45880</v>
      </c>
      <c r="C16" s="116"/>
      <c r="D16" s="116"/>
      <c r="E16" s="116"/>
      <c r="F16" s="117"/>
      <c r="G16" s="117"/>
      <c r="H16" s="117"/>
      <c r="I16" s="116"/>
      <c r="J16" s="116"/>
      <c r="K16" s="116"/>
      <c r="L16" s="116"/>
      <c r="M16" s="116"/>
      <c r="N16" s="116"/>
      <c r="O16" s="116"/>
      <c r="P16" s="116"/>
      <c r="Q16" s="116"/>
      <c r="R16" s="118"/>
      <c r="S16" s="117"/>
      <c r="T16" s="117"/>
      <c r="U16" s="116"/>
      <c r="V16" s="116"/>
      <c r="W16" s="116"/>
      <c r="X16" s="116"/>
      <c r="Y16" s="116"/>
      <c r="Z16" s="116"/>
      <c r="AA16" s="75"/>
      <c r="AB16" s="76"/>
      <c r="AC16" s="76"/>
      <c r="AD16" s="76"/>
      <c r="AE16" s="76"/>
      <c r="AF16" s="76"/>
      <c r="AG16" s="76"/>
      <c r="AH16" s="65" t="s">
        <v>104</v>
      </c>
    </row>
    <row r="17" spans="1:34" ht="14.25" customHeight="1" x14ac:dyDescent="0.2">
      <c r="A17" s="116">
        <v>12</v>
      </c>
      <c r="B17" s="79">
        <v>45881</v>
      </c>
      <c r="C17" s="116"/>
      <c r="D17" s="116"/>
      <c r="E17" s="116"/>
      <c r="F17" s="117"/>
      <c r="G17" s="117"/>
      <c r="H17" s="117"/>
      <c r="I17" s="116"/>
      <c r="J17" s="116"/>
      <c r="K17" s="116"/>
      <c r="L17" s="116"/>
      <c r="M17" s="116"/>
      <c r="N17" s="116"/>
      <c r="O17" s="116"/>
      <c r="P17" s="116"/>
      <c r="Q17" s="116"/>
      <c r="R17" s="118"/>
      <c r="S17" s="117"/>
      <c r="T17" s="117"/>
      <c r="U17" s="116"/>
      <c r="V17" s="116"/>
      <c r="W17" s="116"/>
      <c r="X17" s="116"/>
      <c r="Y17" s="116"/>
      <c r="Z17" s="116"/>
      <c r="AA17" s="75"/>
      <c r="AB17" s="76"/>
      <c r="AC17" s="76"/>
      <c r="AD17" s="76"/>
      <c r="AE17" s="76"/>
      <c r="AF17" s="76"/>
      <c r="AG17" s="76"/>
      <c r="AH17" s="65" t="s">
        <v>104</v>
      </c>
    </row>
    <row r="18" spans="1:34" ht="14.25" customHeight="1" x14ac:dyDescent="0.2">
      <c r="A18" s="116">
        <v>13</v>
      </c>
      <c r="B18" s="79">
        <v>45882</v>
      </c>
      <c r="C18" s="116"/>
      <c r="D18" s="116"/>
      <c r="E18" s="116"/>
      <c r="F18" s="117"/>
      <c r="G18" s="117"/>
      <c r="H18" s="117"/>
      <c r="I18" s="116"/>
      <c r="J18" s="116"/>
      <c r="K18" s="116"/>
      <c r="L18" s="116"/>
      <c r="M18" s="116"/>
      <c r="N18" s="116"/>
      <c r="O18" s="116"/>
      <c r="P18" s="116"/>
      <c r="Q18" s="116"/>
      <c r="R18" s="118"/>
      <c r="S18" s="117"/>
      <c r="T18" s="117"/>
      <c r="U18" s="116"/>
      <c r="V18" s="116"/>
      <c r="W18" s="116"/>
      <c r="X18" s="116"/>
      <c r="Y18" s="116"/>
      <c r="Z18" s="116"/>
      <c r="AA18" s="75"/>
      <c r="AB18" s="76"/>
      <c r="AC18" s="76"/>
      <c r="AD18" s="76"/>
      <c r="AE18" s="76"/>
      <c r="AF18" s="76"/>
      <c r="AG18" s="76"/>
      <c r="AH18" s="65" t="s">
        <v>104</v>
      </c>
    </row>
    <row r="19" spans="1:34" ht="14.25" customHeight="1" x14ac:dyDescent="0.2">
      <c r="A19" s="116">
        <v>14</v>
      </c>
      <c r="B19" s="79">
        <v>45883</v>
      </c>
      <c r="C19" s="116"/>
      <c r="D19" s="116"/>
      <c r="E19" s="116"/>
      <c r="F19" s="117"/>
      <c r="G19" s="117"/>
      <c r="H19" s="117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7"/>
      <c r="T19" s="117"/>
      <c r="U19" s="116"/>
      <c r="V19" s="116"/>
      <c r="W19" s="116"/>
      <c r="X19" s="116"/>
      <c r="Y19" s="116"/>
      <c r="Z19" s="116"/>
      <c r="AA19" s="75"/>
      <c r="AB19" s="76"/>
      <c r="AC19" s="76"/>
      <c r="AD19" s="76"/>
      <c r="AE19" s="76"/>
      <c r="AF19" s="76"/>
      <c r="AG19" s="76"/>
      <c r="AH19" s="65" t="s">
        <v>104</v>
      </c>
    </row>
    <row r="20" spans="1:34" ht="14.25" customHeight="1" x14ac:dyDescent="0.2">
      <c r="A20" s="116">
        <v>15</v>
      </c>
      <c r="B20" s="79">
        <v>45884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75"/>
      <c r="AB20" s="76"/>
      <c r="AC20" s="76"/>
      <c r="AD20" s="76"/>
      <c r="AE20" s="76"/>
      <c r="AF20" s="76"/>
      <c r="AG20" s="76"/>
      <c r="AH20" s="65" t="s">
        <v>104</v>
      </c>
    </row>
    <row r="21" spans="1:34" ht="14.25" customHeight="1" x14ac:dyDescent="0.2">
      <c r="A21" s="116">
        <v>16</v>
      </c>
      <c r="B21" s="79">
        <v>45885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75"/>
      <c r="AB21" s="76"/>
      <c r="AC21" s="76"/>
      <c r="AD21" s="76"/>
      <c r="AE21" s="76"/>
      <c r="AF21" s="76"/>
      <c r="AG21" s="76"/>
      <c r="AH21" s="65" t="s">
        <v>104</v>
      </c>
    </row>
    <row r="22" spans="1:34" ht="14.25" customHeight="1" x14ac:dyDescent="0.2">
      <c r="A22" s="73">
        <v>17</v>
      </c>
      <c r="B22" s="80">
        <v>45886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7"/>
      <c r="AB22" s="78"/>
      <c r="AC22" s="78"/>
      <c r="AD22" s="78"/>
      <c r="AE22" s="78"/>
      <c r="AF22" s="78"/>
      <c r="AG22" s="78"/>
      <c r="AH22" s="65" t="s">
        <v>104</v>
      </c>
    </row>
    <row r="23" spans="1:34" ht="14.25" customHeight="1" x14ac:dyDescent="0.2">
      <c r="A23" s="73">
        <v>18</v>
      </c>
      <c r="B23" s="80">
        <v>45887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7"/>
      <c r="AB23" s="78"/>
      <c r="AC23" s="78"/>
      <c r="AD23" s="78"/>
      <c r="AE23" s="78"/>
      <c r="AF23" s="78"/>
      <c r="AG23" s="78"/>
      <c r="AH23" s="65" t="s">
        <v>104</v>
      </c>
    </row>
    <row r="24" spans="1:34" ht="14.25" customHeight="1" x14ac:dyDescent="0.2">
      <c r="A24" s="116">
        <v>19</v>
      </c>
      <c r="B24" s="79">
        <v>45888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75"/>
      <c r="AB24" s="76"/>
      <c r="AC24" s="76"/>
      <c r="AD24" s="76"/>
      <c r="AE24" s="76"/>
      <c r="AF24" s="76"/>
      <c r="AG24" s="76"/>
      <c r="AH24" s="65" t="s">
        <v>104</v>
      </c>
    </row>
    <row r="25" spans="1:34" ht="14.25" customHeight="1" x14ac:dyDescent="0.2">
      <c r="A25" s="116">
        <v>20</v>
      </c>
      <c r="B25" s="79">
        <v>45889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75"/>
      <c r="AB25" s="76"/>
      <c r="AC25" s="76"/>
      <c r="AD25" s="76"/>
      <c r="AE25" s="76"/>
      <c r="AF25" s="76"/>
      <c r="AG25" s="76"/>
      <c r="AH25" s="65" t="s">
        <v>104</v>
      </c>
    </row>
    <row r="26" spans="1:34" ht="14.25" customHeight="1" x14ac:dyDescent="0.2">
      <c r="A26" s="116">
        <v>21</v>
      </c>
      <c r="B26" s="79">
        <v>45890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75"/>
      <c r="AB26" s="76"/>
      <c r="AC26" s="76"/>
      <c r="AD26" s="76"/>
      <c r="AE26" s="76"/>
      <c r="AF26" s="76"/>
      <c r="AG26" s="76"/>
      <c r="AH26" s="65" t="s">
        <v>104</v>
      </c>
    </row>
    <row r="27" spans="1:34" ht="14.25" customHeight="1" x14ac:dyDescent="0.2">
      <c r="A27" s="116">
        <v>22</v>
      </c>
      <c r="B27" s="79">
        <v>45891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75"/>
      <c r="AB27" s="76"/>
      <c r="AC27" s="76"/>
      <c r="AD27" s="76"/>
      <c r="AE27" s="76"/>
      <c r="AF27" s="76"/>
      <c r="AG27" s="76"/>
      <c r="AH27" s="65" t="s">
        <v>104</v>
      </c>
    </row>
    <row r="28" spans="1:34" ht="14.25" customHeight="1" x14ac:dyDescent="0.2">
      <c r="A28" s="116">
        <v>23</v>
      </c>
      <c r="B28" s="79">
        <v>45892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75"/>
      <c r="AB28" s="76"/>
      <c r="AC28" s="76"/>
      <c r="AD28" s="76"/>
      <c r="AE28" s="76"/>
      <c r="AF28" s="76"/>
      <c r="AG28" s="76"/>
      <c r="AH28" s="65" t="s">
        <v>104</v>
      </c>
    </row>
    <row r="29" spans="1:34" ht="14.25" customHeight="1" x14ac:dyDescent="0.2">
      <c r="A29" s="73">
        <v>24</v>
      </c>
      <c r="B29" s="80">
        <v>45893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7"/>
      <c r="AB29" s="78"/>
      <c r="AC29" s="78"/>
      <c r="AD29" s="78"/>
      <c r="AE29" s="78"/>
      <c r="AF29" s="78"/>
      <c r="AG29" s="78"/>
      <c r="AH29" s="65" t="s">
        <v>104</v>
      </c>
    </row>
    <row r="30" spans="1:34" ht="14.25" customHeight="1" x14ac:dyDescent="0.2">
      <c r="A30" s="116">
        <v>25</v>
      </c>
      <c r="B30" s="79">
        <v>45894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75"/>
      <c r="AB30" s="76"/>
      <c r="AC30" s="76"/>
      <c r="AD30" s="76"/>
      <c r="AE30" s="76"/>
      <c r="AF30" s="76"/>
      <c r="AG30" s="76"/>
      <c r="AH30" s="65" t="s">
        <v>104</v>
      </c>
    </row>
    <row r="31" spans="1:34" ht="14.25" customHeight="1" x14ac:dyDescent="0.2">
      <c r="A31" s="116">
        <v>26</v>
      </c>
      <c r="B31" s="79">
        <v>45895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75"/>
      <c r="AB31" s="76"/>
      <c r="AC31" s="76"/>
      <c r="AD31" s="76"/>
      <c r="AE31" s="76"/>
      <c r="AF31" s="76"/>
      <c r="AG31" s="76"/>
      <c r="AH31" s="65"/>
    </row>
    <row r="32" spans="1:34" ht="14.25" customHeight="1" x14ac:dyDescent="0.2">
      <c r="A32" s="41">
        <v>27</v>
      </c>
      <c r="B32" s="79">
        <v>45896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75"/>
      <c r="AB32" s="76"/>
      <c r="AC32" s="76"/>
      <c r="AD32" s="76"/>
      <c r="AE32" s="76"/>
      <c r="AF32" s="76"/>
      <c r="AG32" s="76"/>
      <c r="AH32" s="65"/>
    </row>
    <row r="33" spans="1:34" ht="14.25" customHeight="1" x14ac:dyDescent="0.2">
      <c r="A33" s="41">
        <v>28</v>
      </c>
      <c r="B33" s="79">
        <v>45897</v>
      </c>
      <c r="C33" s="22"/>
      <c r="D33" s="22"/>
      <c r="E33" s="22"/>
      <c r="F33" s="43"/>
      <c r="G33" s="43"/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3"/>
      <c r="T33" s="43"/>
      <c r="U33" s="50"/>
      <c r="V33" s="51"/>
      <c r="W33" s="51"/>
      <c r="X33" s="51"/>
      <c r="Y33" s="22"/>
      <c r="Z33" s="22"/>
      <c r="AA33" s="75"/>
      <c r="AB33" s="76"/>
      <c r="AC33" s="76"/>
      <c r="AD33" s="76"/>
      <c r="AE33" s="76"/>
      <c r="AF33" s="76"/>
      <c r="AG33" s="76"/>
      <c r="AH33" s="65"/>
    </row>
    <row r="34" spans="1:34" ht="14.25" customHeight="1" x14ac:dyDescent="0.2">
      <c r="A34" s="50"/>
      <c r="B34" s="41"/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46"/>
      <c r="AB34" s="47"/>
      <c r="AC34" s="47"/>
      <c r="AD34" s="47"/>
      <c r="AE34" s="46"/>
      <c r="AF34" s="47"/>
      <c r="AG34" s="47"/>
      <c r="AH34" s="65"/>
    </row>
    <row r="35" spans="1:34" ht="14.25" customHeight="1" x14ac:dyDescent="0.2">
      <c r="A35" s="67" t="s">
        <v>95</v>
      </c>
      <c r="B35" s="52"/>
      <c r="C35" s="52"/>
      <c r="D35" s="52"/>
      <c r="E35" s="52" t="s">
        <v>30</v>
      </c>
      <c r="F35" s="104">
        <v>10489729</v>
      </c>
      <c r="G35" s="97"/>
      <c r="H35" s="97"/>
      <c r="I35" s="97"/>
      <c r="J35" s="97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61" t="s">
        <v>86</v>
      </c>
      <c r="Z35" s="52"/>
      <c r="AA35" s="82">
        <f>SUM(AA3:AA34)</f>
        <v>0</v>
      </c>
      <c r="AB35" s="82">
        <f>SUM(AB3:AB34)</f>
        <v>0</v>
      </c>
      <c r="AC35" s="82">
        <f t="shared" ref="AC35" si="0">SUM(AC3:AC34)</f>
        <v>0</v>
      </c>
      <c r="AD35" s="82">
        <f t="shared" ref="AD35" si="1">SUM(AD3:AD34)</f>
        <v>0</v>
      </c>
      <c r="AE35" s="82">
        <f t="shared" ref="AE35" si="2">SUM(AE3:AE34)</f>
        <v>0</v>
      </c>
      <c r="AF35" s="82">
        <f t="shared" ref="AF35" si="3">SUM(AF3:AF34)</f>
        <v>0</v>
      </c>
      <c r="AG35" s="82">
        <f t="shared" ref="AG35" si="4">SUM(AG3:AG34)</f>
        <v>0</v>
      </c>
      <c r="AH35" s="65"/>
    </row>
    <row r="36" spans="1:34" ht="14.25" customHeight="1" x14ac:dyDescent="0.2">
      <c r="A36" s="115"/>
      <c r="B36" s="111"/>
      <c r="C36" s="111"/>
      <c r="D36" s="111"/>
      <c r="Y36" s="63"/>
      <c r="AH36" s="65"/>
    </row>
    <row r="37" spans="1:34" ht="14.25" customHeight="1" x14ac:dyDescent="0.2">
      <c r="A37" s="4"/>
      <c r="B37" s="4"/>
      <c r="C37" s="4"/>
      <c r="D37" s="4"/>
      <c r="E37" s="4"/>
      <c r="F37" s="4"/>
      <c r="Y37" s="63"/>
      <c r="AH37" s="65"/>
    </row>
    <row r="38" spans="1:34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63"/>
      <c r="Z38" s="4"/>
      <c r="AA38" s="4"/>
      <c r="AB38" s="4"/>
      <c r="AC38" s="4"/>
      <c r="AD38" s="4"/>
      <c r="AE38" s="4"/>
      <c r="AF38" s="4"/>
      <c r="AG38" s="4"/>
      <c r="AH38" s="65"/>
    </row>
    <row r="39" spans="1:34" ht="14.25" customHeight="1" x14ac:dyDescent="0.2">
      <c r="A39" s="98" t="s">
        <v>106</v>
      </c>
      <c r="B39" s="99"/>
      <c r="C39" s="95" t="s">
        <v>73</v>
      </c>
      <c r="D39" s="95" t="s">
        <v>74</v>
      </c>
      <c r="E39" s="95" t="s">
        <v>75</v>
      </c>
      <c r="F39" s="95" t="s">
        <v>76</v>
      </c>
      <c r="G39" s="95" t="s">
        <v>77</v>
      </c>
      <c r="H39" s="95" t="s">
        <v>78</v>
      </c>
      <c r="I39" s="93" t="s">
        <v>79</v>
      </c>
      <c r="J39" s="93" t="s">
        <v>80</v>
      </c>
      <c r="K39" s="93" t="s">
        <v>81</v>
      </c>
      <c r="L39" s="93" t="s">
        <v>82</v>
      </c>
      <c r="M39" s="93" t="s">
        <v>83</v>
      </c>
      <c r="N39" s="93" t="s">
        <v>84</v>
      </c>
      <c r="O39" s="93" t="s">
        <v>73</v>
      </c>
      <c r="P39" s="93" t="s">
        <v>74</v>
      </c>
      <c r="Q39" s="93" t="s">
        <v>75</v>
      </c>
      <c r="R39" s="93" t="s">
        <v>76</v>
      </c>
      <c r="S39" s="93" t="s">
        <v>77</v>
      </c>
      <c r="T39" s="93" t="s">
        <v>78</v>
      </c>
      <c r="U39" s="93" t="s">
        <v>79</v>
      </c>
      <c r="V39" s="93" t="s">
        <v>80</v>
      </c>
      <c r="W39" s="93" t="s">
        <v>81</v>
      </c>
      <c r="X39" s="95" t="s">
        <v>82</v>
      </c>
      <c r="Y39" s="95" t="s">
        <v>83</v>
      </c>
      <c r="Z39" s="95" t="s">
        <v>84</v>
      </c>
      <c r="AA39" s="38">
        <v>55</v>
      </c>
      <c r="AB39" s="38">
        <v>60</v>
      </c>
      <c r="AC39" s="38">
        <v>65</v>
      </c>
      <c r="AD39" s="38">
        <v>70</v>
      </c>
      <c r="AE39" s="38">
        <v>45</v>
      </c>
      <c r="AF39" s="38">
        <v>90</v>
      </c>
      <c r="AG39" s="38">
        <v>95</v>
      </c>
      <c r="AH39" s="65"/>
    </row>
    <row r="40" spans="1:34" ht="14.25" customHeight="1" x14ac:dyDescent="0.2">
      <c r="A40" s="100"/>
      <c r="B40" s="101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39" t="s">
        <v>9</v>
      </c>
      <c r="AB40" s="39" t="s">
        <v>12</v>
      </c>
      <c r="AC40" s="39" t="s">
        <v>15</v>
      </c>
      <c r="AD40" s="39" t="s">
        <v>18</v>
      </c>
      <c r="AE40" s="39" t="s">
        <v>20</v>
      </c>
      <c r="AF40" s="40" t="s">
        <v>23</v>
      </c>
      <c r="AG40" s="40" t="s">
        <v>27</v>
      </c>
      <c r="AH40" s="65"/>
    </row>
    <row r="41" spans="1:34" ht="14.25" customHeight="1" x14ac:dyDescent="0.2">
      <c r="A41" s="41">
        <v>29</v>
      </c>
      <c r="B41" s="79">
        <v>45867</v>
      </c>
      <c r="C41" s="42"/>
      <c r="D41" s="42"/>
      <c r="E41" s="42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5"/>
      <c r="V41" s="45"/>
      <c r="W41" s="45"/>
      <c r="X41" s="42"/>
      <c r="Y41" s="42"/>
      <c r="Z41" s="42"/>
      <c r="AA41" s="75"/>
      <c r="AB41" s="76"/>
      <c r="AC41" s="76"/>
      <c r="AD41" s="76"/>
      <c r="AE41" s="76"/>
      <c r="AF41" s="76"/>
      <c r="AG41" s="76"/>
      <c r="AH41" s="65"/>
    </row>
    <row r="42" spans="1:34" ht="14.25" customHeight="1" x14ac:dyDescent="0.2">
      <c r="A42" s="41">
        <v>30</v>
      </c>
      <c r="B42" s="79">
        <v>45868</v>
      </c>
      <c r="C42" s="41"/>
      <c r="D42" s="41"/>
      <c r="E42" s="41"/>
      <c r="F42" s="43"/>
      <c r="G42" s="43"/>
      <c r="H42" s="4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3"/>
      <c r="T42" s="43"/>
      <c r="U42" s="41"/>
      <c r="V42" s="41"/>
      <c r="W42" s="41"/>
      <c r="X42" s="41"/>
      <c r="Y42" s="41"/>
      <c r="Z42" s="41"/>
      <c r="AA42" s="75"/>
      <c r="AB42" s="76"/>
      <c r="AC42" s="76"/>
      <c r="AD42" s="76"/>
      <c r="AE42" s="76"/>
      <c r="AF42" s="76"/>
      <c r="AG42" s="76"/>
      <c r="AH42" s="65"/>
    </row>
    <row r="43" spans="1:34" ht="14.25" customHeight="1" x14ac:dyDescent="0.2">
      <c r="A43" s="41">
        <v>31</v>
      </c>
      <c r="B43" s="79">
        <v>45869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75"/>
      <c r="AB43" s="76"/>
      <c r="AC43" s="76"/>
      <c r="AD43" s="76"/>
      <c r="AE43" s="76"/>
      <c r="AF43" s="76"/>
      <c r="AG43" s="76"/>
      <c r="AH43" s="65"/>
    </row>
    <row r="44" spans="1:34" ht="14.25" customHeight="1" x14ac:dyDescent="0.2">
      <c r="A44" s="116">
        <v>1</v>
      </c>
      <c r="B44" s="79">
        <v>45870</v>
      </c>
      <c r="C44" s="116"/>
      <c r="D44" s="116"/>
      <c r="E44" s="116"/>
      <c r="F44" s="117"/>
      <c r="G44" s="117"/>
      <c r="H44" s="117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7"/>
      <c r="T44" s="117"/>
      <c r="U44" s="116"/>
      <c r="V44" s="116"/>
      <c r="W44" s="116"/>
      <c r="X44" s="116"/>
      <c r="Y44" s="116"/>
      <c r="Z44" s="116"/>
      <c r="AA44" s="75"/>
      <c r="AB44" s="76"/>
      <c r="AC44" s="76"/>
      <c r="AD44" s="76"/>
      <c r="AE44" s="76"/>
      <c r="AF44" s="76"/>
      <c r="AG44" s="76"/>
      <c r="AH44" s="65"/>
    </row>
    <row r="45" spans="1:34" ht="14.25" customHeight="1" x14ac:dyDescent="0.2">
      <c r="A45" s="116">
        <v>2</v>
      </c>
      <c r="B45" s="79">
        <v>45871</v>
      </c>
      <c r="C45" s="116"/>
      <c r="D45" s="116"/>
      <c r="E45" s="116"/>
      <c r="F45" s="117"/>
      <c r="G45" s="117"/>
      <c r="H45" s="117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7"/>
      <c r="T45" s="117"/>
      <c r="U45" s="116"/>
      <c r="V45" s="116"/>
      <c r="W45" s="116"/>
      <c r="X45" s="116"/>
      <c r="Y45" s="116"/>
      <c r="Z45" s="116"/>
      <c r="AA45" s="75"/>
      <c r="AB45" s="76"/>
      <c r="AC45" s="76"/>
      <c r="AD45" s="76"/>
      <c r="AE45" s="76"/>
      <c r="AF45" s="76"/>
      <c r="AG45" s="76"/>
      <c r="AH45" s="65"/>
    </row>
    <row r="46" spans="1:34" ht="14.25" customHeight="1" x14ac:dyDescent="0.2">
      <c r="A46" s="73">
        <v>3</v>
      </c>
      <c r="B46" s="80">
        <v>45872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7"/>
      <c r="AB46" s="78"/>
      <c r="AC46" s="78"/>
      <c r="AD46" s="78"/>
      <c r="AE46" s="78"/>
      <c r="AF46" s="78"/>
      <c r="AG46" s="78"/>
      <c r="AH46" s="65"/>
    </row>
    <row r="47" spans="1:34" ht="14.25" customHeight="1" x14ac:dyDescent="0.2">
      <c r="A47" s="116">
        <v>4</v>
      </c>
      <c r="B47" s="79">
        <v>45873</v>
      </c>
      <c r="C47" s="116"/>
      <c r="D47" s="116"/>
      <c r="E47" s="116"/>
      <c r="F47" s="117"/>
      <c r="G47" s="117"/>
      <c r="H47" s="117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7"/>
      <c r="T47" s="117"/>
      <c r="U47" s="116"/>
      <c r="V47" s="116"/>
      <c r="W47" s="116"/>
      <c r="X47" s="116"/>
      <c r="Y47" s="116"/>
      <c r="Z47" s="116"/>
      <c r="AA47" s="75"/>
      <c r="AB47" s="76"/>
      <c r="AC47" s="76"/>
      <c r="AD47" s="76"/>
      <c r="AE47" s="76"/>
      <c r="AF47" s="76"/>
      <c r="AG47" s="76"/>
      <c r="AH47" s="65"/>
    </row>
    <row r="48" spans="1:34" ht="14.25" customHeight="1" x14ac:dyDescent="0.2">
      <c r="A48" s="116">
        <v>5</v>
      </c>
      <c r="B48" s="79">
        <v>45874</v>
      </c>
      <c r="C48" s="116"/>
      <c r="D48" s="116"/>
      <c r="E48" s="116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7"/>
      <c r="T48" s="117"/>
      <c r="U48" s="116"/>
      <c r="V48" s="116"/>
      <c r="W48" s="116"/>
      <c r="X48" s="116"/>
      <c r="Y48" s="116"/>
      <c r="Z48" s="116"/>
      <c r="AA48" s="75"/>
      <c r="AB48" s="76"/>
      <c r="AC48" s="76"/>
      <c r="AD48" s="76"/>
      <c r="AE48" s="76"/>
      <c r="AF48" s="76"/>
      <c r="AG48" s="76"/>
      <c r="AH48" s="65"/>
    </row>
    <row r="49" spans="1:34" ht="14.25" customHeight="1" x14ac:dyDescent="0.2">
      <c r="A49" s="116">
        <v>6</v>
      </c>
      <c r="B49" s="79">
        <v>45875</v>
      </c>
      <c r="C49" s="116"/>
      <c r="D49" s="116"/>
      <c r="E49" s="116"/>
      <c r="F49" s="117"/>
      <c r="G49" s="117"/>
      <c r="H49" s="117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7"/>
      <c r="T49" s="117"/>
      <c r="U49" s="116"/>
      <c r="V49" s="116"/>
      <c r="W49" s="116"/>
      <c r="X49" s="116"/>
      <c r="Y49" s="116"/>
      <c r="Z49" s="116"/>
      <c r="AA49" s="75"/>
      <c r="AB49" s="76"/>
      <c r="AC49" s="76"/>
      <c r="AD49" s="76"/>
      <c r="AE49" s="76"/>
      <c r="AF49" s="76"/>
      <c r="AG49" s="76"/>
      <c r="AH49" s="65"/>
    </row>
    <row r="50" spans="1:34" ht="14.25" customHeight="1" x14ac:dyDescent="0.2">
      <c r="A50" s="116">
        <v>7</v>
      </c>
      <c r="B50" s="79">
        <v>45876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75"/>
      <c r="AB50" s="76"/>
      <c r="AC50" s="76"/>
      <c r="AD50" s="76"/>
      <c r="AE50" s="76"/>
      <c r="AF50" s="76"/>
      <c r="AG50" s="76"/>
      <c r="AH50" s="65"/>
    </row>
    <row r="51" spans="1:34" ht="14.25" customHeight="1" x14ac:dyDescent="0.2">
      <c r="A51" s="116">
        <v>8</v>
      </c>
      <c r="B51" s="79">
        <v>45877</v>
      </c>
      <c r="C51" s="116"/>
      <c r="D51" s="116"/>
      <c r="E51" s="116"/>
      <c r="F51" s="117"/>
      <c r="G51" s="117"/>
      <c r="H51" s="117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7"/>
      <c r="T51" s="117"/>
      <c r="U51" s="116"/>
      <c r="V51" s="116"/>
      <c r="W51" s="116"/>
      <c r="X51" s="116"/>
      <c r="Y51" s="116"/>
      <c r="Z51" s="116"/>
      <c r="AA51" s="75"/>
      <c r="AB51" s="76"/>
      <c r="AC51" s="76"/>
      <c r="AD51" s="76"/>
      <c r="AE51" s="76"/>
      <c r="AF51" s="76"/>
      <c r="AG51" s="76"/>
      <c r="AH51" s="65"/>
    </row>
    <row r="52" spans="1:34" ht="14.25" customHeight="1" x14ac:dyDescent="0.2">
      <c r="A52" s="116">
        <v>9</v>
      </c>
      <c r="B52" s="79">
        <v>45878</v>
      </c>
      <c r="C52" s="116"/>
      <c r="D52" s="116"/>
      <c r="E52" s="116"/>
      <c r="F52" s="117"/>
      <c r="G52" s="117"/>
      <c r="H52" s="117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7"/>
      <c r="T52" s="117"/>
      <c r="U52" s="116"/>
      <c r="V52" s="116"/>
      <c r="W52" s="116"/>
      <c r="X52" s="116"/>
      <c r="Y52" s="116"/>
      <c r="Z52" s="116"/>
      <c r="AA52" s="75"/>
      <c r="AB52" s="76"/>
      <c r="AC52" s="76"/>
      <c r="AD52" s="76"/>
      <c r="AE52" s="76"/>
      <c r="AF52" s="76"/>
      <c r="AG52" s="76"/>
      <c r="AH52" s="65"/>
    </row>
    <row r="53" spans="1:34" ht="14.25" customHeight="1" x14ac:dyDescent="0.2">
      <c r="A53" s="73">
        <v>10</v>
      </c>
      <c r="B53" s="80">
        <v>45879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7"/>
      <c r="AB53" s="78"/>
      <c r="AC53" s="78"/>
      <c r="AD53" s="78"/>
      <c r="AE53" s="78"/>
      <c r="AF53" s="78"/>
      <c r="AG53" s="78"/>
      <c r="AH53" s="65"/>
    </row>
    <row r="54" spans="1:34" ht="14.25" customHeight="1" x14ac:dyDescent="0.2">
      <c r="A54" s="116">
        <v>11</v>
      </c>
      <c r="B54" s="79">
        <v>45880</v>
      </c>
      <c r="C54" s="116"/>
      <c r="D54" s="116"/>
      <c r="E54" s="116"/>
      <c r="F54" s="117"/>
      <c r="G54" s="117"/>
      <c r="H54" s="117"/>
      <c r="I54" s="116"/>
      <c r="J54" s="116"/>
      <c r="K54" s="116"/>
      <c r="L54" s="116"/>
      <c r="M54" s="116"/>
      <c r="N54" s="116"/>
      <c r="O54" s="116"/>
      <c r="P54" s="116"/>
      <c r="Q54" s="116"/>
      <c r="R54" s="118"/>
      <c r="S54" s="117"/>
      <c r="T54" s="117"/>
      <c r="U54" s="116"/>
      <c r="V54" s="116"/>
      <c r="W54" s="116"/>
      <c r="X54" s="116"/>
      <c r="Y54" s="116"/>
      <c r="Z54" s="116"/>
      <c r="AA54" s="75"/>
      <c r="AB54" s="76"/>
      <c r="AC54" s="76"/>
      <c r="AD54" s="76"/>
      <c r="AE54" s="76"/>
      <c r="AF54" s="76"/>
      <c r="AG54" s="76"/>
      <c r="AH54" s="65"/>
    </row>
    <row r="55" spans="1:34" ht="14.25" customHeight="1" x14ac:dyDescent="0.2">
      <c r="A55" s="116">
        <v>12</v>
      </c>
      <c r="B55" s="79">
        <v>45881</v>
      </c>
      <c r="C55" s="116"/>
      <c r="D55" s="116"/>
      <c r="E55" s="116"/>
      <c r="F55" s="117"/>
      <c r="G55" s="117"/>
      <c r="H55" s="117"/>
      <c r="I55" s="116"/>
      <c r="J55" s="116"/>
      <c r="K55" s="116"/>
      <c r="L55" s="116"/>
      <c r="M55" s="116"/>
      <c r="N55" s="116"/>
      <c r="O55" s="116"/>
      <c r="P55" s="116"/>
      <c r="Q55" s="116"/>
      <c r="R55" s="118"/>
      <c r="S55" s="117"/>
      <c r="T55" s="117"/>
      <c r="U55" s="116"/>
      <c r="V55" s="116"/>
      <c r="W55" s="116"/>
      <c r="X55" s="116"/>
      <c r="Y55" s="116"/>
      <c r="Z55" s="116"/>
      <c r="AA55" s="75"/>
      <c r="AB55" s="76"/>
      <c r="AC55" s="76"/>
      <c r="AD55" s="76"/>
      <c r="AE55" s="76"/>
      <c r="AF55" s="76"/>
      <c r="AG55" s="76"/>
      <c r="AH55" s="65"/>
    </row>
    <row r="56" spans="1:34" ht="14.25" customHeight="1" x14ac:dyDescent="0.2">
      <c r="A56" s="116">
        <v>13</v>
      </c>
      <c r="B56" s="79">
        <v>45882</v>
      </c>
      <c r="C56" s="116"/>
      <c r="D56" s="116"/>
      <c r="E56" s="116"/>
      <c r="F56" s="117"/>
      <c r="G56" s="117"/>
      <c r="H56" s="117"/>
      <c r="I56" s="116"/>
      <c r="J56" s="116"/>
      <c r="K56" s="116"/>
      <c r="L56" s="116"/>
      <c r="M56" s="116"/>
      <c r="N56" s="116"/>
      <c r="O56" s="116"/>
      <c r="P56" s="116"/>
      <c r="Q56" s="116"/>
      <c r="R56" s="118"/>
      <c r="S56" s="117"/>
      <c r="T56" s="117"/>
      <c r="U56" s="116"/>
      <c r="V56" s="116"/>
      <c r="W56" s="116"/>
      <c r="X56" s="116"/>
      <c r="Y56" s="116"/>
      <c r="Z56" s="116"/>
      <c r="AA56" s="75"/>
      <c r="AB56" s="76"/>
      <c r="AC56" s="76"/>
      <c r="AD56" s="76"/>
      <c r="AE56" s="76"/>
      <c r="AF56" s="76"/>
      <c r="AG56" s="76"/>
      <c r="AH56" s="65"/>
    </row>
    <row r="57" spans="1:34" ht="14.25" customHeight="1" x14ac:dyDescent="0.2">
      <c r="A57" s="116">
        <v>14</v>
      </c>
      <c r="B57" s="79">
        <v>45883</v>
      </c>
      <c r="C57" s="116"/>
      <c r="D57" s="116"/>
      <c r="E57" s="116"/>
      <c r="F57" s="117"/>
      <c r="G57" s="117"/>
      <c r="H57" s="117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7"/>
      <c r="T57" s="117"/>
      <c r="U57" s="116"/>
      <c r="V57" s="116"/>
      <c r="W57" s="116"/>
      <c r="X57" s="116"/>
      <c r="Y57" s="116"/>
      <c r="Z57" s="116"/>
      <c r="AA57" s="75"/>
      <c r="AB57" s="76"/>
      <c r="AC57" s="76"/>
      <c r="AD57" s="76"/>
      <c r="AE57" s="76"/>
      <c r="AF57" s="76"/>
      <c r="AG57" s="76"/>
      <c r="AH57" s="65"/>
    </row>
    <row r="58" spans="1:34" ht="14.25" customHeight="1" x14ac:dyDescent="0.2">
      <c r="A58" s="116">
        <v>15</v>
      </c>
      <c r="B58" s="79">
        <v>45884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75"/>
      <c r="AB58" s="76"/>
      <c r="AC58" s="76"/>
      <c r="AD58" s="76"/>
      <c r="AE58" s="76"/>
      <c r="AF58" s="76"/>
      <c r="AG58" s="76"/>
      <c r="AH58" s="65"/>
    </row>
    <row r="59" spans="1:34" ht="14.25" customHeight="1" x14ac:dyDescent="0.2">
      <c r="A59" s="116">
        <v>16</v>
      </c>
      <c r="B59" s="79">
        <v>45885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75"/>
      <c r="AB59" s="76"/>
      <c r="AC59" s="76"/>
      <c r="AD59" s="76"/>
      <c r="AE59" s="76"/>
      <c r="AF59" s="76"/>
      <c r="AG59" s="76"/>
      <c r="AH59" s="65"/>
    </row>
    <row r="60" spans="1:34" ht="14.25" customHeight="1" x14ac:dyDescent="0.2">
      <c r="A60" s="73">
        <v>17</v>
      </c>
      <c r="B60" s="80">
        <v>45886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7"/>
      <c r="AB60" s="78"/>
      <c r="AC60" s="78"/>
      <c r="AD60" s="78"/>
      <c r="AE60" s="78"/>
      <c r="AF60" s="78"/>
      <c r="AG60" s="78"/>
      <c r="AH60" s="65"/>
    </row>
    <row r="61" spans="1:34" ht="14.25" customHeight="1" x14ac:dyDescent="0.2">
      <c r="A61" s="73">
        <v>18</v>
      </c>
      <c r="B61" s="80">
        <v>45887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7"/>
      <c r="AB61" s="78"/>
      <c r="AC61" s="78"/>
      <c r="AD61" s="78"/>
      <c r="AE61" s="78"/>
      <c r="AF61" s="78"/>
      <c r="AG61" s="78"/>
      <c r="AH61" s="65"/>
    </row>
    <row r="62" spans="1:34" ht="14.25" customHeight="1" x14ac:dyDescent="0.2">
      <c r="A62" s="116">
        <v>19</v>
      </c>
      <c r="B62" s="79">
        <v>45888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75"/>
      <c r="AB62" s="76"/>
      <c r="AC62" s="76"/>
      <c r="AD62" s="76"/>
      <c r="AE62" s="76"/>
      <c r="AF62" s="76"/>
      <c r="AG62" s="76"/>
      <c r="AH62" s="65"/>
    </row>
    <row r="63" spans="1:34" ht="14.25" customHeight="1" x14ac:dyDescent="0.2">
      <c r="A63" s="116">
        <v>20</v>
      </c>
      <c r="B63" s="79">
        <v>45889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75"/>
      <c r="AB63" s="76"/>
      <c r="AC63" s="76"/>
      <c r="AD63" s="76"/>
      <c r="AE63" s="76"/>
      <c r="AF63" s="76"/>
      <c r="AG63" s="76"/>
      <c r="AH63" s="65"/>
    </row>
    <row r="64" spans="1:34" ht="14.25" customHeight="1" x14ac:dyDescent="0.2">
      <c r="A64" s="116">
        <v>21</v>
      </c>
      <c r="B64" s="79">
        <v>45890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75"/>
      <c r="AB64" s="76"/>
      <c r="AC64" s="76"/>
      <c r="AD64" s="76"/>
      <c r="AE64" s="76"/>
      <c r="AF64" s="76"/>
      <c r="AG64" s="76"/>
      <c r="AH64" s="65"/>
    </row>
    <row r="65" spans="1:34" ht="14.25" customHeight="1" x14ac:dyDescent="0.2">
      <c r="A65" s="116">
        <v>22</v>
      </c>
      <c r="B65" s="79">
        <v>45891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75"/>
      <c r="AB65" s="76"/>
      <c r="AC65" s="76"/>
      <c r="AD65" s="76"/>
      <c r="AE65" s="76"/>
      <c r="AF65" s="76"/>
      <c r="AG65" s="76"/>
      <c r="AH65" s="65"/>
    </row>
    <row r="66" spans="1:34" ht="14.25" customHeight="1" x14ac:dyDescent="0.2">
      <c r="A66" s="116">
        <v>23</v>
      </c>
      <c r="B66" s="79">
        <v>45892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75"/>
      <c r="AB66" s="76"/>
      <c r="AC66" s="76"/>
      <c r="AD66" s="76"/>
      <c r="AE66" s="76"/>
      <c r="AF66" s="76"/>
      <c r="AG66" s="76"/>
      <c r="AH66" s="65"/>
    </row>
    <row r="67" spans="1:34" ht="14.25" customHeight="1" x14ac:dyDescent="0.2">
      <c r="A67" s="73">
        <v>24</v>
      </c>
      <c r="B67" s="80">
        <v>45893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7"/>
      <c r="AB67" s="78"/>
      <c r="AC67" s="78"/>
      <c r="AD67" s="78"/>
      <c r="AE67" s="78"/>
      <c r="AF67" s="78"/>
      <c r="AG67" s="78"/>
      <c r="AH67" s="65"/>
    </row>
    <row r="68" spans="1:34" ht="14.25" customHeight="1" x14ac:dyDescent="0.2">
      <c r="A68" s="116">
        <v>25</v>
      </c>
      <c r="B68" s="79">
        <v>45894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75"/>
      <c r="AB68" s="76"/>
      <c r="AC68" s="76"/>
      <c r="AD68" s="76"/>
      <c r="AE68" s="76"/>
      <c r="AF68" s="76"/>
      <c r="AG68" s="76"/>
      <c r="AH68" s="65"/>
    </row>
    <row r="69" spans="1:34" ht="14.25" customHeight="1" x14ac:dyDescent="0.2">
      <c r="A69" s="116">
        <v>26</v>
      </c>
      <c r="B69" s="79">
        <v>45895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75"/>
      <c r="AB69" s="76"/>
      <c r="AC69" s="76"/>
      <c r="AD69" s="76"/>
      <c r="AE69" s="76"/>
      <c r="AF69" s="76"/>
      <c r="AG69" s="76"/>
      <c r="AH69" s="65"/>
    </row>
    <row r="70" spans="1:34" ht="14.25" customHeight="1" x14ac:dyDescent="0.2">
      <c r="A70" s="41">
        <v>27</v>
      </c>
      <c r="B70" s="79">
        <v>45896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75"/>
      <c r="AB70" s="76"/>
      <c r="AC70" s="76"/>
      <c r="AD70" s="76"/>
      <c r="AE70" s="76"/>
      <c r="AF70" s="76"/>
      <c r="AG70" s="76"/>
      <c r="AH70" s="65"/>
    </row>
    <row r="71" spans="1:34" ht="14.25" customHeight="1" x14ac:dyDescent="0.2">
      <c r="A71" s="41">
        <v>28</v>
      </c>
      <c r="B71" s="79">
        <v>45897</v>
      </c>
      <c r="C71" s="22"/>
      <c r="D71" s="22"/>
      <c r="E71" s="22"/>
      <c r="F71" s="43"/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3"/>
      <c r="T71" s="43"/>
      <c r="U71" s="50"/>
      <c r="V71" s="51"/>
      <c r="W71" s="51"/>
      <c r="X71" s="51"/>
      <c r="Y71" s="22"/>
      <c r="Z71" s="22"/>
      <c r="AA71" s="75"/>
      <c r="AB71" s="76"/>
      <c r="AC71" s="76"/>
      <c r="AD71" s="76"/>
      <c r="AE71" s="76"/>
      <c r="AF71" s="76"/>
      <c r="AG71" s="76"/>
      <c r="AH71" s="65"/>
    </row>
    <row r="72" spans="1:34" ht="14.25" customHeight="1" x14ac:dyDescent="0.2">
      <c r="A72" s="50"/>
      <c r="B72" s="41"/>
      <c r="C72" s="22"/>
      <c r="D72" s="22"/>
      <c r="E72" s="22"/>
      <c r="F72" s="43"/>
      <c r="G72" s="43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3"/>
      <c r="T72" s="43"/>
      <c r="U72" s="50"/>
      <c r="V72" s="51"/>
      <c r="W72" s="51"/>
      <c r="X72" s="51"/>
      <c r="Y72" s="22"/>
      <c r="Z72" s="22"/>
      <c r="AA72" s="46"/>
      <c r="AB72" s="47"/>
      <c r="AC72" s="47"/>
      <c r="AD72" s="47"/>
      <c r="AE72" s="46"/>
      <c r="AF72" s="47"/>
      <c r="AG72" s="47"/>
      <c r="AH72" s="65"/>
    </row>
    <row r="73" spans="1:34" ht="14.25" customHeight="1" x14ac:dyDescent="0.2">
      <c r="A73" s="55" t="s">
        <v>96</v>
      </c>
      <c r="B73" s="39"/>
      <c r="C73" s="39"/>
      <c r="D73" s="39"/>
      <c r="E73" s="52" t="s">
        <v>30</v>
      </c>
      <c r="F73" s="104">
        <v>1116158870</v>
      </c>
      <c r="G73" s="97"/>
      <c r="H73" s="97"/>
      <c r="I73" s="97"/>
      <c r="J73" s="97"/>
      <c r="K73" s="68"/>
      <c r="L73" s="68"/>
      <c r="M73" s="68"/>
      <c r="N73" s="68"/>
      <c r="O73" s="68"/>
      <c r="P73" s="68"/>
      <c r="Q73" s="68"/>
      <c r="R73" s="69"/>
      <c r="S73" s="69"/>
      <c r="T73" s="69"/>
      <c r="U73" s="39"/>
      <c r="V73" s="39"/>
      <c r="W73" s="39"/>
      <c r="X73" s="39"/>
      <c r="Y73" s="61" t="s">
        <v>86</v>
      </c>
      <c r="Z73" s="39"/>
      <c r="AA73" s="82">
        <f>SUM(AA41:AA72)</f>
        <v>0</v>
      </c>
      <c r="AB73" s="82">
        <f>SUM(AB41:AB72)</f>
        <v>0</v>
      </c>
      <c r="AC73" s="82">
        <f t="shared" ref="AC73" si="5">SUM(AC41:AC72)</f>
        <v>0</v>
      </c>
      <c r="AD73" s="82">
        <f t="shared" ref="AD73" si="6">SUM(AD41:AD72)</f>
        <v>0</v>
      </c>
      <c r="AE73" s="82">
        <f t="shared" ref="AE73" si="7">SUM(AE41:AE72)</f>
        <v>0</v>
      </c>
      <c r="AF73" s="82">
        <f t="shared" ref="AF73" si="8">SUM(AF41:AF72)</f>
        <v>0</v>
      </c>
      <c r="AG73" s="82">
        <f t="shared" ref="AG73" si="9">SUM(AG41:AG72)</f>
        <v>0</v>
      </c>
      <c r="AH73" s="65"/>
    </row>
    <row r="74" spans="1:34" ht="14.25" customHeight="1" x14ac:dyDescent="0.2">
      <c r="A74" s="110"/>
      <c r="B74" s="111"/>
      <c r="C74" s="111"/>
      <c r="D74" s="111"/>
      <c r="E74" s="111"/>
      <c r="Y74" s="63"/>
      <c r="AH74" s="65"/>
    </row>
    <row r="75" spans="1:34" ht="14.25" customHeight="1" x14ac:dyDescent="0.2">
      <c r="Y75" s="63"/>
      <c r="AH75" s="65"/>
    </row>
    <row r="76" spans="1:34" ht="14.25" customHeight="1" x14ac:dyDescent="0.2">
      <c r="A76" s="98" t="s">
        <v>106</v>
      </c>
      <c r="B76" s="99"/>
      <c r="C76" s="95" t="s">
        <v>73</v>
      </c>
      <c r="D76" s="95" t="s">
        <v>74</v>
      </c>
      <c r="E76" s="95" t="s">
        <v>75</v>
      </c>
      <c r="F76" s="95" t="s">
        <v>76</v>
      </c>
      <c r="G76" s="95" t="s">
        <v>77</v>
      </c>
      <c r="H76" s="95" t="s">
        <v>78</v>
      </c>
      <c r="I76" s="93" t="s">
        <v>79</v>
      </c>
      <c r="J76" s="93" t="s">
        <v>80</v>
      </c>
      <c r="K76" s="93" t="s">
        <v>81</v>
      </c>
      <c r="L76" s="93" t="s">
        <v>82</v>
      </c>
      <c r="M76" s="93" t="s">
        <v>83</v>
      </c>
      <c r="N76" s="93" t="s">
        <v>84</v>
      </c>
      <c r="O76" s="93" t="s">
        <v>73</v>
      </c>
      <c r="P76" s="93" t="s">
        <v>74</v>
      </c>
      <c r="Q76" s="93" t="s">
        <v>75</v>
      </c>
      <c r="R76" s="93" t="s">
        <v>76</v>
      </c>
      <c r="S76" s="93" t="s">
        <v>77</v>
      </c>
      <c r="T76" s="93" t="s">
        <v>78</v>
      </c>
      <c r="U76" s="93" t="s">
        <v>79</v>
      </c>
      <c r="V76" s="93" t="s">
        <v>80</v>
      </c>
      <c r="W76" s="93" t="s">
        <v>81</v>
      </c>
      <c r="X76" s="95" t="s">
        <v>82</v>
      </c>
      <c r="Y76" s="95" t="s">
        <v>83</v>
      </c>
      <c r="Z76" s="95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65"/>
    </row>
    <row r="77" spans="1:34" ht="14.25" customHeight="1" x14ac:dyDescent="0.2">
      <c r="A77" s="100"/>
      <c r="B77" s="101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65"/>
    </row>
    <row r="78" spans="1:34" ht="14.25" customHeight="1" x14ac:dyDescent="0.2">
      <c r="A78" s="41">
        <v>29</v>
      </c>
      <c r="B78" s="79">
        <v>45867</v>
      </c>
      <c r="C78" s="42"/>
      <c r="D78" s="42"/>
      <c r="E78" s="42"/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3"/>
      <c r="T78" s="43"/>
      <c r="U78" s="45"/>
      <c r="V78" s="45"/>
      <c r="W78" s="45"/>
      <c r="X78" s="42"/>
      <c r="Y78" s="42"/>
      <c r="Z78" s="42"/>
      <c r="AA78" s="75"/>
      <c r="AB78" s="76"/>
      <c r="AC78" s="76"/>
      <c r="AD78" s="76"/>
      <c r="AE78" s="76"/>
      <c r="AF78" s="76"/>
      <c r="AG78" s="76"/>
      <c r="AH78" s="65"/>
    </row>
    <row r="79" spans="1:34" ht="14.25" customHeight="1" x14ac:dyDescent="0.2">
      <c r="A79" s="41">
        <v>30</v>
      </c>
      <c r="B79" s="79">
        <v>45868</v>
      </c>
      <c r="C79" s="41"/>
      <c r="D79" s="41"/>
      <c r="E79" s="41"/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3"/>
      <c r="T79" s="43"/>
      <c r="U79" s="41"/>
      <c r="V79" s="41"/>
      <c r="W79" s="41"/>
      <c r="X79" s="41"/>
      <c r="Y79" s="41"/>
      <c r="Z79" s="41"/>
      <c r="AA79" s="75"/>
      <c r="AB79" s="76"/>
      <c r="AC79" s="76"/>
      <c r="AD79" s="76"/>
      <c r="AE79" s="76"/>
      <c r="AF79" s="76"/>
      <c r="AG79" s="76"/>
      <c r="AH79" s="65"/>
    </row>
    <row r="80" spans="1:34" ht="14.25" customHeight="1" x14ac:dyDescent="0.2">
      <c r="A80" s="41">
        <v>31</v>
      </c>
      <c r="B80" s="79">
        <v>45869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75"/>
      <c r="AB80" s="76"/>
      <c r="AC80" s="76"/>
      <c r="AD80" s="76"/>
      <c r="AE80" s="76"/>
      <c r="AF80" s="76"/>
      <c r="AG80" s="76"/>
      <c r="AH80" s="65"/>
    </row>
    <row r="81" spans="1:34" ht="14.25" customHeight="1" x14ac:dyDescent="0.2">
      <c r="A81" s="116">
        <v>1</v>
      </c>
      <c r="B81" s="79">
        <v>45870</v>
      </c>
      <c r="C81" s="116"/>
      <c r="D81" s="116"/>
      <c r="E81" s="116"/>
      <c r="F81" s="117"/>
      <c r="G81" s="117"/>
      <c r="H81" s="117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7"/>
      <c r="T81" s="117"/>
      <c r="U81" s="116"/>
      <c r="V81" s="116"/>
      <c r="W81" s="116"/>
      <c r="X81" s="116"/>
      <c r="Y81" s="116"/>
      <c r="Z81" s="116"/>
      <c r="AA81" s="75"/>
      <c r="AB81" s="76"/>
      <c r="AC81" s="76"/>
      <c r="AD81" s="76"/>
      <c r="AE81" s="76"/>
      <c r="AF81" s="76"/>
      <c r="AG81" s="76"/>
      <c r="AH81" s="65"/>
    </row>
    <row r="82" spans="1:34" ht="14.25" customHeight="1" x14ac:dyDescent="0.2">
      <c r="A82" s="116">
        <v>2</v>
      </c>
      <c r="B82" s="79">
        <v>45871</v>
      </c>
      <c r="C82" s="116"/>
      <c r="D82" s="116"/>
      <c r="E82" s="116"/>
      <c r="F82" s="117"/>
      <c r="G82" s="117"/>
      <c r="H82" s="117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7"/>
      <c r="T82" s="117"/>
      <c r="U82" s="116"/>
      <c r="V82" s="116"/>
      <c r="W82" s="116"/>
      <c r="X82" s="116"/>
      <c r="Y82" s="116"/>
      <c r="Z82" s="116"/>
      <c r="AA82" s="75"/>
      <c r="AB82" s="76"/>
      <c r="AC82" s="76"/>
      <c r="AD82" s="76"/>
      <c r="AE82" s="76"/>
      <c r="AF82" s="76"/>
      <c r="AG82" s="76"/>
      <c r="AH82" s="65"/>
    </row>
    <row r="83" spans="1:34" ht="14.25" customHeight="1" x14ac:dyDescent="0.2">
      <c r="A83" s="73">
        <v>3</v>
      </c>
      <c r="B83" s="80">
        <v>45872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7"/>
      <c r="AB83" s="78"/>
      <c r="AC83" s="78"/>
      <c r="AD83" s="78"/>
      <c r="AE83" s="78"/>
      <c r="AF83" s="78"/>
      <c r="AG83" s="78"/>
      <c r="AH83" s="65"/>
    </row>
    <row r="84" spans="1:34" ht="14.25" customHeight="1" x14ac:dyDescent="0.2">
      <c r="A84" s="116">
        <v>4</v>
      </c>
      <c r="B84" s="79">
        <v>45873</v>
      </c>
      <c r="C84" s="116"/>
      <c r="D84" s="116"/>
      <c r="E84" s="116"/>
      <c r="F84" s="117"/>
      <c r="G84" s="117"/>
      <c r="H84" s="117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7"/>
      <c r="T84" s="117"/>
      <c r="U84" s="116"/>
      <c r="V84" s="116"/>
      <c r="W84" s="116"/>
      <c r="X84" s="116"/>
      <c r="Y84" s="116"/>
      <c r="Z84" s="116"/>
      <c r="AA84" s="75"/>
      <c r="AB84" s="76"/>
      <c r="AC84" s="76"/>
      <c r="AD84" s="76"/>
      <c r="AE84" s="76"/>
      <c r="AF84" s="76"/>
      <c r="AG84" s="76"/>
      <c r="AH84" s="65"/>
    </row>
    <row r="85" spans="1:34" ht="14.25" customHeight="1" x14ac:dyDescent="0.2">
      <c r="A85" s="116">
        <v>5</v>
      </c>
      <c r="B85" s="79">
        <v>45874</v>
      </c>
      <c r="C85" s="116"/>
      <c r="D85" s="116"/>
      <c r="E85" s="116"/>
      <c r="F85" s="117"/>
      <c r="G85" s="117"/>
      <c r="H85" s="117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7"/>
      <c r="T85" s="117"/>
      <c r="U85" s="116"/>
      <c r="V85" s="116"/>
      <c r="W85" s="116"/>
      <c r="X85" s="116"/>
      <c r="Y85" s="116"/>
      <c r="Z85" s="116"/>
      <c r="AA85" s="75"/>
      <c r="AB85" s="76"/>
      <c r="AC85" s="76"/>
      <c r="AD85" s="76"/>
      <c r="AE85" s="76"/>
      <c r="AF85" s="76"/>
      <c r="AG85" s="76"/>
      <c r="AH85" s="65"/>
    </row>
    <row r="86" spans="1:34" ht="14.25" customHeight="1" x14ac:dyDescent="0.2">
      <c r="A86" s="116">
        <v>6</v>
      </c>
      <c r="B86" s="79">
        <v>45875</v>
      </c>
      <c r="C86" s="116"/>
      <c r="D86" s="116"/>
      <c r="E86" s="116"/>
      <c r="F86" s="117"/>
      <c r="G86" s="117"/>
      <c r="H86" s="117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7"/>
      <c r="T86" s="117"/>
      <c r="U86" s="116"/>
      <c r="V86" s="116"/>
      <c r="W86" s="116"/>
      <c r="X86" s="116"/>
      <c r="Y86" s="116"/>
      <c r="Z86" s="116"/>
      <c r="AA86" s="75"/>
      <c r="AB86" s="76"/>
      <c r="AC86" s="76"/>
      <c r="AD86" s="76"/>
      <c r="AE86" s="76"/>
      <c r="AF86" s="76"/>
      <c r="AG86" s="76"/>
      <c r="AH86" s="65"/>
    </row>
    <row r="87" spans="1:34" ht="14.25" customHeight="1" x14ac:dyDescent="0.2">
      <c r="A87" s="116">
        <v>7</v>
      </c>
      <c r="B87" s="79">
        <v>45876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75"/>
      <c r="AB87" s="76"/>
      <c r="AC87" s="76"/>
      <c r="AD87" s="76"/>
      <c r="AE87" s="76"/>
      <c r="AF87" s="76"/>
      <c r="AG87" s="76"/>
      <c r="AH87" s="65"/>
    </row>
    <row r="88" spans="1:34" ht="14.25" customHeight="1" x14ac:dyDescent="0.2">
      <c r="A88" s="116">
        <v>8</v>
      </c>
      <c r="B88" s="79">
        <v>45877</v>
      </c>
      <c r="C88" s="116"/>
      <c r="D88" s="116"/>
      <c r="E88" s="116"/>
      <c r="F88" s="117"/>
      <c r="G88" s="117"/>
      <c r="H88" s="117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7"/>
      <c r="T88" s="117"/>
      <c r="U88" s="116"/>
      <c r="V88" s="116"/>
      <c r="W88" s="116"/>
      <c r="X88" s="116"/>
      <c r="Y88" s="116"/>
      <c r="Z88" s="116"/>
      <c r="AA88" s="75"/>
      <c r="AB88" s="76"/>
      <c r="AC88" s="76"/>
      <c r="AD88" s="76"/>
      <c r="AE88" s="76"/>
      <c r="AF88" s="76"/>
      <c r="AG88" s="76"/>
      <c r="AH88" s="65"/>
    </row>
    <row r="89" spans="1:34" ht="14.25" customHeight="1" x14ac:dyDescent="0.2">
      <c r="A89" s="116">
        <v>9</v>
      </c>
      <c r="B89" s="79">
        <v>45878</v>
      </c>
      <c r="C89" s="116"/>
      <c r="D89" s="116"/>
      <c r="E89" s="116"/>
      <c r="F89" s="117"/>
      <c r="G89" s="117"/>
      <c r="H89" s="117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7"/>
      <c r="T89" s="117"/>
      <c r="U89" s="116"/>
      <c r="V89" s="116"/>
      <c r="W89" s="116"/>
      <c r="X89" s="116"/>
      <c r="Y89" s="116"/>
      <c r="Z89" s="116"/>
      <c r="AA89" s="75"/>
      <c r="AB89" s="76"/>
      <c r="AC89" s="76"/>
      <c r="AD89" s="76"/>
      <c r="AE89" s="76"/>
      <c r="AF89" s="76"/>
      <c r="AG89" s="76"/>
      <c r="AH89" s="65"/>
    </row>
    <row r="90" spans="1:34" ht="14.25" customHeight="1" x14ac:dyDescent="0.2">
      <c r="A90" s="73">
        <v>10</v>
      </c>
      <c r="B90" s="80">
        <v>45879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7"/>
      <c r="AB90" s="78"/>
      <c r="AC90" s="78"/>
      <c r="AD90" s="78"/>
      <c r="AE90" s="78"/>
      <c r="AF90" s="78"/>
      <c r="AG90" s="78"/>
      <c r="AH90" s="65"/>
    </row>
    <row r="91" spans="1:34" ht="15.75" customHeight="1" x14ac:dyDescent="0.2">
      <c r="A91" s="116">
        <v>11</v>
      </c>
      <c r="B91" s="79">
        <v>45880</v>
      </c>
      <c r="C91" s="116"/>
      <c r="D91" s="116"/>
      <c r="E91" s="116"/>
      <c r="F91" s="117"/>
      <c r="G91" s="117"/>
      <c r="H91" s="117"/>
      <c r="I91" s="116"/>
      <c r="J91" s="116"/>
      <c r="K91" s="116"/>
      <c r="L91" s="116"/>
      <c r="M91" s="116"/>
      <c r="N91" s="116"/>
      <c r="O91" s="116"/>
      <c r="P91" s="116"/>
      <c r="Q91" s="116"/>
      <c r="R91" s="118"/>
      <c r="S91" s="117"/>
      <c r="T91" s="117"/>
      <c r="U91" s="116"/>
      <c r="V91" s="116"/>
      <c r="W91" s="116"/>
      <c r="X91" s="116"/>
      <c r="Y91" s="116"/>
      <c r="Z91" s="116"/>
      <c r="AA91" s="75"/>
      <c r="AB91" s="76"/>
      <c r="AC91" s="76"/>
      <c r="AD91" s="76"/>
      <c r="AE91" s="76"/>
      <c r="AF91" s="76"/>
      <c r="AG91" s="76"/>
      <c r="AH91" s="65"/>
    </row>
    <row r="92" spans="1:34" ht="15.75" customHeight="1" x14ac:dyDescent="0.2">
      <c r="A92" s="116">
        <v>12</v>
      </c>
      <c r="B92" s="79">
        <v>45881</v>
      </c>
      <c r="C92" s="116"/>
      <c r="D92" s="116"/>
      <c r="E92" s="116"/>
      <c r="F92" s="117"/>
      <c r="G92" s="117"/>
      <c r="H92" s="117"/>
      <c r="I92" s="116"/>
      <c r="J92" s="116"/>
      <c r="K92" s="116"/>
      <c r="L92" s="116"/>
      <c r="M92" s="116"/>
      <c r="N92" s="116"/>
      <c r="O92" s="116"/>
      <c r="P92" s="116"/>
      <c r="Q92" s="116"/>
      <c r="R92" s="118"/>
      <c r="S92" s="117"/>
      <c r="T92" s="117"/>
      <c r="U92" s="116"/>
      <c r="V92" s="116"/>
      <c r="W92" s="116"/>
      <c r="X92" s="116"/>
      <c r="Y92" s="116"/>
      <c r="Z92" s="116"/>
      <c r="AA92" s="75"/>
      <c r="AB92" s="76"/>
      <c r="AC92" s="76"/>
      <c r="AD92" s="76"/>
      <c r="AE92" s="76"/>
      <c r="AF92" s="76"/>
      <c r="AG92" s="76"/>
      <c r="AH92" s="65"/>
    </row>
    <row r="93" spans="1:34" ht="15.75" customHeight="1" x14ac:dyDescent="0.2">
      <c r="A93" s="116">
        <v>13</v>
      </c>
      <c r="B93" s="79">
        <v>45882</v>
      </c>
      <c r="C93" s="116"/>
      <c r="D93" s="116"/>
      <c r="E93" s="116"/>
      <c r="F93" s="117"/>
      <c r="G93" s="117"/>
      <c r="H93" s="117"/>
      <c r="I93" s="116"/>
      <c r="J93" s="116"/>
      <c r="K93" s="116"/>
      <c r="L93" s="116"/>
      <c r="M93" s="116"/>
      <c r="N93" s="116"/>
      <c r="O93" s="116"/>
      <c r="P93" s="116"/>
      <c r="Q93" s="116"/>
      <c r="R93" s="118"/>
      <c r="S93" s="117"/>
      <c r="T93" s="117"/>
      <c r="U93" s="116"/>
      <c r="V93" s="116"/>
      <c r="W93" s="116"/>
      <c r="X93" s="116"/>
      <c r="Y93" s="116"/>
      <c r="Z93" s="116"/>
      <c r="AA93" s="75"/>
      <c r="AB93" s="76"/>
      <c r="AC93" s="76"/>
      <c r="AD93" s="76"/>
      <c r="AE93" s="76"/>
      <c r="AF93" s="76"/>
      <c r="AG93" s="76"/>
      <c r="AH93" s="65"/>
    </row>
    <row r="94" spans="1:34" ht="15.75" customHeight="1" x14ac:dyDescent="0.2">
      <c r="A94" s="116">
        <v>14</v>
      </c>
      <c r="B94" s="79">
        <v>45883</v>
      </c>
      <c r="C94" s="116"/>
      <c r="D94" s="116"/>
      <c r="E94" s="116"/>
      <c r="F94" s="117"/>
      <c r="G94" s="117"/>
      <c r="H94" s="117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7"/>
      <c r="T94" s="117"/>
      <c r="U94" s="116"/>
      <c r="V94" s="116"/>
      <c r="W94" s="116"/>
      <c r="X94" s="116"/>
      <c r="Y94" s="116"/>
      <c r="Z94" s="116"/>
      <c r="AA94" s="75"/>
      <c r="AB94" s="76"/>
      <c r="AC94" s="76"/>
      <c r="AD94" s="76"/>
      <c r="AE94" s="76"/>
      <c r="AF94" s="76"/>
      <c r="AG94" s="76"/>
      <c r="AH94" s="65"/>
    </row>
    <row r="95" spans="1:34" ht="15.75" customHeight="1" x14ac:dyDescent="0.2">
      <c r="A95" s="116">
        <v>15</v>
      </c>
      <c r="B95" s="79">
        <v>45884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75"/>
      <c r="AB95" s="76"/>
      <c r="AC95" s="76"/>
      <c r="AD95" s="76"/>
      <c r="AE95" s="76"/>
      <c r="AF95" s="76"/>
      <c r="AG95" s="76"/>
      <c r="AH95" s="65"/>
    </row>
    <row r="96" spans="1:34" ht="15.75" customHeight="1" x14ac:dyDescent="0.2">
      <c r="A96" s="116">
        <v>16</v>
      </c>
      <c r="B96" s="79">
        <v>45885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75"/>
      <c r="AB96" s="76"/>
      <c r="AC96" s="76"/>
      <c r="AD96" s="76"/>
      <c r="AE96" s="76"/>
      <c r="AF96" s="76"/>
      <c r="AG96" s="76"/>
      <c r="AH96" s="65"/>
    </row>
    <row r="97" spans="1:34" ht="15.75" customHeight="1" x14ac:dyDescent="0.2">
      <c r="A97" s="73">
        <v>17</v>
      </c>
      <c r="B97" s="80">
        <v>45886</v>
      </c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7"/>
      <c r="AB97" s="78"/>
      <c r="AC97" s="78"/>
      <c r="AD97" s="78"/>
      <c r="AE97" s="78"/>
      <c r="AF97" s="78"/>
      <c r="AG97" s="78"/>
      <c r="AH97" s="65"/>
    </row>
    <row r="98" spans="1:34" ht="15.75" customHeight="1" x14ac:dyDescent="0.2">
      <c r="A98" s="73">
        <v>18</v>
      </c>
      <c r="B98" s="80">
        <v>45887</v>
      </c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7"/>
      <c r="AB98" s="78"/>
      <c r="AC98" s="78"/>
      <c r="AD98" s="78"/>
      <c r="AE98" s="78"/>
      <c r="AF98" s="78"/>
      <c r="AG98" s="78"/>
      <c r="AH98" s="65"/>
    </row>
    <row r="99" spans="1:34" ht="15.75" customHeight="1" x14ac:dyDescent="0.2">
      <c r="A99" s="116">
        <v>19</v>
      </c>
      <c r="B99" s="79">
        <v>45888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75"/>
      <c r="AB99" s="76"/>
      <c r="AC99" s="76"/>
      <c r="AD99" s="76"/>
      <c r="AE99" s="76"/>
      <c r="AF99" s="76"/>
      <c r="AG99" s="76"/>
      <c r="AH99" s="65"/>
    </row>
    <row r="100" spans="1:34" ht="15.75" customHeight="1" x14ac:dyDescent="0.2">
      <c r="A100" s="116">
        <v>20</v>
      </c>
      <c r="B100" s="79">
        <v>45889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75"/>
      <c r="AB100" s="76"/>
      <c r="AC100" s="76"/>
      <c r="AD100" s="76"/>
      <c r="AE100" s="76"/>
      <c r="AF100" s="76"/>
      <c r="AG100" s="76"/>
      <c r="AH100" s="65"/>
    </row>
    <row r="101" spans="1:34" ht="15.75" customHeight="1" x14ac:dyDescent="0.2">
      <c r="A101" s="116">
        <v>21</v>
      </c>
      <c r="B101" s="79">
        <v>45890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75"/>
      <c r="AB101" s="76"/>
      <c r="AC101" s="76"/>
      <c r="AD101" s="76"/>
      <c r="AE101" s="76"/>
      <c r="AF101" s="76"/>
      <c r="AG101" s="76"/>
      <c r="AH101" s="65"/>
    </row>
    <row r="102" spans="1:34" ht="15.75" customHeight="1" x14ac:dyDescent="0.2">
      <c r="A102" s="116">
        <v>22</v>
      </c>
      <c r="B102" s="79">
        <v>45891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75"/>
      <c r="AB102" s="76"/>
      <c r="AC102" s="76"/>
      <c r="AD102" s="76"/>
      <c r="AE102" s="76"/>
      <c r="AF102" s="76"/>
      <c r="AG102" s="76"/>
      <c r="AH102" s="65"/>
    </row>
    <row r="103" spans="1:34" ht="15.75" customHeight="1" x14ac:dyDescent="0.2">
      <c r="A103" s="116">
        <v>23</v>
      </c>
      <c r="B103" s="79">
        <v>45892</v>
      </c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75"/>
      <c r="AB103" s="76"/>
      <c r="AC103" s="76"/>
      <c r="AD103" s="76"/>
      <c r="AE103" s="76"/>
      <c r="AF103" s="76"/>
      <c r="AG103" s="76"/>
      <c r="AH103" s="65"/>
    </row>
    <row r="104" spans="1:34" ht="15.75" customHeight="1" x14ac:dyDescent="0.2">
      <c r="A104" s="73">
        <v>24</v>
      </c>
      <c r="B104" s="80">
        <v>45893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7"/>
      <c r="AB104" s="78"/>
      <c r="AC104" s="78"/>
      <c r="AD104" s="78"/>
      <c r="AE104" s="78"/>
      <c r="AF104" s="78"/>
      <c r="AG104" s="78"/>
      <c r="AH104" s="65"/>
    </row>
    <row r="105" spans="1:34" ht="15.75" customHeight="1" x14ac:dyDescent="0.2">
      <c r="A105" s="116">
        <v>25</v>
      </c>
      <c r="B105" s="79">
        <v>45894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75"/>
      <c r="AB105" s="76"/>
      <c r="AC105" s="76"/>
      <c r="AD105" s="76"/>
      <c r="AE105" s="76"/>
      <c r="AF105" s="76"/>
      <c r="AG105" s="76"/>
      <c r="AH105" s="65"/>
    </row>
    <row r="106" spans="1:34" ht="15.75" customHeight="1" x14ac:dyDescent="0.2">
      <c r="A106" s="116">
        <v>26</v>
      </c>
      <c r="B106" s="79">
        <v>45895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75"/>
      <c r="AB106" s="76"/>
      <c r="AC106" s="76"/>
      <c r="AD106" s="76"/>
      <c r="AE106" s="76"/>
      <c r="AF106" s="76"/>
      <c r="AG106" s="76"/>
      <c r="AH106" s="65"/>
    </row>
    <row r="107" spans="1:34" ht="15.75" customHeight="1" x14ac:dyDescent="0.2">
      <c r="A107" s="41">
        <v>27</v>
      </c>
      <c r="B107" s="79">
        <v>45896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75"/>
      <c r="AB107" s="76"/>
      <c r="AC107" s="76"/>
      <c r="AD107" s="76"/>
      <c r="AE107" s="76"/>
      <c r="AF107" s="76"/>
      <c r="AG107" s="76"/>
      <c r="AH107" s="65" t="s">
        <v>104</v>
      </c>
    </row>
    <row r="108" spans="1:34" ht="15.75" customHeight="1" x14ac:dyDescent="0.2">
      <c r="A108" s="41">
        <v>28</v>
      </c>
      <c r="B108" s="79">
        <v>45897</v>
      </c>
      <c r="C108" s="22"/>
      <c r="D108" s="22"/>
      <c r="E108" s="22"/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/>
      <c r="AB108" s="76"/>
      <c r="AC108" s="76"/>
      <c r="AD108" s="76"/>
      <c r="AE108" s="76"/>
      <c r="AF108" s="76"/>
      <c r="AG108" s="76"/>
      <c r="AH108" s="65" t="s">
        <v>104</v>
      </c>
    </row>
    <row r="109" spans="1:34" ht="15.75" customHeight="1" x14ac:dyDescent="0.2">
      <c r="A109" s="50"/>
      <c r="B109" s="41"/>
      <c r="C109" s="22"/>
      <c r="D109" s="22"/>
      <c r="E109" s="22"/>
      <c r="F109" s="43"/>
      <c r="G109" s="43"/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3"/>
      <c r="T109" s="43"/>
      <c r="U109" s="50"/>
      <c r="V109" s="51"/>
      <c r="W109" s="51"/>
      <c r="X109" s="51"/>
      <c r="Y109" s="22"/>
      <c r="Z109" s="22"/>
      <c r="AA109" s="46"/>
      <c r="AB109" s="47"/>
      <c r="AC109" s="47"/>
      <c r="AD109" s="47"/>
      <c r="AE109" s="46"/>
      <c r="AF109" s="47"/>
      <c r="AG109" s="47"/>
      <c r="AH109" s="65"/>
    </row>
    <row r="110" spans="1:34" ht="15.75" customHeight="1" x14ac:dyDescent="0.2">
      <c r="A110" s="55" t="s">
        <v>48</v>
      </c>
      <c r="B110" s="39"/>
      <c r="C110" s="39"/>
      <c r="D110" s="39"/>
      <c r="E110" s="52" t="s">
        <v>30</v>
      </c>
      <c r="F110" s="104">
        <v>16842885</v>
      </c>
      <c r="G110" s="97"/>
      <c r="H110" s="97"/>
      <c r="I110" s="97"/>
      <c r="J110" s="97"/>
      <c r="K110" s="68"/>
      <c r="L110" s="68"/>
      <c r="M110" s="68"/>
      <c r="N110" s="68"/>
      <c r="O110" s="68"/>
      <c r="P110" s="68"/>
      <c r="Q110" s="68"/>
      <c r="R110" s="69"/>
      <c r="S110" s="69"/>
      <c r="T110" s="69"/>
      <c r="U110" s="39"/>
      <c r="V110" s="39"/>
      <c r="W110" s="39"/>
      <c r="X110" s="39"/>
      <c r="Y110" s="61" t="s">
        <v>86</v>
      </c>
      <c r="Z110" s="39"/>
      <c r="AA110" s="82">
        <f>SUM(AA78:AA109)</f>
        <v>0</v>
      </c>
      <c r="AB110" s="82">
        <f>SUM(AB78:AB109)</f>
        <v>0</v>
      </c>
      <c r="AC110" s="82">
        <f t="shared" ref="AC110" si="10">SUM(AC78:AC109)</f>
        <v>0</v>
      </c>
      <c r="AD110" s="82">
        <f t="shared" ref="AD110" si="11">SUM(AD78:AD109)</f>
        <v>0</v>
      </c>
      <c r="AE110" s="82">
        <f t="shared" ref="AE110" si="12">SUM(AE78:AE109)</f>
        <v>0</v>
      </c>
      <c r="AF110" s="82">
        <f t="shared" ref="AF110" si="13">SUM(AF78:AF109)</f>
        <v>0</v>
      </c>
      <c r="AG110" s="82">
        <f t="shared" ref="AG110" si="14">SUM(AG78:AG109)</f>
        <v>0</v>
      </c>
      <c r="AH110" s="65"/>
    </row>
    <row r="111" spans="1:34" ht="15.75" customHeight="1" x14ac:dyDescent="0.2">
      <c r="A111" s="70"/>
      <c r="B111" s="7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63"/>
      <c r="Z111" s="4"/>
      <c r="AA111" s="4"/>
      <c r="AB111" s="4"/>
      <c r="AC111" s="4"/>
      <c r="AD111" s="4"/>
      <c r="AE111" s="4"/>
      <c r="AF111" s="4"/>
      <c r="AG111" s="4"/>
      <c r="AH111" s="65"/>
    </row>
    <row r="112" spans="1:3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65"/>
    </row>
    <row r="113" spans="1:34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65"/>
    </row>
    <row r="114" spans="1:34" ht="15.75" customHeight="1" x14ac:dyDescent="0.2">
      <c r="A114" s="98" t="s">
        <v>106</v>
      </c>
      <c r="B114" s="99"/>
      <c r="C114" s="95" t="s">
        <v>73</v>
      </c>
      <c r="D114" s="95" t="s">
        <v>74</v>
      </c>
      <c r="E114" s="95" t="s">
        <v>75</v>
      </c>
      <c r="F114" s="95" t="s">
        <v>76</v>
      </c>
      <c r="G114" s="95" t="s">
        <v>77</v>
      </c>
      <c r="H114" s="95" t="s">
        <v>78</v>
      </c>
      <c r="I114" s="93" t="s">
        <v>79</v>
      </c>
      <c r="J114" s="93" t="s">
        <v>80</v>
      </c>
      <c r="K114" s="93" t="s">
        <v>81</v>
      </c>
      <c r="L114" s="93" t="s">
        <v>82</v>
      </c>
      <c r="M114" s="93" t="s">
        <v>83</v>
      </c>
      <c r="N114" s="93" t="s">
        <v>84</v>
      </c>
      <c r="O114" s="93" t="s">
        <v>73</v>
      </c>
      <c r="P114" s="93" t="s">
        <v>74</v>
      </c>
      <c r="Q114" s="93" t="s">
        <v>75</v>
      </c>
      <c r="R114" s="93" t="s">
        <v>76</v>
      </c>
      <c r="S114" s="93" t="s">
        <v>77</v>
      </c>
      <c r="T114" s="93" t="s">
        <v>78</v>
      </c>
      <c r="U114" s="93" t="s">
        <v>79</v>
      </c>
      <c r="V114" s="93" t="s">
        <v>80</v>
      </c>
      <c r="W114" s="93" t="s">
        <v>81</v>
      </c>
      <c r="X114" s="95" t="s">
        <v>82</v>
      </c>
      <c r="Y114" s="95" t="s">
        <v>83</v>
      </c>
      <c r="Z114" s="95" t="s">
        <v>84</v>
      </c>
      <c r="AA114" s="38">
        <v>55</v>
      </c>
      <c r="AB114" s="38">
        <v>60</v>
      </c>
      <c r="AC114" s="38">
        <v>65</v>
      </c>
      <c r="AD114" s="38">
        <v>70</v>
      </c>
      <c r="AE114" s="38">
        <v>45</v>
      </c>
      <c r="AF114" s="38">
        <v>90</v>
      </c>
      <c r="AG114" s="38">
        <v>95</v>
      </c>
      <c r="AH114" s="65"/>
    </row>
    <row r="115" spans="1:34" ht="15.75" customHeight="1" x14ac:dyDescent="0.2">
      <c r="A115" s="100"/>
      <c r="B115" s="101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39" t="s">
        <v>9</v>
      </c>
      <c r="AB115" s="39" t="s">
        <v>12</v>
      </c>
      <c r="AC115" s="39" t="s">
        <v>15</v>
      </c>
      <c r="AD115" s="39" t="s">
        <v>18</v>
      </c>
      <c r="AE115" s="39" t="s">
        <v>20</v>
      </c>
      <c r="AF115" s="40" t="s">
        <v>23</v>
      </c>
      <c r="AG115" s="40" t="s">
        <v>27</v>
      </c>
      <c r="AH115" s="65"/>
    </row>
    <row r="116" spans="1:34" ht="15.75" customHeight="1" x14ac:dyDescent="0.2">
      <c r="A116" s="41">
        <v>29</v>
      </c>
      <c r="B116" s="79">
        <v>45867</v>
      </c>
      <c r="C116" s="42"/>
      <c r="D116" s="42"/>
      <c r="E116" s="42"/>
      <c r="F116" s="43"/>
      <c r="G116" s="43"/>
      <c r="H116" s="43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3"/>
      <c r="T116" s="43"/>
      <c r="U116" s="45"/>
      <c r="V116" s="45"/>
      <c r="W116" s="45"/>
      <c r="X116" s="42"/>
      <c r="Y116" s="42"/>
      <c r="Z116" s="42"/>
      <c r="AA116" s="75"/>
      <c r="AB116" s="76"/>
      <c r="AC116" s="76"/>
      <c r="AD116" s="76"/>
      <c r="AE116" s="76"/>
      <c r="AF116" s="76"/>
      <c r="AG116" s="76"/>
      <c r="AH116" s="65"/>
    </row>
    <row r="117" spans="1:34" ht="15.75" customHeight="1" x14ac:dyDescent="0.2">
      <c r="A117" s="41">
        <v>30</v>
      </c>
      <c r="B117" s="79">
        <v>45868</v>
      </c>
      <c r="C117" s="41"/>
      <c r="D117" s="41"/>
      <c r="E117" s="41"/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1"/>
      <c r="V117" s="41"/>
      <c r="W117" s="41"/>
      <c r="X117" s="41"/>
      <c r="Y117" s="41"/>
      <c r="Z117" s="41"/>
      <c r="AA117" s="75"/>
      <c r="AB117" s="76"/>
      <c r="AC117" s="76"/>
      <c r="AD117" s="76"/>
      <c r="AE117" s="76"/>
      <c r="AF117" s="76"/>
      <c r="AG117" s="76"/>
      <c r="AH117" s="65"/>
    </row>
    <row r="118" spans="1:34" ht="15.75" customHeight="1" x14ac:dyDescent="0.2">
      <c r="A118" s="41">
        <v>31</v>
      </c>
      <c r="B118" s="79">
        <v>45869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75"/>
      <c r="AB118" s="76"/>
      <c r="AC118" s="76"/>
      <c r="AD118" s="76"/>
      <c r="AE118" s="76"/>
      <c r="AF118" s="76"/>
      <c r="AG118" s="76"/>
      <c r="AH118" s="65"/>
    </row>
    <row r="119" spans="1:34" ht="15.75" customHeight="1" x14ac:dyDescent="0.2">
      <c r="A119" s="116">
        <v>1</v>
      </c>
      <c r="B119" s="79">
        <v>45870</v>
      </c>
      <c r="C119" s="116"/>
      <c r="D119" s="116"/>
      <c r="E119" s="116"/>
      <c r="F119" s="117"/>
      <c r="G119" s="117"/>
      <c r="H119" s="117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7"/>
      <c r="T119" s="117"/>
      <c r="U119" s="116"/>
      <c r="V119" s="116"/>
      <c r="W119" s="116"/>
      <c r="X119" s="116"/>
      <c r="Y119" s="116"/>
      <c r="Z119" s="116"/>
      <c r="AA119" s="75"/>
      <c r="AB119" s="76"/>
      <c r="AC119" s="76"/>
      <c r="AD119" s="76"/>
      <c r="AE119" s="76"/>
      <c r="AF119" s="76"/>
      <c r="AG119" s="76"/>
      <c r="AH119" s="65"/>
    </row>
    <row r="120" spans="1:34" ht="15.75" customHeight="1" x14ac:dyDescent="0.2">
      <c r="A120" s="116">
        <v>2</v>
      </c>
      <c r="B120" s="79">
        <v>45871</v>
      </c>
      <c r="C120" s="116"/>
      <c r="D120" s="116"/>
      <c r="E120" s="116"/>
      <c r="F120" s="117"/>
      <c r="G120" s="117"/>
      <c r="H120" s="117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7"/>
      <c r="T120" s="117"/>
      <c r="U120" s="116"/>
      <c r="V120" s="116"/>
      <c r="W120" s="116"/>
      <c r="X120" s="116"/>
      <c r="Y120" s="116"/>
      <c r="Z120" s="116"/>
      <c r="AA120" s="75"/>
      <c r="AB120" s="76"/>
      <c r="AC120" s="76"/>
      <c r="AD120" s="76"/>
      <c r="AE120" s="76"/>
      <c r="AF120" s="76"/>
      <c r="AG120" s="76"/>
      <c r="AH120" s="65"/>
    </row>
    <row r="121" spans="1:34" ht="15.75" customHeight="1" x14ac:dyDescent="0.2">
      <c r="A121" s="73">
        <v>3</v>
      </c>
      <c r="B121" s="80">
        <v>45872</v>
      </c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7"/>
      <c r="AB121" s="78"/>
      <c r="AC121" s="78"/>
      <c r="AD121" s="78"/>
      <c r="AE121" s="78"/>
      <c r="AF121" s="78"/>
      <c r="AG121" s="78"/>
      <c r="AH121" s="65"/>
    </row>
    <row r="122" spans="1:34" ht="15.75" customHeight="1" x14ac:dyDescent="0.2">
      <c r="A122" s="116">
        <v>4</v>
      </c>
      <c r="B122" s="79">
        <v>45873</v>
      </c>
      <c r="C122" s="116"/>
      <c r="D122" s="116"/>
      <c r="E122" s="116"/>
      <c r="F122" s="117"/>
      <c r="G122" s="117"/>
      <c r="H122" s="117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7"/>
      <c r="T122" s="117"/>
      <c r="U122" s="116"/>
      <c r="V122" s="116"/>
      <c r="W122" s="116"/>
      <c r="X122" s="116"/>
      <c r="Y122" s="116"/>
      <c r="Z122" s="116"/>
      <c r="AA122" s="75"/>
      <c r="AB122" s="76"/>
      <c r="AC122" s="76"/>
      <c r="AD122" s="76"/>
      <c r="AE122" s="76"/>
      <c r="AF122" s="76"/>
      <c r="AG122" s="76"/>
      <c r="AH122" s="65"/>
    </row>
    <row r="123" spans="1:34" ht="15.75" customHeight="1" x14ac:dyDescent="0.2">
      <c r="A123" s="116">
        <v>5</v>
      </c>
      <c r="B123" s="79">
        <v>45874</v>
      </c>
      <c r="C123" s="116"/>
      <c r="D123" s="116"/>
      <c r="E123" s="116"/>
      <c r="F123" s="117"/>
      <c r="G123" s="117"/>
      <c r="H123" s="117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7"/>
      <c r="T123" s="117"/>
      <c r="U123" s="116"/>
      <c r="V123" s="116"/>
      <c r="W123" s="116"/>
      <c r="X123" s="116"/>
      <c r="Y123" s="116"/>
      <c r="Z123" s="116"/>
      <c r="AA123" s="75"/>
      <c r="AB123" s="76"/>
      <c r="AC123" s="76"/>
      <c r="AD123" s="76"/>
      <c r="AE123" s="76"/>
      <c r="AF123" s="76"/>
      <c r="AG123" s="76"/>
      <c r="AH123" s="65"/>
    </row>
    <row r="124" spans="1:34" ht="15.75" customHeight="1" x14ac:dyDescent="0.2">
      <c r="A124" s="116">
        <v>6</v>
      </c>
      <c r="B124" s="79">
        <v>45875</v>
      </c>
      <c r="C124" s="116"/>
      <c r="D124" s="116"/>
      <c r="E124" s="116"/>
      <c r="F124" s="117"/>
      <c r="G124" s="117"/>
      <c r="H124" s="117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7"/>
      <c r="T124" s="117"/>
      <c r="U124" s="116"/>
      <c r="V124" s="116"/>
      <c r="W124" s="116"/>
      <c r="X124" s="116"/>
      <c r="Y124" s="116"/>
      <c r="Z124" s="116"/>
      <c r="AA124" s="75"/>
      <c r="AB124" s="76"/>
      <c r="AC124" s="76"/>
      <c r="AD124" s="76"/>
      <c r="AE124" s="76"/>
      <c r="AF124" s="76"/>
      <c r="AG124" s="76"/>
      <c r="AH124" s="65"/>
    </row>
    <row r="125" spans="1:34" ht="15.75" customHeight="1" x14ac:dyDescent="0.2">
      <c r="A125" s="116">
        <v>7</v>
      </c>
      <c r="B125" s="79">
        <v>45876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75"/>
      <c r="AB125" s="76"/>
      <c r="AC125" s="76"/>
      <c r="AD125" s="76"/>
      <c r="AE125" s="76"/>
      <c r="AF125" s="76"/>
      <c r="AG125" s="76"/>
      <c r="AH125" s="65"/>
    </row>
    <row r="126" spans="1:34" ht="15.75" customHeight="1" x14ac:dyDescent="0.2">
      <c r="A126" s="116">
        <v>8</v>
      </c>
      <c r="B126" s="79">
        <v>45877</v>
      </c>
      <c r="C126" s="116"/>
      <c r="D126" s="116"/>
      <c r="E126" s="116"/>
      <c r="F126" s="117"/>
      <c r="G126" s="117"/>
      <c r="H126" s="117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7"/>
      <c r="T126" s="117"/>
      <c r="U126" s="116"/>
      <c r="V126" s="116"/>
      <c r="W126" s="116"/>
      <c r="X126" s="116"/>
      <c r="Y126" s="116"/>
      <c r="Z126" s="116"/>
      <c r="AA126" s="75"/>
      <c r="AB126" s="76"/>
      <c r="AC126" s="76"/>
      <c r="AD126" s="76"/>
      <c r="AE126" s="76"/>
      <c r="AF126" s="76"/>
      <c r="AG126" s="76"/>
      <c r="AH126" s="65"/>
    </row>
    <row r="127" spans="1:34" ht="15.75" customHeight="1" x14ac:dyDescent="0.2">
      <c r="A127" s="116">
        <v>9</v>
      </c>
      <c r="B127" s="79">
        <v>45878</v>
      </c>
      <c r="C127" s="116"/>
      <c r="D127" s="116"/>
      <c r="E127" s="116"/>
      <c r="F127" s="117"/>
      <c r="G127" s="117"/>
      <c r="H127" s="117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7"/>
      <c r="T127" s="117"/>
      <c r="U127" s="116"/>
      <c r="V127" s="116"/>
      <c r="W127" s="116"/>
      <c r="X127" s="116"/>
      <c r="Y127" s="116"/>
      <c r="Z127" s="116"/>
      <c r="AA127" s="75"/>
      <c r="AB127" s="76"/>
      <c r="AC127" s="76"/>
      <c r="AD127" s="76"/>
      <c r="AE127" s="76"/>
      <c r="AF127" s="76"/>
      <c r="AG127" s="76"/>
      <c r="AH127" s="65"/>
    </row>
    <row r="128" spans="1:34" ht="15.75" customHeight="1" x14ac:dyDescent="0.2">
      <c r="A128" s="73">
        <v>10</v>
      </c>
      <c r="B128" s="80">
        <v>45879</v>
      </c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7"/>
      <c r="AB128" s="78"/>
      <c r="AC128" s="78"/>
      <c r="AD128" s="78"/>
      <c r="AE128" s="78"/>
      <c r="AF128" s="78"/>
      <c r="AG128" s="78"/>
      <c r="AH128" s="65"/>
    </row>
    <row r="129" spans="1:34" ht="15.75" customHeight="1" x14ac:dyDescent="0.2">
      <c r="A129" s="116">
        <v>11</v>
      </c>
      <c r="B129" s="79">
        <v>45880</v>
      </c>
      <c r="C129" s="116"/>
      <c r="D129" s="116"/>
      <c r="E129" s="116"/>
      <c r="F129" s="117"/>
      <c r="G129" s="117"/>
      <c r="H129" s="117"/>
      <c r="I129" s="116"/>
      <c r="J129" s="116"/>
      <c r="K129" s="116"/>
      <c r="L129" s="116"/>
      <c r="M129" s="116"/>
      <c r="N129" s="116"/>
      <c r="O129" s="116"/>
      <c r="P129" s="116"/>
      <c r="Q129" s="116"/>
      <c r="R129" s="118"/>
      <c r="S129" s="117"/>
      <c r="T129" s="117"/>
      <c r="U129" s="116"/>
      <c r="V129" s="116"/>
      <c r="W129" s="116"/>
      <c r="X129" s="116"/>
      <c r="Y129" s="116"/>
      <c r="Z129" s="116"/>
      <c r="AA129" s="75"/>
      <c r="AB129" s="76"/>
      <c r="AC129" s="76"/>
      <c r="AD129" s="76"/>
      <c r="AE129" s="76"/>
      <c r="AF129" s="76"/>
      <c r="AG129" s="76"/>
      <c r="AH129" s="65"/>
    </row>
    <row r="130" spans="1:34" ht="15.75" customHeight="1" x14ac:dyDescent="0.2">
      <c r="A130" s="116">
        <v>12</v>
      </c>
      <c r="B130" s="79">
        <v>45881</v>
      </c>
      <c r="C130" s="116"/>
      <c r="D130" s="116"/>
      <c r="E130" s="116"/>
      <c r="F130" s="117"/>
      <c r="G130" s="117"/>
      <c r="H130" s="117"/>
      <c r="I130" s="116"/>
      <c r="J130" s="116"/>
      <c r="K130" s="116"/>
      <c r="L130" s="116"/>
      <c r="M130" s="116"/>
      <c r="N130" s="116"/>
      <c r="O130" s="116"/>
      <c r="P130" s="116"/>
      <c r="Q130" s="116"/>
      <c r="R130" s="118"/>
      <c r="S130" s="117"/>
      <c r="T130" s="117"/>
      <c r="U130" s="116"/>
      <c r="V130" s="116"/>
      <c r="W130" s="116"/>
      <c r="X130" s="116"/>
      <c r="Y130" s="116"/>
      <c r="Z130" s="116"/>
      <c r="AA130" s="75"/>
      <c r="AB130" s="76"/>
      <c r="AC130" s="76"/>
      <c r="AD130" s="76"/>
      <c r="AE130" s="76"/>
      <c r="AF130" s="76"/>
      <c r="AG130" s="76"/>
      <c r="AH130" s="65"/>
    </row>
    <row r="131" spans="1:34" ht="15.75" customHeight="1" x14ac:dyDescent="0.2">
      <c r="A131" s="116">
        <v>13</v>
      </c>
      <c r="B131" s="79">
        <v>45882</v>
      </c>
      <c r="C131" s="116"/>
      <c r="D131" s="116"/>
      <c r="E131" s="116"/>
      <c r="F131" s="117"/>
      <c r="G131" s="117"/>
      <c r="H131" s="117"/>
      <c r="I131" s="116"/>
      <c r="J131" s="116"/>
      <c r="K131" s="116"/>
      <c r="L131" s="116"/>
      <c r="M131" s="116"/>
      <c r="N131" s="116"/>
      <c r="O131" s="116"/>
      <c r="P131" s="116"/>
      <c r="Q131" s="116"/>
      <c r="R131" s="118"/>
      <c r="S131" s="117"/>
      <c r="T131" s="117"/>
      <c r="U131" s="116"/>
      <c r="V131" s="116"/>
      <c r="W131" s="116"/>
      <c r="X131" s="116"/>
      <c r="Y131" s="116"/>
      <c r="Z131" s="116"/>
      <c r="AA131" s="75"/>
      <c r="AB131" s="76"/>
      <c r="AC131" s="76"/>
      <c r="AD131" s="76"/>
      <c r="AE131" s="76"/>
      <c r="AF131" s="76"/>
      <c r="AG131" s="76"/>
      <c r="AH131" s="65"/>
    </row>
    <row r="132" spans="1:34" ht="15.75" customHeight="1" x14ac:dyDescent="0.2">
      <c r="A132" s="116">
        <v>14</v>
      </c>
      <c r="B132" s="79">
        <v>45883</v>
      </c>
      <c r="C132" s="116"/>
      <c r="D132" s="116"/>
      <c r="E132" s="116"/>
      <c r="F132" s="117"/>
      <c r="G132" s="117"/>
      <c r="H132" s="117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7"/>
      <c r="T132" s="117"/>
      <c r="U132" s="116"/>
      <c r="V132" s="116"/>
      <c r="W132" s="116"/>
      <c r="X132" s="116"/>
      <c r="Y132" s="116"/>
      <c r="Z132" s="116"/>
      <c r="AA132" s="75"/>
      <c r="AB132" s="76"/>
      <c r="AC132" s="76"/>
      <c r="AD132" s="76"/>
      <c r="AE132" s="76"/>
      <c r="AF132" s="76"/>
      <c r="AG132" s="76"/>
      <c r="AH132" s="65"/>
    </row>
    <row r="133" spans="1:34" ht="15.75" customHeight="1" x14ac:dyDescent="0.2">
      <c r="A133" s="116">
        <v>15</v>
      </c>
      <c r="B133" s="79">
        <v>45884</v>
      </c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75"/>
      <c r="AB133" s="76"/>
      <c r="AC133" s="76"/>
      <c r="AD133" s="76"/>
      <c r="AE133" s="76"/>
      <c r="AF133" s="76"/>
      <c r="AG133" s="76"/>
      <c r="AH133" s="65"/>
    </row>
    <row r="134" spans="1:34" ht="15.75" customHeight="1" x14ac:dyDescent="0.2">
      <c r="A134" s="116">
        <v>16</v>
      </c>
      <c r="B134" s="79">
        <v>45885</v>
      </c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75"/>
      <c r="AB134" s="76"/>
      <c r="AC134" s="76"/>
      <c r="AD134" s="76"/>
      <c r="AE134" s="76"/>
      <c r="AF134" s="76"/>
      <c r="AG134" s="76"/>
      <c r="AH134" s="65"/>
    </row>
    <row r="135" spans="1:34" ht="15.75" customHeight="1" x14ac:dyDescent="0.2">
      <c r="A135" s="73">
        <v>17</v>
      </c>
      <c r="B135" s="80">
        <v>45886</v>
      </c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7"/>
      <c r="AB135" s="78"/>
      <c r="AC135" s="78"/>
      <c r="AD135" s="78"/>
      <c r="AE135" s="78"/>
      <c r="AF135" s="78"/>
      <c r="AG135" s="78"/>
      <c r="AH135" s="65"/>
    </row>
    <row r="136" spans="1:34" ht="15.75" customHeight="1" x14ac:dyDescent="0.2">
      <c r="A136" s="73">
        <v>18</v>
      </c>
      <c r="B136" s="80">
        <v>45887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7"/>
      <c r="AB136" s="78"/>
      <c r="AC136" s="78"/>
      <c r="AD136" s="78"/>
      <c r="AE136" s="78"/>
      <c r="AF136" s="78"/>
      <c r="AG136" s="78"/>
      <c r="AH136" s="65"/>
    </row>
    <row r="137" spans="1:34" ht="15.75" customHeight="1" x14ac:dyDescent="0.2">
      <c r="A137" s="116">
        <v>19</v>
      </c>
      <c r="B137" s="79">
        <v>45888</v>
      </c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75"/>
      <c r="AB137" s="76"/>
      <c r="AC137" s="76"/>
      <c r="AD137" s="76"/>
      <c r="AE137" s="76"/>
      <c r="AF137" s="76"/>
      <c r="AG137" s="76"/>
      <c r="AH137" s="65"/>
    </row>
    <row r="138" spans="1:34" ht="15.75" customHeight="1" x14ac:dyDescent="0.2">
      <c r="A138" s="116">
        <v>20</v>
      </c>
      <c r="B138" s="79">
        <v>45889</v>
      </c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75"/>
      <c r="AB138" s="76"/>
      <c r="AC138" s="76"/>
      <c r="AD138" s="76"/>
      <c r="AE138" s="76"/>
      <c r="AF138" s="76"/>
      <c r="AG138" s="76"/>
      <c r="AH138" s="65"/>
    </row>
    <row r="139" spans="1:34" ht="15.75" customHeight="1" x14ac:dyDescent="0.2">
      <c r="A139" s="116">
        <v>21</v>
      </c>
      <c r="B139" s="79">
        <v>45890</v>
      </c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75"/>
      <c r="AB139" s="76"/>
      <c r="AC139" s="76"/>
      <c r="AD139" s="76"/>
      <c r="AE139" s="76"/>
      <c r="AF139" s="76"/>
      <c r="AG139" s="76"/>
      <c r="AH139" s="65"/>
    </row>
    <row r="140" spans="1:34" ht="15.75" customHeight="1" x14ac:dyDescent="0.2">
      <c r="A140" s="116">
        <v>22</v>
      </c>
      <c r="B140" s="79">
        <v>45891</v>
      </c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75"/>
      <c r="AB140" s="76"/>
      <c r="AC140" s="76"/>
      <c r="AD140" s="76"/>
      <c r="AE140" s="76"/>
      <c r="AF140" s="76"/>
      <c r="AG140" s="76"/>
      <c r="AH140" s="65"/>
    </row>
    <row r="141" spans="1:34" ht="15.75" customHeight="1" x14ac:dyDescent="0.2">
      <c r="A141" s="116">
        <v>23</v>
      </c>
      <c r="B141" s="79">
        <v>45892</v>
      </c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75"/>
      <c r="AB141" s="76"/>
      <c r="AC141" s="76"/>
      <c r="AD141" s="76"/>
      <c r="AE141" s="76"/>
      <c r="AF141" s="76"/>
      <c r="AG141" s="76"/>
      <c r="AH141" s="65"/>
    </row>
    <row r="142" spans="1:34" ht="15.75" customHeight="1" x14ac:dyDescent="0.2">
      <c r="A142" s="73">
        <v>24</v>
      </c>
      <c r="B142" s="80">
        <v>45893</v>
      </c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7"/>
      <c r="AB142" s="78"/>
      <c r="AC142" s="78"/>
      <c r="AD142" s="78"/>
      <c r="AE142" s="78"/>
      <c r="AF142" s="78"/>
      <c r="AG142" s="78"/>
      <c r="AH142" s="65"/>
    </row>
    <row r="143" spans="1:34" ht="15.75" customHeight="1" x14ac:dyDescent="0.2">
      <c r="A143" s="116">
        <v>25</v>
      </c>
      <c r="B143" s="79">
        <v>45894</v>
      </c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75"/>
      <c r="AB143" s="76"/>
      <c r="AC143" s="76"/>
      <c r="AD143" s="76"/>
      <c r="AE143" s="76"/>
      <c r="AF143" s="76"/>
      <c r="AG143" s="76"/>
      <c r="AH143" s="65"/>
    </row>
    <row r="144" spans="1:34" ht="15.75" customHeight="1" x14ac:dyDescent="0.2">
      <c r="A144" s="116">
        <v>26</v>
      </c>
      <c r="B144" s="79">
        <v>45895</v>
      </c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75"/>
      <c r="AB144" s="76"/>
      <c r="AC144" s="76"/>
      <c r="AD144" s="76"/>
      <c r="AE144" s="76"/>
      <c r="AF144" s="76"/>
      <c r="AG144" s="76"/>
      <c r="AH144" s="65"/>
    </row>
    <row r="145" spans="1:34" ht="15.75" customHeight="1" x14ac:dyDescent="0.2">
      <c r="A145" s="41">
        <v>27</v>
      </c>
      <c r="B145" s="79">
        <v>45896</v>
      </c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75"/>
      <c r="AB145" s="76"/>
      <c r="AC145" s="76"/>
      <c r="AD145" s="76"/>
      <c r="AE145" s="76"/>
      <c r="AF145" s="76"/>
      <c r="AG145" s="76"/>
      <c r="AH145" s="65"/>
    </row>
    <row r="146" spans="1:34" ht="15.75" customHeight="1" x14ac:dyDescent="0.2">
      <c r="A146" s="41">
        <v>28</v>
      </c>
      <c r="B146" s="79">
        <v>45897</v>
      </c>
      <c r="C146" s="22"/>
      <c r="D146" s="22"/>
      <c r="E146" s="22"/>
      <c r="F146" s="43"/>
      <c r="G146" s="43"/>
      <c r="H146" s="4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3"/>
      <c r="T146" s="43"/>
      <c r="U146" s="50"/>
      <c r="V146" s="51"/>
      <c r="W146" s="51"/>
      <c r="X146" s="51"/>
      <c r="Y146" s="22"/>
      <c r="Z146" s="22"/>
      <c r="AA146" s="75"/>
      <c r="AB146" s="76"/>
      <c r="AC146" s="76"/>
      <c r="AD146" s="76"/>
      <c r="AE146" s="76"/>
      <c r="AF146" s="76"/>
      <c r="AG146" s="76"/>
      <c r="AH146" s="65"/>
    </row>
    <row r="147" spans="1:34" ht="15.75" customHeight="1" x14ac:dyDescent="0.2">
      <c r="A147" s="50"/>
      <c r="B147" s="41"/>
      <c r="C147" s="22"/>
      <c r="D147" s="22"/>
      <c r="E147" s="22"/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50"/>
      <c r="V147" s="51"/>
      <c r="W147" s="51"/>
      <c r="X147" s="51"/>
      <c r="Y147" s="22"/>
      <c r="Z147" s="22"/>
      <c r="AA147" s="46"/>
      <c r="AB147" s="47"/>
      <c r="AC147" s="47"/>
      <c r="AD147" s="47"/>
      <c r="AE147" s="46"/>
      <c r="AF147" s="47"/>
      <c r="AG147" s="47"/>
      <c r="AH147" s="65"/>
    </row>
    <row r="148" spans="1:34" ht="15.75" customHeight="1" x14ac:dyDescent="0.2">
      <c r="A148" s="59" t="s">
        <v>97</v>
      </c>
      <c r="B148" s="52"/>
      <c r="C148" s="52"/>
      <c r="D148" s="52"/>
      <c r="E148" s="52" t="s">
        <v>30</v>
      </c>
      <c r="F148" s="104">
        <v>6446740</v>
      </c>
      <c r="G148" s="97"/>
      <c r="H148" s="97"/>
      <c r="I148" s="97"/>
      <c r="J148" s="97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60" t="s">
        <v>86</v>
      </c>
      <c r="Z148" s="52"/>
      <c r="AA148" s="82">
        <f t="shared" ref="AA148:AG148" si="15">SUM(AA117:AA147)</f>
        <v>0</v>
      </c>
      <c r="AB148" s="82">
        <f t="shared" si="15"/>
        <v>0</v>
      </c>
      <c r="AC148" s="82">
        <f t="shared" si="15"/>
        <v>0</v>
      </c>
      <c r="AD148" s="82">
        <f t="shared" si="15"/>
        <v>0</v>
      </c>
      <c r="AE148" s="82">
        <f t="shared" si="15"/>
        <v>0</v>
      </c>
      <c r="AF148" s="82">
        <f t="shared" si="15"/>
        <v>0</v>
      </c>
      <c r="AG148" s="82">
        <f t="shared" si="15"/>
        <v>0</v>
      </c>
      <c r="AH148" s="65"/>
    </row>
    <row r="149" spans="1:34" ht="15.75" customHeight="1" x14ac:dyDescent="0.2">
      <c r="Y149" s="63"/>
      <c r="AH149" s="65"/>
    </row>
    <row r="150" spans="1:34" ht="15.75" customHeight="1" x14ac:dyDescent="0.2">
      <c r="Y150" s="63"/>
      <c r="AH150" s="65"/>
    </row>
    <row r="151" spans="1:34" ht="15.75" customHeight="1" x14ac:dyDescent="0.2">
      <c r="AH151" s="65"/>
    </row>
    <row r="152" spans="1:34" ht="15.75" customHeight="1" x14ac:dyDescent="0.2">
      <c r="A152" s="98" t="s">
        <v>106</v>
      </c>
      <c r="B152" s="99"/>
      <c r="C152" s="95" t="s">
        <v>73</v>
      </c>
      <c r="D152" s="95" t="s">
        <v>74</v>
      </c>
      <c r="E152" s="95" t="s">
        <v>75</v>
      </c>
      <c r="F152" s="95" t="s">
        <v>76</v>
      </c>
      <c r="G152" s="95" t="s">
        <v>77</v>
      </c>
      <c r="H152" s="95" t="s">
        <v>78</v>
      </c>
      <c r="I152" s="93" t="s">
        <v>79</v>
      </c>
      <c r="J152" s="93" t="s">
        <v>80</v>
      </c>
      <c r="K152" s="93" t="s">
        <v>81</v>
      </c>
      <c r="L152" s="93" t="s">
        <v>82</v>
      </c>
      <c r="M152" s="93" t="s">
        <v>83</v>
      </c>
      <c r="N152" s="93" t="s">
        <v>84</v>
      </c>
      <c r="O152" s="93" t="s">
        <v>73</v>
      </c>
      <c r="P152" s="93" t="s">
        <v>74</v>
      </c>
      <c r="Q152" s="93" t="s">
        <v>75</v>
      </c>
      <c r="R152" s="93" t="s">
        <v>76</v>
      </c>
      <c r="S152" s="93" t="s">
        <v>77</v>
      </c>
      <c r="T152" s="93" t="s">
        <v>78</v>
      </c>
      <c r="U152" s="93" t="s">
        <v>79</v>
      </c>
      <c r="V152" s="93" t="s">
        <v>80</v>
      </c>
      <c r="W152" s="93" t="s">
        <v>81</v>
      </c>
      <c r="X152" s="95" t="s">
        <v>82</v>
      </c>
      <c r="Y152" s="95" t="s">
        <v>83</v>
      </c>
      <c r="Z152" s="95" t="s">
        <v>84</v>
      </c>
      <c r="AA152" s="38">
        <v>55</v>
      </c>
      <c r="AB152" s="38">
        <v>60</v>
      </c>
      <c r="AC152" s="38">
        <v>65</v>
      </c>
      <c r="AD152" s="38">
        <v>70</v>
      </c>
      <c r="AE152" s="38">
        <v>45</v>
      </c>
      <c r="AF152" s="38">
        <v>90</v>
      </c>
      <c r="AG152" s="38">
        <v>95</v>
      </c>
      <c r="AH152" s="65"/>
    </row>
    <row r="153" spans="1:34" ht="15.75" customHeight="1" x14ac:dyDescent="0.2">
      <c r="A153" s="100"/>
      <c r="B153" s="101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39" t="s">
        <v>9</v>
      </c>
      <c r="AB153" s="39" t="s">
        <v>12</v>
      </c>
      <c r="AC153" s="39" t="s">
        <v>15</v>
      </c>
      <c r="AD153" s="39" t="s">
        <v>18</v>
      </c>
      <c r="AE153" s="39" t="s">
        <v>20</v>
      </c>
      <c r="AF153" s="40" t="s">
        <v>23</v>
      </c>
      <c r="AG153" s="40" t="s">
        <v>27</v>
      </c>
      <c r="AH153" s="65"/>
    </row>
    <row r="154" spans="1:34" ht="15.75" customHeight="1" x14ac:dyDescent="0.2">
      <c r="A154" s="41">
        <v>29</v>
      </c>
      <c r="B154" s="79">
        <v>45867</v>
      </c>
      <c r="C154" s="42"/>
      <c r="D154" s="42"/>
      <c r="E154" s="42"/>
      <c r="F154" s="43"/>
      <c r="G154" s="43"/>
      <c r="H154" s="43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3"/>
      <c r="T154" s="43"/>
      <c r="U154" s="45"/>
      <c r="V154" s="45"/>
      <c r="W154" s="45"/>
      <c r="X154" s="42"/>
      <c r="Y154" s="42"/>
      <c r="Z154" s="42"/>
      <c r="AA154" s="75"/>
      <c r="AB154" s="76"/>
      <c r="AC154" s="76"/>
      <c r="AD154" s="76"/>
      <c r="AE154" s="76"/>
      <c r="AF154" s="76"/>
      <c r="AG154" s="76"/>
      <c r="AH154" s="65"/>
    </row>
    <row r="155" spans="1:34" ht="15.75" customHeight="1" x14ac:dyDescent="0.2">
      <c r="A155" s="41">
        <v>30</v>
      </c>
      <c r="B155" s="79">
        <v>45868</v>
      </c>
      <c r="C155" s="41"/>
      <c r="D155" s="41"/>
      <c r="E155" s="41"/>
      <c r="F155" s="43"/>
      <c r="G155" s="43"/>
      <c r="H155" s="4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3"/>
      <c r="T155" s="43"/>
      <c r="U155" s="41"/>
      <c r="V155" s="41"/>
      <c r="W155" s="41"/>
      <c r="X155" s="41"/>
      <c r="Y155" s="41"/>
      <c r="Z155" s="41"/>
      <c r="AA155" s="75"/>
      <c r="AB155" s="76"/>
      <c r="AC155" s="76"/>
      <c r="AD155" s="76"/>
      <c r="AE155" s="76"/>
      <c r="AF155" s="76"/>
      <c r="AG155" s="76"/>
      <c r="AH155" s="65" t="s">
        <v>101</v>
      </c>
    </row>
    <row r="156" spans="1:34" ht="15.75" customHeight="1" x14ac:dyDescent="0.2">
      <c r="A156" s="41">
        <v>31</v>
      </c>
      <c r="B156" s="79">
        <v>45869</v>
      </c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75"/>
      <c r="AB156" s="76"/>
      <c r="AC156" s="76"/>
      <c r="AD156" s="76"/>
      <c r="AE156" s="76"/>
      <c r="AF156" s="76"/>
      <c r="AG156" s="76"/>
      <c r="AH156" s="65"/>
    </row>
    <row r="157" spans="1:34" ht="15.75" customHeight="1" x14ac:dyDescent="0.2">
      <c r="A157" s="116">
        <v>1</v>
      </c>
      <c r="B157" s="79">
        <v>45870</v>
      </c>
      <c r="C157" s="116"/>
      <c r="D157" s="116"/>
      <c r="E157" s="116"/>
      <c r="F157" s="117"/>
      <c r="G157" s="117"/>
      <c r="H157" s="117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7"/>
      <c r="T157" s="117"/>
      <c r="U157" s="116"/>
      <c r="V157" s="116"/>
      <c r="W157" s="116"/>
      <c r="X157" s="116"/>
      <c r="Y157" s="116"/>
      <c r="Z157" s="116"/>
      <c r="AA157" s="75"/>
      <c r="AB157" s="76"/>
      <c r="AC157" s="76"/>
      <c r="AD157" s="76"/>
      <c r="AE157" s="76"/>
      <c r="AF157" s="76"/>
      <c r="AG157" s="76"/>
      <c r="AH157" s="65"/>
    </row>
    <row r="158" spans="1:34" ht="15.75" customHeight="1" x14ac:dyDescent="0.2">
      <c r="A158" s="116">
        <v>2</v>
      </c>
      <c r="B158" s="79">
        <v>45871</v>
      </c>
      <c r="C158" s="116"/>
      <c r="D158" s="116"/>
      <c r="E158" s="116"/>
      <c r="F158" s="117"/>
      <c r="G158" s="117"/>
      <c r="H158" s="117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7"/>
      <c r="T158" s="117"/>
      <c r="U158" s="116"/>
      <c r="V158" s="116"/>
      <c r="W158" s="116"/>
      <c r="X158" s="116"/>
      <c r="Y158" s="116"/>
      <c r="Z158" s="116"/>
      <c r="AA158" s="75"/>
      <c r="AB158" s="76"/>
      <c r="AC158" s="76"/>
      <c r="AD158" s="76"/>
      <c r="AE158" s="76"/>
      <c r="AF158" s="76"/>
      <c r="AG158" s="76"/>
      <c r="AH158" s="65"/>
    </row>
    <row r="159" spans="1:34" ht="15.75" customHeight="1" x14ac:dyDescent="0.2">
      <c r="A159" s="73">
        <v>3</v>
      </c>
      <c r="B159" s="80">
        <v>45872</v>
      </c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7"/>
      <c r="AB159" s="78"/>
      <c r="AC159" s="78"/>
      <c r="AD159" s="78"/>
      <c r="AE159" s="78"/>
      <c r="AF159" s="78"/>
      <c r="AG159" s="78"/>
      <c r="AH159" s="65"/>
    </row>
    <row r="160" spans="1:34" ht="15.75" customHeight="1" x14ac:dyDescent="0.2">
      <c r="A160" s="116">
        <v>4</v>
      </c>
      <c r="B160" s="79">
        <v>45873</v>
      </c>
      <c r="C160" s="116"/>
      <c r="D160" s="116"/>
      <c r="E160" s="116"/>
      <c r="F160" s="117"/>
      <c r="G160" s="117"/>
      <c r="H160" s="117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7"/>
      <c r="T160" s="117"/>
      <c r="U160" s="116"/>
      <c r="V160" s="116"/>
      <c r="W160" s="116"/>
      <c r="X160" s="116"/>
      <c r="Y160" s="116"/>
      <c r="Z160" s="116"/>
      <c r="AA160" s="75"/>
      <c r="AB160" s="76"/>
      <c r="AC160" s="76"/>
      <c r="AD160" s="76"/>
      <c r="AE160" s="76"/>
      <c r="AF160" s="76"/>
      <c r="AG160" s="76"/>
      <c r="AH160" s="65"/>
    </row>
    <row r="161" spans="1:34" ht="15.75" customHeight="1" x14ac:dyDescent="0.2">
      <c r="A161" s="116">
        <v>5</v>
      </c>
      <c r="B161" s="79">
        <v>45874</v>
      </c>
      <c r="C161" s="116"/>
      <c r="D161" s="116"/>
      <c r="E161" s="116"/>
      <c r="F161" s="117"/>
      <c r="G161" s="117"/>
      <c r="H161" s="117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7"/>
      <c r="T161" s="117"/>
      <c r="U161" s="116"/>
      <c r="V161" s="116"/>
      <c r="W161" s="116"/>
      <c r="X161" s="116"/>
      <c r="Y161" s="116"/>
      <c r="Z161" s="116"/>
      <c r="AA161" s="75"/>
      <c r="AB161" s="76"/>
      <c r="AC161" s="76"/>
      <c r="AD161" s="76"/>
      <c r="AE161" s="76"/>
      <c r="AF161" s="76"/>
      <c r="AG161" s="76"/>
      <c r="AH161" s="65"/>
    </row>
    <row r="162" spans="1:34" ht="15.75" customHeight="1" x14ac:dyDescent="0.2">
      <c r="A162" s="116">
        <v>6</v>
      </c>
      <c r="B162" s="79">
        <v>45875</v>
      </c>
      <c r="C162" s="116"/>
      <c r="D162" s="116"/>
      <c r="E162" s="116"/>
      <c r="F162" s="117"/>
      <c r="G162" s="117"/>
      <c r="H162" s="117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7"/>
      <c r="T162" s="117"/>
      <c r="U162" s="116"/>
      <c r="V162" s="116"/>
      <c r="W162" s="116"/>
      <c r="X162" s="116"/>
      <c r="Y162" s="116"/>
      <c r="Z162" s="116"/>
      <c r="AA162" s="75"/>
      <c r="AB162" s="76"/>
      <c r="AC162" s="76"/>
      <c r="AD162" s="76"/>
      <c r="AE162" s="76"/>
      <c r="AF162" s="76"/>
      <c r="AG162" s="76"/>
      <c r="AH162" s="65"/>
    </row>
    <row r="163" spans="1:34" ht="15.75" customHeight="1" x14ac:dyDescent="0.2">
      <c r="A163" s="116">
        <v>7</v>
      </c>
      <c r="B163" s="79">
        <v>45876</v>
      </c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75"/>
      <c r="AB163" s="76"/>
      <c r="AC163" s="76"/>
      <c r="AD163" s="76"/>
      <c r="AE163" s="76"/>
      <c r="AF163" s="76"/>
      <c r="AG163" s="76"/>
      <c r="AH163" s="65"/>
    </row>
    <row r="164" spans="1:34" ht="15.75" customHeight="1" x14ac:dyDescent="0.2">
      <c r="A164" s="116">
        <v>8</v>
      </c>
      <c r="B164" s="79">
        <v>45877</v>
      </c>
      <c r="C164" s="116"/>
      <c r="D164" s="116"/>
      <c r="E164" s="116"/>
      <c r="F164" s="117"/>
      <c r="G164" s="117"/>
      <c r="H164" s="117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7"/>
      <c r="T164" s="117"/>
      <c r="U164" s="116"/>
      <c r="V164" s="116"/>
      <c r="W164" s="116"/>
      <c r="X164" s="116"/>
      <c r="Y164" s="116"/>
      <c r="Z164" s="116"/>
      <c r="AA164" s="75"/>
      <c r="AB164" s="76"/>
      <c r="AC164" s="76"/>
      <c r="AD164" s="76"/>
      <c r="AE164" s="76"/>
      <c r="AF164" s="76"/>
      <c r="AG164" s="76"/>
      <c r="AH164" s="65"/>
    </row>
    <row r="165" spans="1:34" ht="15.75" customHeight="1" x14ac:dyDescent="0.2">
      <c r="A165" s="116">
        <v>9</v>
      </c>
      <c r="B165" s="79">
        <v>45878</v>
      </c>
      <c r="C165" s="116"/>
      <c r="D165" s="116"/>
      <c r="E165" s="116"/>
      <c r="F165" s="117"/>
      <c r="G165" s="117"/>
      <c r="H165" s="117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7"/>
      <c r="T165" s="117"/>
      <c r="U165" s="116"/>
      <c r="V165" s="116"/>
      <c r="W165" s="116"/>
      <c r="X165" s="116"/>
      <c r="Y165" s="116"/>
      <c r="Z165" s="116"/>
      <c r="AA165" s="75"/>
      <c r="AB165" s="76"/>
      <c r="AC165" s="76"/>
      <c r="AD165" s="76"/>
      <c r="AE165" s="76"/>
      <c r="AF165" s="76"/>
      <c r="AG165" s="76"/>
      <c r="AH165" s="65"/>
    </row>
    <row r="166" spans="1:34" ht="15.75" customHeight="1" x14ac:dyDescent="0.2">
      <c r="A166" s="73">
        <v>10</v>
      </c>
      <c r="B166" s="80">
        <v>45879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7"/>
      <c r="AB166" s="78"/>
      <c r="AC166" s="78"/>
      <c r="AD166" s="78"/>
      <c r="AE166" s="78"/>
      <c r="AF166" s="78"/>
      <c r="AG166" s="78"/>
      <c r="AH166" s="65"/>
    </row>
    <row r="167" spans="1:34" ht="15.75" customHeight="1" x14ac:dyDescent="0.2">
      <c r="A167" s="116">
        <v>11</v>
      </c>
      <c r="B167" s="79">
        <v>45880</v>
      </c>
      <c r="C167" s="116"/>
      <c r="D167" s="116"/>
      <c r="E167" s="116"/>
      <c r="F167" s="117"/>
      <c r="G167" s="117"/>
      <c r="H167" s="117"/>
      <c r="I167" s="116"/>
      <c r="J167" s="116"/>
      <c r="K167" s="116"/>
      <c r="L167" s="116"/>
      <c r="M167" s="116"/>
      <c r="N167" s="116"/>
      <c r="O167" s="116"/>
      <c r="P167" s="116"/>
      <c r="Q167" s="116"/>
      <c r="R167" s="118"/>
      <c r="S167" s="117"/>
      <c r="T167" s="117"/>
      <c r="U167" s="116"/>
      <c r="V167" s="116"/>
      <c r="W167" s="116"/>
      <c r="X167" s="116"/>
      <c r="Y167" s="116"/>
      <c r="Z167" s="116"/>
      <c r="AA167" s="75"/>
      <c r="AB167" s="76"/>
      <c r="AC167" s="76"/>
      <c r="AD167" s="76"/>
      <c r="AE167" s="76"/>
      <c r="AF167" s="76"/>
      <c r="AG167" s="76"/>
      <c r="AH167" s="65"/>
    </row>
    <row r="168" spans="1:34" ht="15.75" customHeight="1" x14ac:dyDescent="0.2">
      <c r="A168" s="116">
        <v>12</v>
      </c>
      <c r="B168" s="79">
        <v>45881</v>
      </c>
      <c r="C168" s="116"/>
      <c r="D168" s="116"/>
      <c r="E168" s="116"/>
      <c r="F168" s="117"/>
      <c r="G168" s="117"/>
      <c r="H168" s="117"/>
      <c r="I168" s="116"/>
      <c r="J168" s="116"/>
      <c r="K168" s="116"/>
      <c r="L168" s="116"/>
      <c r="M168" s="116"/>
      <c r="N168" s="116"/>
      <c r="O168" s="116"/>
      <c r="P168" s="116"/>
      <c r="Q168" s="116"/>
      <c r="R168" s="118"/>
      <c r="S168" s="117"/>
      <c r="T168" s="117"/>
      <c r="U168" s="116"/>
      <c r="V168" s="116"/>
      <c r="W168" s="116"/>
      <c r="X168" s="116"/>
      <c r="Y168" s="116"/>
      <c r="Z168" s="116"/>
      <c r="AA168" s="75"/>
      <c r="AB168" s="76"/>
      <c r="AC168" s="76"/>
      <c r="AD168" s="76"/>
      <c r="AE168" s="76"/>
      <c r="AF168" s="76"/>
      <c r="AG168" s="76"/>
      <c r="AH168" s="65"/>
    </row>
    <row r="169" spans="1:34" ht="15.75" customHeight="1" x14ac:dyDescent="0.2">
      <c r="A169" s="116">
        <v>13</v>
      </c>
      <c r="B169" s="79">
        <v>45882</v>
      </c>
      <c r="C169" s="116"/>
      <c r="D169" s="116"/>
      <c r="E169" s="116"/>
      <c r="F169" s="117"/>
      <c r="G169" s="117"/>
      <c r="H169" s="117"/>
      <c r="I169" s="116"/>
      <c r="J169" s="116"/>
      <c r="K169" s="116"/>
      <c r="L169" s="116"/>
      <c r="M169" s="116"/>
      <c r="N169" s="116"/>
      <c r="O169" s="116"/>
      <c r="P169" s="116"/>
      <c r="Q169" s="116"/>
      <c r="R169" s="118"/>
      <c r="S169" s="117"/>
      <c r="T169" s="117"/>
      <c r="U169" s="116"/>
      <c r="V169" s="116"/>
      <c r="W169" s="116"/>
      <c r="X169" s="116"/>
      <c r="Y169" s="116"/>
      <c r="Z169" s="116"/>
      <c r="AA169" s="75"/>
      <c r="AB169" s="76"/>
      <c r="AC169" s="76"/>
      <c r="AD169" s="76"/>
      <c r="AE169" s="76"/>
      <c r="AF169" s="76"/>
      <c r="AG169" s="76"/>
      <c r="AH169" s="65"/>
    </row>
    <row r="170" spans="1:34" ht="15.75" customHeight="1" x14ac:dyDescent="0.2">
      <c r="A170" s="116">
        <v>14</v>
      </c>
      <c r="B170" s="79">
        <v>45883</v>
      </c>
      <c r="C170" s="116"/>
      <c r="D170" s="116"/>
      <c r="E170" s="116"/>
      <c r="F170" s="117"/>
      <c r="G170" s="117"/>
      <c r="H170" s="117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7"/>
      <c r="T170" s="117"/>
      <c r="U170" s="116"/>
      <c r="V170" s="116"/>
      <c r="W170" s="116"/>
      <c r="X170" s="116"/>
      <c r="Y170" s="116"/>
      <c r="Z170" s="116"/>
      <c r="AA170" s="75"/>
      <c r="AB170" s="76"/>
      <c r="AC170" s="76"/>
      <c r="AD170" s="76"/>
      <c r="AE170" s="76"/>
      <c r="AF170" s="76"/>
      <c r="AG170" s="76"/>
      <c r="AH170" s="65"/>
    </row>
    <row r="171" spans="1:34" ht="15.75" customHeight="1" x14ac:dyDescent="0.2">
      <c r="A171" s="116">
        <v>15</v>
      </c>
      <c r="B171" s="79">
        <v>45884</v>
      </c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75"/>
      <c r="AB171" s="76"/>
      <c r="AC171" s="76"/>
      <c r="AD171" s="76"/>
      <c r="AE171" s="76"/>
      <c r="AF171" s="76"/>
      <c r="AG171" s="76"/>
      <c r="AH171" s="65"/>
    </row>
    <row r="172" spans="1:34" ht="15.75" customHeight="1" x14ac:dyDescent="0.2">
      <c r="A172" s="116">
        <v>16</v>
      </c>
      <c r="B172" s="79">
        <v>45885</v>
      </c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75"/>
      <c r="AB172" s="76"/>
      <c r="AC172" s="76"/>
      <c r="AD172" s="76"/>
      <c r="AE172" s="76"/>
      <c r="AF172" s="76"/>
      <c r="AG172" s="76"/>
      <c r="AH172" s="65"/>
    </row>
    <row r="173" spans="1:34" ht="15.75" customHeight="1" x14ac:dyDescent="0.2">
      <c r="A173" s="73">
        <v>17</v>
      </c>
      <c r="B173" s="80">
        <v>45886</v>
      </c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7"/>
      <c r="AB173" s="78"/>
      <c r="AC173" s="78"/>
      <c r="AD173" s="78"/>
      <c r="AE173" s="78"/>
      <c r="AF173" s="78"/>
      <c r="AG173" s="78"/>
      <c r="AH173" s="65"/>
    </row>
    <row r="174" spans="1:34" ht="15.75" customHeight="1" x14ac:dyDescent="0.2">
      <c r="A174" s="73">
        <v>18</v>
      </c>
      <c r="B174" s="80">
        <v>45887</v>
      </c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7"/>
      <c r="AB174" s="78"/>
      <c r="AC174" s="78"/>
      <c r="AD174" s="78"/>
      <c r="AE174" s="78"/>
      <c r="AF174" s="78"/>
      <c r="AG174" s="78"/>
      <c r="AH174" s="65"/>
    </row>
    <row r="175" spans="1:34" ht="15.75" customHeight="1" x14ac:dyDescent="0.2">
      <c r="A175" s="116">
        <v>19</v>
      </c>
      <c r="B175" s="79">
        <v>45888</v>
      </c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75"/>
      <c r="AB175" s="76"/>
      <c r="AC175" s="76"/>
      <c r="AD175" s="76"/>
      <c r="AE175" s="76"/>
      <c r="AF175" s="76"/>
      <c r="AG175" s="76"/>
      <c r="AH175" s="65"/>
    </row>
    <row r="176" spans="1:34" ht="15.75" customHeight="1" x14ac:dyDescent="0.2">
      <c r="A176" s="116">
        <v>20</v>
      </c>
      <c r="B176" s="79">
        <v>45889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75"/>
      <c r="AB176" s="76"/>
      <c r="AC176" s="76"/>
      <c r="AD176" s="76"/>
      <c r="AE176" s="76"/>
      <c r="AF176" s="76"/>
      <c r="AG176" s="76"/>
      <c r="AH176" s="65"/>
    </row>
    <row r="177" spans="1:34" ht="15.75" customHeight="1" x14ac:dyDescent="0.2">
      <c r="A177" s="116">
        <v>21</v>
      </c>
      <c r="B177" s="79">
        <v>45890</v>
      </c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75"/>
      <c r="AB177" s="76"/>
      <c r="AC177" s="76"/>
      <c r="AD177" s="76"/>
      <c r="AE177" s="76"/>
      <c r="AF177" s="76"/>
      <c r="AG177" s="76"/>
      <c r="AH177" s="65"/>
    </row>
    <row r="178" spans="1:34" ht="15.75" customHeight="1" x14ac:dyDescent="0.2">
      <c r="A178" s="116">
        <v>22</v>
      </c>
      <c r="B178" s="79">
        <v>45891</v>
      </c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75"/>
      <c r="AB178" s="76"/>
      <c r="AC178" s="76"/>
      <c r="AD178" s="76"/>
      <c r="AE178" s="76"/>
      <c r="AF178" s="76"/>
      <c r="AG178" s="76"/>
      <c r="AH178" s="65"/>
    </row>
    <row r="179" spans="1:34" ht="15.75" customHeight="1" x14ac:dyDescent="0.2">
      <c r="A179" s="116">
        <v>23</v>
      </c>
      <c r="B179" s="79">
        <v>45892</v>
      </c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75"/>
      <c r="AB179" s="76"/>
      <c r="AC179" s="76"/>
      <c r="AD179" s="76"/>
      <c r="AE179" s="76"/>
      <c r="AF179" s="76"/>
      <c r="AG179" s="76"/>
      <c r="AH179" s="65"/>
    </row>
    <row r="180" spans="1:34" ht="15.75" customHeight="1" x14ac:dyDescent="0.2">
      <c r="A180" s="73">
        <v>24</v>
      </c>
      <c r="B180" s="80">
        <v>45893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7"/>
      <c r="AB180" s="78"/>
      <c r="AC180" s="78"/>
      <c r="AD180" s="78"/>
      <c r="AE180" s="78"/>
      <c r="AF180" s="78"/>
      <c r="AG180" s="78"/>
      <c r="AH180" s="65"/>
    </row>
    <row r="181" spans="1:34" ht="15.75" customHeight="1" x14ac:dyDescent="0.2">
      <c r="A181" s="116">
        <v>25</v>
      </c>
      <c r="B181" s="79">
        <v>45894</v>
      </c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75"/>
      <c r="AB181" s="76"/>
      <c r="AC181" s="76"/>
      <c r="AD181" s="76"/>
      <c r="AE181" s="76"/>
      <c r="AF181" s="76"/>
      <c r="AG181" s="76"/>
      <c r="AH181" s="65"/>
    </row>
    <row r="182" spans="1:34" ht="15.75" customHeight="1" x14ac:dyDescent="0.2">
      <c r="A182" s="116">
        <v>26</v>
      </c>
      <c r="B182" s="79">
        <v>45895</v>
      </c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75"/>
      <c r="AB182" s="76"/>
      <c r="AC182" s="76"/>
      <c r="AD182" s="76"/>
      <c r="AE182" s="76"/>
      <c r="AF182" s="76"/>
      <c r="AG182" s="76"/>
      <c r="AH182" s="65"/>
    </row>
    <row r="183" spans="1:34" ht="15.75" customHeight="1" x14ac:dyDescent="0.2">
      <c r="A183" s="41">
        <v>27</v>
      </c>
      <c r="B183" s="79">
        <v>45896</v>
      </c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75"/>
      <c r="AB183" s="76"/>
      <c r="AC183" s="76"/>
      <c r="AD183" s="76"/>
      <c r="AE183" s="76"/>
      <c r="AF183" s="76"/>
      <c r="AG183" s="76"/>
      <c r="AH183" s="65"/>
    </row>
    <row r="184" spans="1:34" ht="15.75" customHeight="1" x14ac:dyDescent="0.2">
      <c r="A184" s="41">
        <v>28</v>
      </c>
      <c r="B184" s="79">
        <v>45897</v>
      </c>
      <c r="C184" s="22"/>
      <c r="D184" s="22"/>
      <c r="E184" s="22"/>
      <c r="F184" s="43"/>
      <c r="G184" s="43"/>
      <c r="H184" s="43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3"/>
      <c r="T184" s="43"/>
      <c r="U184" s="50"/>
      <c r="V184" s="51"/>
      <c r="W184" s="51"/>
      <c r="X184" s="51"/>
      <c r="Y184" s="22"/>
      <c r="Z184" s="22"/>
      <c r="AA184" s="75"/>
      <c r="AB184" s="76"/>
      <c r="AC184" s="76"/>
      <c r="AD184" s="76"/>
      <c r="AE184" s="76"/>
      <c r="AF184" s="76"/>
      <c r="AG184" s="76"/>
      <c r="AH184" s="65"/>
    </row>
    <row r="185" spans="1:34" ht="15.75" customHeight="1" x14ac:dyDescent="0.2">
      <c r="A185" s="50"/>
      <c r="B185" s="41"/>
      <c r="C185" s="22"/>
      <c r="D185" s="22"/>
      <c r="E185" s="22"/>
      <c r="F185" s="43"/>
      <c r="G185" s="43"/>
      <c r="H185" s="43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3"/>
      <c r="U185" s="50"/>
      <c r="V185" s="51"/>
      <c r="W185" s="51"/>
      <c r="X185" s="51"/>
      <c r="Y185" s="22"/>
      <c r="Z185" s="22"/>
      <c r="AA185" s="46"/>
      <c r="AB185" s="47"/>
      <c r="AC185" s="47"/>
      <c r="AD185" s="47"/>
      <c r="AE185" s="46"/>
      <c r="AF185" s="47"/>
      <c r="AG185" s="47"/>
      <c r="AH185" s="65"/>
    </row>
    <row r="186" spans="1:34" ht="15.75" customHeight="1" x14ac:dyDescent="0.2">
      <c r="A186" s="59" t="s">
        <v>98</v>
      </c>
      <c r="B186" s="52"/>
      <c r="C186" s="52"/>
      <c r="D186" s="52"/>
      <c r="E186" s="52" t="s">
        <v>30</v>
      </c>
      <c r="F186" s="104">
        <v>1114898789</v>
      </c>
      <c r="G186" s="97"/>
      <c r="H186" s="97"/>
      <c r="I186" s="97"/>
      <c r="J186" s="97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60" t="s">
        <v>86</v>
      </c>
      <c r="Z186" s="52"/>
      <c r="AA186" s="82">
        <f>SUM(AA154:AA185)</f>
        <v>0</v>
      </c>
      <c r="AB186" s="82">
        <f>SUM(AB154:AB185)</f>
        <v>0</v>
      </c>
      <c r="AC186" s="82">
        <f t="shared" ref="AC186" si="16">SUM(AC154:AC185)</f>
        <v>0</v>
      </c>
      <c r="AD186" s="82">
        <f t="shared" ref="AD186" si="17">SUM(AD154:AD185)</f>
        <v>0</v>
      </c>
      <c r="AE186" s="82">
        <f t="shared" ref="AE186" si="18">SUM(AE154:AE185)</f>
        <v>0</v>
      </c>
      <c r="AF186" s="82">
        <f t="shared" ref="AF186" si="19">SUM(AF154:AF185)</f>
        <v>0</v>
      </c>
      <c r="AG186" s="82">
        <f t="shared" ref="AG186" si="20">SUM(AG154:AG185)</f>
        <v>0</v>
      </c>
      <c r="AH186" s="65"/>
    </row>
    <row r="187" spans="1:34" ht="15.75" customHeight="1" x14ac:dyDescent="0.2">
      <c r="Y187" s="63"/>
      <c r="AH187" s="65"/>
    </row>
    <row r="188" spans="1:34" ht="15.75" customHeight="1" x14ac:dyDescent="0.2">
      <c r="Y188" s="63"/>
      <c r="AH188" s="65"/>
    </row>
    <row r="189" spans="1:34" ht="15.75" customHeight="1" x14ac:dyDescent="0.2">
      <c r="A189" s="98" t="s">
        <v>106</v>
      </c>
      <c r="B189" s="99"/>
      <c r="C189" s="95" t="s">
        <v>73</v>
      </c>
      <c r="D189" s="95" t="s">
        <v>74</v>
      </c>
      <c r="E189" s="95" t="s">
        <v>75</v>
      </c>
      <c r="F189" s="95" t="s">
        <v>76</v>
      </c>
      <c r="G189" s="95" t="s">
        <v>77</v>
      </c>
      <c r="H189" s="95" t="s">
        <v>78</v>
      </c>
      <c r="I189" s="93" t="s">
        <v>79</v>
      </c>
      <c r="J189" s="93" t="s">
        <v>80</v>
      </c>
      <c r="K189" s="93" t="s">
        <v>81</v>
      </c>
      <c r="L189" s="93" t="s">
        <v>82</v>
      </c>
      <c r="M189" s="93" t="s">
        <v>83</v>
      </c>
      <c r="N189" s="93" t="s">
        <v>84</v>
      </c>
      <c r="O189" s="93" t="s">
        <v>73</v>
      </c>
      <c r="P189" s="93" t="s">
        <v>74</v>
      </c>
      <c r="Q189" s="93" t="s">
        <v>75</v>
      </c>
      <c r="R189" s="93" t="s">
        <v>76</v>
      </c>
      <c r="S189" s="93" t="s">
        <v>77</v>
      </c>
      <c r="T189" s="93" t="s">
        <v>78</v>
      </c>
      <c r="U189" s="93" t="s">
        <v>79</v>
      </c>
      <c r="V189" s="93" t="s">
        <v>80</v>
      </c>
      <c r="W189" s="93" t="s">
        <v>81</v>
      </c>
      <c r="X189" s="95" t="s">
        <v>82</v>
      </c>
      <c r="Y189" s="95" t="s">
        <v>83</v>
      </c>
      <c r="Z189" s="95" t="s">
        <v>84</v>
      </c>
      <c r="AA189" s="38">
        <v>55</v>
      </c>
      <c r="AB189" s="38">
        <v>60</v>
      </c>
      <c r="AC189" s="38">
        <v>65</v>
      </c>
      <c r="AD189" s="38">
        <v>70</v>
      </c>
      <c r="AE189" s="38">
        <v>45</v>
      </c>
      <c r="AF189" s="38">
        <v>90</v>
      </c>
      <c r="AG189" s="38">
        <v>95</v>
      </c>
      <c r="AH189" s="65"/>
    </row>
    <row r="190" spans="1:34" ht="15.75" customHeight="1" x14ac:dyDescent="0.2">
      <c r="A190" s="100"/>
      <c r="B190" s="101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39" t="s">
        <v>9</v>
      </c>
      <c r="AB190" s="39" t="s">
        <v>12</v>
      </c>
      <c r="AC190" s="39" t="s">
        <v>15</v>
      </c>
      <c r="AD190" s="39" t="s">
        <v>18</v>
      </c>
      <c r="AE190" s="39" t="s">
        <v>20</v>
      </c>
      <c r="AF190" s="40" t="s">
        <v>23</v>
      </c>
      <c r="AG190" s="40" t="s">
        <v>27</v>
      </c>
      <c r="AH190" s="65"/>
    </row>
    <row r="191" spans="1:34" ht="15.75" customHeight="1" x14ac:dyDescent="0.2">
      <c r="A191" s="41">
        <v>29</v>
      </c>
      <c r="B191" s="79">
        <v>45867</v>
      </c>
      <c r="C191" s="42"/>
      <c r="D191" s="42"/>
      <c r="E191" s="42"/>
      <c r="F191" s="43"/>
      <c r="G191" s="43"/>
      <c r="H191" s="43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3"/>
      <c r="T191" s="43"/>
      <c r="U191" s="45"/>
      <c r="V191" s="45"/>
      <c r="W191" s="45"/>
      <c r="X191" s="42"/>
      <c r="Y191" s="42"/>
      <c r="Z191" s="42"/>
      <c r="AA191" s="75"/>
      <c r="AB191" s="76"/>
      <c r="AC191" s="76"/>
      <c r="AD191" s="76"/>
      <c r="AE191" s="76"/>
      <c r="AF191" s="76"/>
      <c r="AG191" s="76"/>
      <c r="AH191" s="65"/>
    </row>
    <row r="192" spans="1:34" ht="15.75" customHeight="1" x14ac:dyDescent="0.2">
      <c r="A192" s="41">
        <v>30</v>
      </c>
      <c r="B192" s="79">
        <v>45868</v>
      </c>
      <c r="C192" s="41"/>
      <c r="D192" s="41"/>
      <c r="E192" s="41"/>
      <c r="F192" s="43"/>
      <c r="G192" s="43"/>
      <c r="H192" s="43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3"/>
      <c r="T192" s="43"/>
      <c r="U192" s="41"/>
      <c r="V192" s="41"/>
      <c r="W192" s="41"/>
      <c r="X192" s="41"/>
      <c r="Y192" s="41"/>
      <c r="Z192" s="41"/>
      <c r="AA192" s="75"/>
      <c r="AB192" s="76"/>
      <c r="AC192" s="76"/>
      <c r="AD192" s="76"/>
      <c r="AE192" s="76"/>
      <c r="AF192" s="76"/>
      <c r="AG192" s="76"/>
      <c r="AH192" s="65"/>
    </row>
    <row r="193" spans="1:34" ht="15.75" customHeight="1" x14ac:dyDescent="0.2">
      <c r="A193" s="41">
        <v>31</v>
      </c>
      <c r="B193" s="79">
        <v>45869</v>
      </c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75"/>
      <c r="AB193" s="76"/>
      <c r="AC193" s="76"/>
      <c r="AD193" s="76"/>
      <c r="AE193" s="76"/>
      <c r="AF193" s="76"/>
      <c r="AG193" s="76"/>
      <c r="AH193" s="65"/>
    </row>
    <row r="194" spans="1:34" ht="15.75" customHeight="1" x14ac:dyDescent="0.2">
      <c r="A194" s="116">
        <v>1</v>
      </c>
      <c r="B194" s="79">
        <v>45870</v>
      </c>
      <c r="C194" s="116"/>
      <c r="D194" s="116"/>
      <c r="E194" s="116"/>
      <c r="F194" s="117"/>
      <c r="G194" s="117"/>
      <c r="H194" s="117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7"/>
      <c r="T194" s="117"/>
      <c r="U194" s="116"/>
      <c r="V194" s="116"/>
      <c r="W194" s="116"/>
      <c r="X194" s="116"/>
      <c r="Y194" s="116"/>
      <c r="Z194" s="116"/>
      <c r="AA194" s="75"/>
      <c r="AB194" s="76"/>
      <c r="AC194" s="76"/>
      <c r="AD194" s="76"/>
      <c r="AE194" s="76"/>
      <c r="AF194" s="76"/>
      <c r="AG194" s="76"/>
      <c r="AH194" s="65"/>
    </row>
    <row r="195" spans="1:34" ht="15.75" customHeight="1" x14ac:dyDescent="0.2">
      <c r="A195" s="116">
        <v>2</v>
      </c>
      <c r="B195" s="79">
        <v>45871</v>
      </c>
      <c r="C195" s="116"/>
      <c r="D195" s="116"/>
      <c r="E195" s="116"/>
      <c r="F195" s="117"/>
      <c r="G195" s="117"/>
      <c r="H195" s="117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7"/>
      <c r="T195" s="117"/>
      <c r="U195" s="116"/>
      <c r="V195" s="116"/>
      <c r="W195" s="116"/>
      <c r="X195" s="116"/>
      <c r="Y195" s="116"/>
      <c r="Z195" s="116"/>
      <c r="AA195" s="75"/>
      <c r="AB195" s="76"/>
      <c r="AC195" s="76"/>
      <c r="AD195" s="76"/>
      <c r="AE195" s="76"/>
      <c r="AF195" s="76"/>
      <c r="AG195" s="76"/>
      <c r="AH195" s="65"/>
    </row>
    <row r="196" spans="1:34" ht="15.75" customHeight="1" x14ac:dyDescent="0.2">
      <c r="A196" s="73">
        <v>3</v>
      </c>
      <c r="B196" s="80">
        <v>45872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7"/>
      <c r="AB196" s="78"/>
      <c r="AC196" s="78"/>
      <c r="AD196" s="78"/>
      <c r="AE196" s="78"/>
      <c r="AF196" s="78"/>
      <c r="AG196" s="78"/>
      <c r="AH196" s="65"/>
    </row>
    <row r="197" spans="1:34" ht="15.75" customHeight="1" x14ac:dyDescent="0.2">
      <c r="A197" s="116">
        <v>4</v>
      </c>
      <c r="B197" s="79">
        <v>45873</v>
      </c>
      <c r="C197" s="116"/>
      <c r="D197" s="116"/>
      <c r="E197" s="116"/>
      <c r="F197" s="117"/>
      <c r="G197" s="117"/>
      <c r="H197" s="117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7"/>
      <c r="T197" s="117"/>
      <c r="U197" s="116"/>
      <c r="V197" s="116"/>
      <c r="W197" s="116"/>
      <c r="X197" s="116"/>
      <c r="Y197" s="116"/>
      <c r="Z197" s="116"/>
      <c r="AA197" s="75"/>
      <c r="AB197" s="76"/>
      <c r="AC197" s="76"/>
      <c r="AD197" s="76"/>
      <c r="AE197" s="76"/>
      <c r="AF197" s="76"/>
      <c r="AG197" s="76"/>
      <c r="AH197" s="65"/>
    </row>
    <row r="198" spans="1:34" ht="15.75" customHeight="1" x14ac:dyDescent="0.2">
      <c r="A198" s="116">
        <v>5</v>
      </c>
      <c r="B198" s="79">
        <v>45874</v>
      </c>
      <c r="C198" s="116"/>
      <c r="D198" s="116"/>
      <c r="E198" s="116"/>
      <c r="F198" s="117"/>
      <c r="G198" s="117"/>
      <c r="H198" s="117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7"/>
      <c r="T198" s="117"/>
      <c r="U198" s="116"/>
      <c r="V198" s="116"/>
      <c r="W198" s="116"/>
      <c r="X198" s="116"/>
      <c r="Y198" s="116"/>
      <c r="Z198" s="116"/>
      <c r="AA198" s="75"/>
      <c r="AB198" s="76"/>
      <c r="AC198" s="76"/>
      <c r="AD198" s="76"/>
      <c r="AE198" s="76"/>
      <c r="AF198" s="76"/>
      <c r="AG198" s="76"/>
      <c r="AH198" s="65"/>
    </row>
    <row r="199" spans="1:34" ht="15.75" customHeight="1" x14ac:dyDescent="0.2">
      <c r="A199" s="116">
        <v>6</v>
      </c>
      <c r="B199" s="79">
        <v>45875</v>
      </c>
      <c r="C199" s="116"/>
      <c r="D199" s="116"/>
      <c r="E199" s="116"/>
      <c r="F199" s="117"/>
      <c r="G199" s="117"/>
      <c r="H199" s="117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7"/>
      <c r="T199" s="117"/>
      <c r="U199" s="116"/>
      <c r="V199" s="116"/>
      <c r="W199" s="116"/>
      <c r="X199" s="116"/>
      <c r="Y199" s="116"/>
      <c r="Z199" s="116"/>
      <c r="AA199" s="75"/>
      <c r="AB199" s="76"/>
      <c r="AC199" s="76"/>
      <c r="AD199" s="76"/>
      <c r="AE199" s="76"/>
      <c r="AF199" s="76"/>
      <c r="AG199" s="76"/>
      <c r="AH199" s="65"/>
    </row>
    <row r="200" spans="1:34" ht="15.75" customHeight="1" x14ac:dyDescent="0.2">
      <c r="A200" s="116">
        <v>7</v>
      </c>
      <c r="B200" s="79">
        <v>45876</v>
      </c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75"/>
      <c r="AB200" s="76"/>
      <c r="AC200" s="76"/>
      <c r="AD200" s="76"/>
      <c r="AE200" s="76"/>
      <c r="AF200" s="76"/>
      <c r="AG200" s="76"/>
      <c r="AH200" s="65"/>
    </row>
    <row r="201" spans="1:34" ht="15.75" customHeight="1" x14ac:dyDescent="0.2">
      <c r="A201" s="116">
        <v>8</v>
      </c>
      <c r="B201" s="79">
        <v>45877</v>
      </c>
      <c r="C201" s="116"/>
      <c r="D201" s="116"/>
      <c r="E201" s="116"/>
      <c r="F201" s="117"/>
      <c r="G201" s="117"/>
      <c r="H201" s="117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7"/>
      <c r="T201" s="117"/>
      <c r="U201" s="116"/>
      <c r="V201" s="116"/>
      <c r="W201" s="116"/>
      <c r="X201" s="116"/>
      <c r="Y201" s="116"/>
      <c r="Z201" s="116"/>
      <c r="AA201" s="75"/>
      <c r="AB201" s="76"/>
      <c r="AC201" s="76"/>
      <c r="AD201" s="76"/>
      <c r="AE201" s="76"/>
      <c r="AF201" s="76"/>
      <c r="AG201" s="76"/>
      <c r="AH201" s="65"/>
    </row>
    <row r="202" spans="1:34" ht="15.75" customHeight="1" x14ac:dyDescent="0.2">
      <c r="A202" s="116">
        <v>9</v>
      </c>
      <c r="B202" s="79">
        <v>45878</v>
      </c>
      <c r="C202" s="116"/>
      <c r="D202" s="116"/>
      <c r="E202" s="116"/>
      <c r="F202" s="117"/>
      <c r="G202" s="117"/>
      <c r="H202" s="117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7"/>
      <c r="T202" s="117"/>
      <c r="U202" s="116"/>
      <c r="V202" s="116"/>
      <c r="W202" s="116"/>
      <c r="X202" s="116"/>
      <c r="Y202" s="116"/>
      <c r="Z202" s="116"/>
      <c r="AA202" s="75"/>
      <c r="AB202" s="76"/>
      <c r="AC202" s="76"/>
      <c r="AD202" s="76"/>
      <c r="AE202" s="76"/>
      <c r="AF202" s="76"/>
      <c r="AG202" s="76"/>
      <c r="AH202" s="65"/>
    </row>
    <row r="203" spans="1:34" ht="15.75" customHeight="1" x14ac:dyDescent="0.2">
      <c r="A203" s="73">
        <v>10</v>
      </c>
      <c r="B203" s="80">
        <v>45879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7"/>
      <c r="AB203" s="78"/>
      <c r="AC203" s="78"/>
      <c r="AD203" s="78"/>
      <c r="AE203" s="78"/>
      <c r="AF203" s="78"/>
      <c r="AG203" s="78"/>
      <c r="AH203" s="65"/>
    </row>
    <row r="204" spans="1:34" ht="15.75" customHeight="1" x14ac:dyDescent="0.2">
      <c r="A204" s="116">
        <v>11</v>
      </c>
      <c r="B204" s="79">
        <v>45880</v>
      </c>
      <c r="C204" s="116"/>
      <c r="D204" s="116"/>
      <c r="E204" s="116"/>
      <c r="F204" s="117"/>
      <c r="G204" s="117"/>
      <c r="H204" s="117"/>
      <c r="I204" s="116"/>
      <c r="J204" s="116"/>
      <c r="K204" s="116"/>
      <c r="L204" s="116"/>
      <c r="M204" s="116"/>
      <c r="N204" s="116"/>
      <c r="O204" s="116"/>
      <c r="P204" s="116"/>
      <c r="Q204" s="116"/>
      <c r="R204" s="118"/>
      <c r="S204" s="117"/>
      <c r="T204" s="117"/>
      <c r="U204" s="116"/>
      <c r="V204" s="116"/>
      <c r="W204" s="116"/>
      <c r="X204" s="116"/>
      <c r="Y204" s="116"/>
      <c r="Z204" s="116"/>
      <c r="AA204" s="75"/>
      <c r="AB204" s="76"/>
      <c r="AC204" s="76"/>
      <c r="AD204" s="76"/>
      <c r="AE204" s="76"/>
      <c r="AF204" s="76"/>
      <c r="AG204" s="76"/>
      <c r="AH204" s="65"/>
    </row>
    <row r="205" spans="1:34" ht="15.75" customHeight="1" x14ac:dyDescent="0.2">
      <c r="A205" s="116">
        <v>12</v>
      </c>
      <c r="B205" s="79">
        <v>45881</v>
      </c>
      <c r="C205" s="116"/>
      <c r="D205" s="116"/>
      <c r="E205" s="116"/>
      <c r="F205" s="117"/>
      <c r="G205" s="117"/>
      <c r="H205" s="117"/>
      <c r="I205" s="116"/>
      <c r="J205" s="116"/>
      <c r="K205" s="116"/>
      <c r="L205" s="116"/>
      <c r="M205" s="116"/>
      <c r="N205" s="116"/>
      <c r="O205" s="116"/>
      <c r="P205" s="116"/>
      <c r="Q205" s="116"/>
      <c r="R205" s="118"/>
      <c r="S205" s="117"/>
      <c r="T205" s="117"/>
      <c r="U205" s="116"/>
      <c r="V205" s="116"/>
      <c r="W205" s="116"/>
      <c r="X205" s="116"/>
      <c r="Y205" s="116"/>
      <c r="Z205" s="116"/>
      <c r="AA205" s="75"/>
      <c r="AB205" s="76"/>
      <c r="AC205" s="76"/>
      <c r="AD205" s="76"/>
      <c r="AE205" s="76"/>
      <c r="AF205" s="76"/>
      <c r="AG205" s="76"/>
      <c r="AH205" s="65"/>
    </row>
    <row r="206" spans="1:34" ht="15.75" customHeight="1" x14ac:dyDescent="0.2">
      <c r="A206" s="116">
        <v>13</v>
      </c>
      <c r="B206" s="79">
        <v>45882</v>
      </c>
      <c r="C206" s="116"/>
      <c r="D206" s="116"/>
      <c r="E206" s="116"/>
      <c r="F206" s="117"/>
      <c r="G206" s="117"/>
      <c r="H206" s="117"/>
      <c r="I206" s="116"/>
      <c r="J206" s="116"/>
      <c r="K206" s="116"/>
      <c r="L206" s="116"/>
      <c r="M206" s="116"/>
      <c r="N206" s="116"/>
      <c r="O206" s="116"/>
      <c r="P206" s="116"/>
      <c r="Q206" s="116"/>
      <c r="R206" s="118"/>
      <c r="S206" s="117"/>
      <c r="T206" s="117"/>
      <c r="U206" s="116"/>
      <c r="V206" s="116"/>
      <c r="W206" s="116"/>
      <c r="X206" s="116"/>
      <c r="Y206" s="116"/>
      <c r="Z206" s="116"/>
      <c r="AA206" s="75"/>
      <c r="AB206" s="76"/>
      <c r="AC206" s="76"/>
      <c r="AD206" s="76"/>
      <c r="AE206" s="76"/>
      <c r="AF206" s="76"/>
      <c r="AG206" s="76"/>
      <c r="AH206" s="65"/>
    </row>
    <row r="207" spans="1:34" ht="15.75" customHeight="1" x14ac:dyDescent="0.2">
      <c r="A207" s="116">
        <v>14</v>
      </c>
      <c r="B207" s="79">
        <v>45883</v>
      </c>
      <c r="C207" s="116"/>
      <c r="D207" s="116"/>
      <c r="E207" s="116"/>
      <c r="F207" s="117"/>
      <c r="G207" s="117"/>
      <c r="H207" s="117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7"/>
      <c r="T207" s="117"/>
      <c r="U207" s="116"/>
      <c r="V207" s="116"/>
      <c r="W207" s="116"/>
      <c r="X207" s="116"/>
      <c r="Y207" s="116"/>
      <c r="Z207" s="116"/>
      <c r="AA207" s="75"/>
      <c r="AB207" s="76"/>
      <c r="AC207" s="76"/>
      <c r="AD207" s="76"/>
      <c r="AE207" s="76"/>
      <c r="AF207" s="76"/>
      <c r="AG207" s="76"/>
      <c r="AH207" s="65"/>
    </row>
    <row r="208" spans="1:34" ht="15.75" customHeight="1" x14ac:dyDescent="0.2">
      <c r="A208" s="116">
        <v>15</v>
      </c>
      <c r="B208" s="79">
        <v>45884</v>
      </c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75"/>
      <c r="AB208" s="76"/>
      <c r="AC208" s="76"/>
      <c r="AD208" s="76"/>
      <c r="AE208" s="76"/>
      <c r="AF208" s="76"/>
      <c r="AG208" s="76"/>
      <c r="AH208" s="65"/>
    </row>
    <row r="209" spans="1:34" ht="15.75" customHeight="1" x14ac:dyDescent="0.2">
      <c r="A209" s="116">
        <v>16</v>
      </c>
      <c r="B209" s="79">
        <v>45885</v>
      </c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75"/>
      <c r="AB209" s="76"/>
      <c r="AC209" s="76"/>
      <c r="AD209" s="76"/>
      <c r="AE209" s="76"/>
      <c r="AF209" s="76"/>
      <c r="AG209" s="76"/>
      <c r="AH209" s="65"/>
    </row>
    <row r="210" spans="1:34" ht="15.75" customHeight="1" x14ac:dyDescent="0.2">
      <c r="A210" s="73">
        <v>17</v>
      </c>
      <c r="B210" s="80">
        <v>45886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7"/>
      <c r="AB210" s="78"/>
      <c r="AC210" s="78"/>
      <c r="AD210" s="78"/>
      <c r="AE210" s="78"/>
      <c r="AF210" s="78"/>
      <c r="AG210" s="78"/>
      <c r="AH210" s="65"/>
    </row>
    <row r="211" spans="1:34" ht="15.75" customHeight="1" x14ac:dyDescent="0.2">
      <c r="A211" s="73">
        <v>18</v>
      </c>
      <c r="B211" s="80">
        <v>45887</v>
      </c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7"/>
      <c r="AB211" s="78"/>
      <c r="AC211" s="78"/>
      <c r="AD211" s="78"/>
      <c r="AE211" s="78"/>
      <c r="AF211" s="78"/>
      <c r="AG211" s="78"/>
      <c r="AH211" s="65"/>
    </row>
    <row r="212" spans="1:34" ht="15.75" customHeight="1" x14ac:dyDescent="0.2">
      <c r="A212" s="116">
        <v>19</v>
      </c>
      <c r="B212" s="79">
        <v>45888</v>
      </c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75"/>
      <c r="AB212" s="76"/>
      <c r="AC212" s="76"/>
      <c r="AD212" s="76"/>
      <c r="AE212" s="76"/>
      <c r="AF212" s="76"/>
      <c r="AG212" s="76"/>
      <c r="AH212" s="65"/>
    </row>
    <row r="213" spans="1:34" ht="15.75" customHeight="1" x14ac:dyDescent="0.2">
      <c r="A213" s="116">
        <v>20</v>
      </c>
      <c r="B213" s="79">
        <v>45889</v>
      </c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75"/>
      <c r="AB213" s="76"/>
      <c r="AC213" s="76"/>
      <c r="AD213" s="76"/>
      <c r="AE213" s="76"/>
      <c r="AF213" s="76"/>
      <c r="AG213" s="76"/>
      <c r="AH213" s="65"/>
    </row>
    <row r="214" spans="1:34" ht="15.75" customHeight="1" x14ac:dyDescent="0.2">
      <c r="A214" s="116">
        <v>21</v>
      </c>
      <c r="B214" s="79">
        <v>45890</v>
      </c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75"/>
      <c r="AB214" s="76"/>
      <c r="AC214" s="76"/>
      <c r="AD214" s="76"/>
      <c r="AE214" s="76"/>
      <c r="AF214" s="76"/>
      <c r="AG214" s="76"/>
      <c r="AH214" s="65"/>
    </row>
    <row r="215" spans="1:34" ht="15.75" customHeight="1" x14ac:dyDescent="0.2">
      <c r="A215" s="116">
        <v>22</v>
      </c>
      <c r="B215" s="79">
        <v>45891</v>
      </c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75"/>
      <c r="AB215" s="76"/>
      <c r="AC215" s="76"/>
      <c r="AD215" s="76"/>
      <c r="AE215" s="76"/>
      <c r="AF215" s="76"/>
      <c r="AG215" s="76"/>
      <c r="AH215" s="65"/>
    </row>
    <row r="216" spans="1:34" ht="15.75" customHeight="1" x14ac:dyDescent="0.2">
      <c r="A216" s="116">
        <v>23</v>
      </c>
      <c r="B216" s="79">
        <v>45892</v>
      </c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75"/>
      <c r="AB216" s="76"/>
      <c r="AC216" s="76"/>
      <c r="AD216" s="76"/>
      <c r="AE216" s="76"/>
      <c r="AF216" s="76"/>
      <c r="AG216" s="76"/>
      <c r="AH216" s="65"/>
    </row>
    <row r="217" spans="1:34" ht="15.75" customHeight="1" x14ac:dyDescent="0.2">
      <c r="A217" s="73">
        <v>24</v>
      </c>
      <c r="B217" s="80">
        <v>45893</v>
      </c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7"/>
      <c r="AB217" s="78"/>
      <c r="AC217" s="78"/>
      <c r="AD217" s="78"/>
      <c r="AE217" s="78"/>
      <c r="AF217" s="78"/>
      <c r="AG217" s="78"/>
      <c r="AH217" s="65"/>
    </row>
    <row r="218" spans="1:34" ht="15.75" customHeight="1" x14ac:dyDescent="0.2">
      <c r="A218" s="116">
        <v>25</v>
      </c>
      <c r="B218" s="79">
        <v>45894</v>
      </c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75"/>
      <c r="AB218" s="76"/>
      <c r="AC218" s="76"/>
      <c r="AD218" s="76"/>
      <c r="AE218" s="76"/>
      <c r="AF218" s="76"/>
      <c r="AG218" s="76"/>
      <c r="AH218" s="65"/>
    </row>
    <row r="219" spans="1:34" ht="15.75" customHeight="1" x14ac:dyDescent="0.2">
      <c r="A219" s="116">
        <v>26</v>
      </c>
      <c r="B219" s="79">
        <v>45895</v>
      </c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75"/>
      <c r="AB219" s="76"/>
      <c r="AC219" s="76"/>
      <c r="AD219" s="76"/>
      <c r="AE219" s="76"/>
      <c r="AF219" s="76"/>
      <c r="AG219" s="76"/>
      <c r="AH219" s="65"/>
    </row>
    <row r="220" spans="1:34" ht="15.75" customHeight="1" x14ac:dyDescent="0.2">
      <c r="A220" s="41">
        <v>27</v>
      </c>
      <c r="B220" s="79">
        <v>45896</v>
      </c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75"/>
      <c r="AB220" s="76"/>
      <c r="AC220" s="76"/>
      <c r="AD220" s="76"/>
      <c r="AE220" s="76"/>
      <c r="AF220" s="76"/>
      <c r="AG220" s="76"/>
      <c r="AH220" s="65"/>
    </row>
    <row r="221" spans="1:34" ht="15.75" customHeight="1" x14ac:dyDescent="0.2">
      <c r="A221" s="41">
        <v>28</v>
      </c>
      <c r="B221" s="79">
        <v>45897</v>
      </c>
      <c r="C221" s="22"/>
      <c r="D221" s="22"/>
      <c r="E221" s="22"/>
      <c r="F221" s="43"/>
      <c r="G221" s="43"/>
      <c r="H221" s="43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3"/>
      <c r="T221" s="43"/>
      <c r="U221" s="50"/>
      <c r="V221" s="51"/>
      <c r="W221" s="51"/>
      <c r="X221" s="51"/>
      <c r="Y221" s="22"/>
      <c r="Z221" s="22"/>
      <c r="AA221" s="75"/>
      <c r="AB221" s="76"/>
      <c r="AC221" s="76"/>
      <c r="AD221" s="76"/>
      <c r="AE221" s="76"/>
      <c r="AF221" s="76"/>
      <c r="AG221" s="76"/>
      <c r="AH221" s="65"/>
    </row>
    <row r="222" spans="1:34" ht="15.75" customHeight="1" x14ac:dyDescent="0.2">
      <c r="A222" s="50"/>
      <c r="B222" s="41"/>
      <c r="C222" s="22"/>
      <c r="D222" s="22"/>
      <c r="E222" s="22"/>
      <c r="F222" s="43"/>
      <c r="G222" s="43"/>
      <c r="H222" s="43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3"/>
      <c r="T222" s="43"/>
      <c r="U222" s="50"/>
      <c r="V222" s="51"/>
      <c r="W222" s="51"/>
      <c r="X222" s="51"/>
      <c r="Y222" s="22"/>
      <c r="Z222" s="22"/>
      <c r="AA222" s="46"/>
      <c r="AB222" s="47"/>
      <c r="AC222" s="47"/>
      <c r="AD222" s="47"/>
      <c r="AE222" s="46"/>
      <c r="AF222" s="47"/>
      <c r="AG222" s="47"/>
      <c r="AH222" s="65"/>
    </row>
    <row r="223" spans="1:34" ht="15.75" customHeight="1" x14ac:dyDescent="0.2">
      <c r="A223" s="59" t="s">
        <v>99</v>
      </c>
      <c r="B223" s="52"/>
      <c r="C223" s="52"/>
      <c r="D223" s="52"/>
      <c r="E223" s="52" t="s">
        <v>30</v>
      </c>
      <c r="F223" s="104">
        <v>1114898789</v>
      </c>
      <c r="G223" s="97"/>
      <c r="H223" s="97"/>
      <c r="I223" s="97"/>
      <c r="J223" s="97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60" t="s">
        <v>86</v>
      </c>
      <c r="Z223" s="52"/>
      <c r="AA223" s="82">
        <f>SUM(AA191:AA222)</f>
        <v>0</v>
      </c>
      <c r="AB223" s="82">
        <f>SUM(AB191:AB222)</f>
        <v>0</v>
      </c>
      <c r="AC223" s="82">
        <f t="shared" ref="AC223" si="21">SUM(AC191:AC222)</f>
        <v>0</v>
      </c>
      <c r="AD223" s="82">
        <f t="shared" ref="AD223" si="22">SUM(AD191:AD222)</f>
        <v>0</v>
      </c>
      <c r="AE223" s="82">
        <f t="shared" ref="AE223" si="23">SUM(AE191:AE222)</f>
        <v>0</v>
      </c>
      <c r="AF223" s="82">
        <f t="shared" ref="AF223" si="24">SUM(AF191:AF222)</f>
        <v>0</v>
      </c>
      <c r="AG223" s="82">
        <f t="shared" ref="AG223" si="25">SUM(AG191:AG222)</f>
        <v>0</v>
      </c>
      <c r="AH223" s="65"/>
    </row>
    <row r="224" spans="1:34" ht="15.75" customHeight="1" x14ac:dyDescent="0.2">
      <c r="Y224" s="63"/>
      <c r="AH224" s="65"/>
    </row>
    <row r="225" spans="1:34" ht="15.75" customHeight="1" x14ac:dyDescent="0.2">
      <c r="Y225" s="63"/>
      <c r="AH225" s="65"/>
    </row>
    <row r="226" spans="1:34" ht="15.75" customHeight="1" x14ac:dyDescent="0.2">
      <c r="Y226" s="63"/>
      <c r="AH226" s="65"/>
    </row>
    <row r="227" spans="1:34" ht="15.75" customHeight="1" x14ac:dyDescent="0.2">
      <c r="Y227" s="63"/>
      <c r="AH227" s="65"/>
    </row>
    <row r="228" spans="1:34" ht="15.75" customHeight="1" x14ac:dyDescent="0.2">
      <c r="A228" s="98" t="s">
        <v>106</v>
      </c>
      <c r="B228" s="99"/>
      <c r="C228" s="95" t="s">
        <v>73</v>
      </c>
      <c r="D228" s="95" t="s">
        <v>74</v>
      </c>
      <c r="E228" s="95" t="s">
        <v>75</v>
      </c>
      <c r="F228" s="95" t="s">
        <v>76</v>
      </c>
      <c r="G228" s="95" t="s">
        <v>77</v>
      </c>
      <c r="H228" s="95" t="s">
        <v>78</v>
      </c>
      <c r="I228" s="93" t="s">
        <v>79</v>
      </c>
      <c r="J228" s="93" t="s">
        <v>80</v>
      </c>
      <c r="K228" s="93" t="s">
        <v>81</v>
      </c>
      <c r="L228" s="93" t="s">
        <v>82</v>
      </c>
      <c r="M228" s="93" t="s">
        <v>83</v>
      </c>
      <c r="N228" s="93" t="s">
        <v>84</v>
      </c>
      <c r="O228" s="93" t="s">
        <v>73</v>
      </c>
      <c r="P228" s="93" t="s">
        <v>74</v>
      </c>
      <c r="Q228" s="93" t="s">
        <v>75</v>
      </c>
      <c r="R228" s="93" t="s">
        <v>76</v>
      </c>
      <c r="S228" s="93" t="s">
        <v>77</v>
      </c>
      <c r="T228" s="93" t="s">
        <v>78</v>
      </c>
      <c r="U228" s="93" t="s">
        <v>79</v>
      </c>
      <c r="V228" s="93" t="s">
        <v>80</v>
      </c>
      <c r="W228" s="93" t="s">
        <v>81</v>
      </c>
      <c r="X228" s="95" t="s">
        <v>82</v>
      </c>
      <c r="Y228" s="95" t="s">
        <v>83</v>
      </c>
      <c r="Z228" s="95" t="s">
        <v>84</v>
      </c>
      <c r="AA228" s="38">
        <v>55</v>
      </c>
      <c r="AB228" s="38">
        <v>60</v>
      </c>
      <c r="AC228" s="38">
        <v>65</v>
      </c>
      <c r="AD228" s="38">
        <v>70</v>
      </c>
      <c r="AE228" s="38">
        <v>45</v>
      </c>
      <c r="AF228" s="38">
        <v>90</v>
      </c>
      <c r="AG228" s="38">
        <v>95</v>
      </c>
      <c r="AH228" s="65"/>
    </row>
    <row r="229" spans="1:34" ht="15.75" customHeight="1" x14ac:dyDescent="0.2">
      <c r="A229" s="100"/>
      <c r="B229" s="101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39" t="s">
        <v>9</v>
      </c>
      <c r="AB229" s="39" t="s">
        <v>12</v>
      </c>
      <c r="AC229" s="39" t="s">
        <v>15</v>
      </c>
      <c r="AD229" s="39" t="s">
        <v>18</v>
      </c>
      <c r="AE229" s="39" t="s">
        <v>20</v>
      </c>
      <c r="AF229" s="40" t="s">
        <v>23</v>
      </c>
      <c r="AG229" s="40" t="s">
        <v>27</v>
      </c>
      <c r="AH229" s="65"/>
    </row>
    <row r="230" spans="1:34" ht="15.75" customHeight="1" x14ac:dyDescent="0.2">
      <c r="A230" s="41">
        <v>29</v>
      </c>
      <c r="B230" s="79">
        <v>45867</v>
      </c>
      <c r="C230" s="42"/>
      <c r="D230" s="42"/>
      <c r="E230" s="42"/>
      <c r="F230" s="43"/>
      <c r="G230" s="43"/>
      <c r="H230" s="43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3"/>
      <c r="T230" s="43"/>
      <c r="U230" s="45"/>
      <c r="V230" s="45"/>
      <c r="W230" s="45"/>
      <c r="X230" s="42"/>
      <c r="Y230" s="42"/>
      <c r="Z230" s="42"/>
      <c r="AA230" s="75"/>
      <c r="AB230" s="76"/>
      <c r="AC230" s="76"/>
      <c r="AD230" s="76"/>
      <c r="AE230" s="76"/>
      <c r="AF230" s="76"/>
      <c r="AG230" s="76"/>
      <c r="AH230" s="65"/>
    </row>
    <row r="231" spans="1:34" ht="15.75" customHeight="1" x14ac:dyDescent="0.2">
      <c r="A231" s="41">
        <v>30</v>
      </c>
      <c r="B231" s="79">
        <v>45868</v>
      </c>
      <c r="C231" s="41"/>
      <c r="D231" s="41"/>
      <c r="E231" s="41"/>
      <c r="F231" s="43"/>
      <c r="G231" s="43"/>
      <c r="H231" s="43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3"/>
      <c r="T231" s="43"/>
      <c r="U231" s="41"/>
      <c r="V231" s="41"/>
      <c r="W231" s="41"/>
      <c r="X231" s="41"/>
      <c r="Y231" s="41"/>
      <c r="Z231" s="41"/>
      <c r="AA231" s="75"/>
      <c r="AB231" s="76"/>
      <c r="AC231" s="76"/>
      <c r="AD231" s="76"/>
      <c r="AE231" s="76"/>
      <c r="AF231" s="76"/>
      <c r="AG231" s="76"/>
      <c r="AH231" s="65"/>
    </row>
    <row r="232" spans="1:34" ht="15.75" customHeight="1" x14ac:dyDescent="0.2">
      <c r="A232" s="41">
        <v>31</v>
      </c>
      <c r="B232" s="79">
        <v>45869</v>
      </c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75"/>
      <c r="AB232" s="76"/>
      <c r="AC232" s="76"/>
      <c r="AD232" s="76"/>
      <c r="AE232" s="76"/>
      <c r="AF232" s="76"/>
      <c r="AG232" s="76"/>
      <c r="AH232" s="65"/>
    </row>
    <row r="233" spans="1:34" ht="15.75" customHeight="1" x14ac:dyDescent="0.2">
      <c r="A233" s="116">
        <v>1</v>
      </c>
      <c r="B233" s="79">
        <v>45870</v>
      </c>
      <c r="C233" s="116"/>
      <c r="D233" s="116"/>
      <c r="E233" s="116"/>
      <c r="F233" s="117"/>
      <c r="G233" s="117"/>
      <c r="H233" s="117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7"/>
      <c r="T233" s="117"/>
      <c r="U233" s="116"/>
      <c r="V233" s="116"/>
      <c r="W233" s="116"/>
      <c r="X233" s="116"/>
      <c r="Y233" s="116"/>
      <c r="Z233" s="116"/>
      <c r="AA233" s="75"/>
      <c r="AB233" s="76"/>
      <c r="AC233" s="76"/>
      <c r="AD233" s="76"/>
      <c r="AE233" s="76"/>
      <c r="AF233" s="76"/>
      <c r="AG233" s="76"/>
      <c r="AH233" s="65"/>
    </row>
    <row r="234" spans="1:34" ht="15.75" customHeight="1" x14ac:dyDescent="0.2">
      <c r="A234" s="116">
        <v>2</v>
      </c>
      <c r="B234" s="79">
        <v>45871</v>
      </c>
      <c r="C234" s="116"/>
      <c r="D234" s="116"/>
      <c r="E234" s="116"/>
      <c r="F234" s="117"/>
      <c r="G234" s="117"/>
      <c r="H234" s="117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7"/>
      <c r="T234" s="117"/>
      <c r="U234" s="116"/>
      <c r="V234" s="116"/>
      <c r="W234" s="116"/>
      <c r="X234" s="116"/>
      <c r="Y234" s="116"/>
      <c r="Z234" s="116"/>
      <c r="AA234" s="75"/>
      <c r="AB234" s="76"/>
      <c r="AC234" s="76"/>
      <c r="AD234" s="76"/>
      <c r="AE234" s="76"/>
      <c r="AF234" s="76"/>
      <c r="AG234" s="76"/>
      <c r="AH234" s="65"/>
    </row>
    <row r="235" spans="1:34" ht="15.75" customHeight="1" x14ac:dyDescent="0.2">
      <c r="A235" s="73">
        <v>3</v>
      </c>
      <c r="B235" s="80">
        <v>45872</v>
      </c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7"/>
      <c r="AB235" s="78"/>
      <c r="AC235" s="78"/>
      <c r="AD235" s="78"/>
      <c r="AE235" s="78"/>
      <c r="AF235" s="78"/>
      <c r="AG235" s="78"/>
      <c r="AH235" s="65"/>
    </row>
    <row r="236" spans="1:34" ht="15.75" customHeight="1" x14ac:dyDescent="0.2">
      <c r="A236" s="116">
        <v>4</v>
      </c>
      <c r="B236" s="79">
        <v>45873</v>
      </c>
      <c r="C236" s="116"/>
      <c r="D236" s="116"/>
      <c r="E236" s="116"/>
      <c r="F236" s="117"/>
      <c r="G236" s="117"/>
      <c r="H236" s="117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7"/>
      <c r="T236" s="117"/>
      <c r="U236" s="116"/>
      <c r="V236" s="116"/>
      <c r="W236" s="116"/>
      <c r="X236" s="116"/>
      <c r="Y236" s="116"/>
      <c r="Z236" s="116"/>
      <c r="AA236" s="75"/>
      <c r="AB236" s="76"/>
      <c r="AC236" s="76"/>
      <c r="AD236" s="76"/>
      <c r="AE236" s="76"/>
      <c r="AF236" s="76"/>
      <c r="AG236" s="76"/>
      <c r="AH236" s="65"/>
    </row>
    <row r="237" spans="1:34" ht="15.75" customHeight="1" x14ac:dyDescent="0.2">
      <c r="A237" s="116">
        <v>5</v>
      </c>
      <c r="B237" s="79">
        <v>45874</v>
      </c>
      <c r="C237" s="116"/>
      <c r="D237" s="116"/>
      <c r="E237" s="116"/>
      <c r="F237" s="117"/>
      <c r="G237" s="117"/>
      <c r="H237" s="117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7"/>
      <c r="T237" s="117"/>
      <c r="U237" s="116"/>
      <c r="V237" s="116"/>
      <c r="W237" s="116"/>
      <c r="X237" s="116"/>
      <c r="Y237" s="116"/>
      <c r="Z237" s="116"/>
      <c r="AA237" s="75"/>
      <c r="AB237" s="76"/>
      <c r="AC237" s="76"/>
      <c r="AD237" s="76"/>
      <c r="AE237" s="76"/>
      <c r="AF237" s="76"/>
      <c r="AG237" s="76"/>
      <c r="AH237" s="65"/>
    </row>
    <row r="238" spans="1:34" ht="15.75" customHeight="1" x14ac:dyDescent="0.2">
      <c r="A238" s="116">
        <v>6</v>
      </c>
      <c r="B238" s="79">
        <v>45875</v>
      </c>
      <c r="C238" s="116"/>
      <c r="D238" s="116"/>
      <c r="E238" s="116"/>
      <c r="F238" s="117"/>
      <c r="G238" s="117"/>
      <c r="H238" s="117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7"/>
      <c r="T238" s="117"/>
      <c r="U238" s="116"/>
      <c r="V238" s="116"/>
      <c r="W238" s="116"/>
      <c r="X238" s="116"/>
      <c r="Y238" s="116"/>
      <c r="Z238" s="116"/>
      <c r="AA238" s="75"/>
      <c r="AB238" s="76"/>
      <c r="AC238" s="76"/>
      <c r="AD238" s="76"/>
      <c r="AE238" s="76"/>
      <c r="AF238" s="76"/>
      <c r="AG238" s="76"/>
      <c r="AH238" s="65"/>
    </row>
    <row r="239" spans="1:34" ht="15.75" customHeight="1" x14ac:dyDescent="0.2">
      <c r="A239" s="116">
        <v>7</v>
      </c>
      <c r="B239" s="79">
        <v>45876</v>
      </c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75"/>
      <c r="AB239" s="76"/>
      <c r="AC239" s="76"/>
      <c r="AD239" s="76"/>
      <c r="AE239" s="76"/>
      <c r="AF239" s="76"/>
      <c r="AG239" s="76"/>
      <c r="AH239" s="65"/>
    </row>
    <row r="240" spans="1:34" ht="15.75" customHeight="1" x14ac:dyDescent="0.2">
      <c r="A240" s="116">
        <v>8</v>
      </c>
      <c r="B240" s="79">
        <v>45877</v>
      </c>
      <c r="C240" s="116"/>
      <c r="D240" s="116"/>
      <c r="E240" s="116"/>
      <c r="F240" s="117"/>
      <c r="G240" s="117"/>
      <c r="H240" s="117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7"/>
      <c r="T240" s="117"/>
      <c r="U240" s="116"/>
      <c r="V240" s="116"/>
      <c r="W240" s="116"/>
      <c r="X240" s="116"/>
      <c r="Y240" s="116"/>
      <c r="Z240" s="116"/>
      <c r="AA240" s="75"/>
      <c r="AB240" s="76"/>
      <c r="AC240" s="76"/>
      <c r="AD240" s="76"/>
      <c r="AE240" s="76"/>
      <c r="AF240" s="76"/>
      <c r="AG240" s="76"/>
      <c r="AH240" s="65"/>
    </row>
    <row r="241" spans="1:34" ht="15.75" customHeight="1" x14ac:dyDescent="0.2">
      <c r="A241" s="116">
        <v>9</v>
      </c>
      <c r="B241" s="79">
        <v>45878</v>
      </c>
      <c r="C241" s="116"/>
      <c r="D241" s="116"/>
      <c r="E241" s="116"/>
      <c r="F241" s="117"/>
      <c r="G241" s="117"/>
      <c r="H241" s="117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7"/>
      <c r="T241" s="117"/>
      <c r="U241" s="116"/>
      <c r="V241" s="116"/>
      <c r="W241" s="116"/>
      <c r="X241" s="116"/>
      <c r="Y241" s="116"/>
      <c r="Z241" s="116"/>
      <c r="AA241" s="75"/>
      <c r="AB241" s="76"/>
      <c r="AC241" s="76"/>
      <c r="AD241" s="76"/>
      <c r="AE241" s="76"/>
      <c r="AF241" s="76"/>
      <c r="AG241" s="76"/>
      <c r="AH241" s="65"/>
    </row>
    <row r="242" spans="1:34" ht="15.75" customHeight="1" x14ac:dyDescent="0.2">
      <c r="A242" s="73">
        <v>10</v>
      </c>
      <c r="B242" s="80">
        <v>45879</v>
      </c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7"/>
      <c r="AB242" s="78"/>
      <c r="AC242" s="78"/>
      <c r="AD242" s="78"/>
      <c r="AE242" s="78"/>
      <c r="AF242" s="78"/>
      <c r="AG242" s="78"/>
      <c r="AH242" s="65"/>
    </row>
    <row r="243" spans="1:34" ht="15.75" customHeight="1" x14ac:dyDescent="0.2">
      <c r="A243" s="116">
        <v>11</v>
      </c>
      <c r="B243" s="79">
        <v>45880</v>
      </c>
      <c r="C243" s="116"/>
      <c r="D243" s="116"/>
      <c r="E243" s="116"/>
      <c r="F243" s="117"/>
      <c r="G243" s="117"/>
      <c r="H243" s="117"/>
      <c r="I243" s="116"/>
      <c r="J243" s="116"/>
      <c r="K243" s="116"/>
      <c r="L243" s="116"/>
      <c r="M243" s="116"/>
      <c r="N243" s="116"/>
      <c r="O243" s="116"/>
      <c r="P243" s="116"/>
      <c r="Q243" s="116"/>
      <c r="R243" s="118"/>
      <c r="S243" s="117"/>
      <c r="T243" s="117"/>
      <c r="U243" s="116"/>
      <c r="V243" s="116"/>
      <c r="W243" s="116"/>
      <c r="X243" s="116"/>
      <c r="Y243" s="116"/>
      <c r="Z243" s="116"/>
      <c r="AA243" s="75"/>
      <c r="AB243" s="76"/>
      <c r="AC243" s="76"/>
      <c r="AD243" s="76"/>
      <c r="AE243" s="76"/>
      <c r="AF243" s="76"/>
      <c r="AG243" s="76"/>
      <c r="AH243" s="65"/>
    </row>
    <row r="244" spans="1:34" ht="15.75" customHeight="1" x14ac:dyDescent="0.2">
      <c r="A244" s="116">
        <v>12</v>
      </c>
      <c r="B244" s="79">
        <v>45881</v>
      </c>
      <c r="C244" s="116"/>
      <c r="D244" s="116"/>
      <c r="E244" s="116"/>
      <c r="F244" s="117"/>
      <c r="G244" s="117"/>
      <c r="H244" s="117"/>
      <c r="I244" s="116"/>
      <c r="J244" s="116"/>
      <c r="K244" s="116"/>
      <c r="L244" s="116"/>
      <c r="M244" s="116"/>
      <c r="N244" s="116"/>
      <c r="O244" s="116"/>
      <c r="P244" s="116"/>
      <c r="Q244" s="116"/>
      <c r="R244" s="118"/>
      <c r="S244" s="117"/>
      <c r="T244" s="117"/>
      <c r="U244" s="116"/>
      <c r="V244" s="116"/>
      <c r="W244" s="116"/>
      <c r="X244" s="116"/>
      <c r="Y244" s="116"/>
      <c r="Z244" s="116"/>
      <c r="AA244" s="75"/>
      <c r="AB244" s="76"/>
      <c r="AC244" s="76"/>
      <c r="AD244" s="76"/>
      <c r="AE244" s="76"/>
      <c r="AF244" s="76"/>
      <c r="AG244" s="76"/>
      <c r="AH244" s="65"/>
    </row>
    <row r="245" spans="1:34" ht="15.75" customHeight="1" x14ac:dyDescent="0.2">
      <c r="A245" s="116">
        <v>13</v>
      </c>
      <c r="B245" s="79">
        <v>45882</v>
      </c>
      <c r="C245" s="116"/>
      <c r="D245" s="116"/>
      <c r="E245" s="116"/>
      <c r="F245" s="117"/>
      <c r="G245" s="117"/>
      <c r="H245" s="117"/>
      <c r="I245" s="116"/>
      <c r="J245" s="116"/>
      <c r="K245" s="116"/>
      <c r="L245" s="116"/>
      <c r="M245" s="116"/>
      <c r="N245" s="116"/>
      <c r="O245" s="116"/>
      <c r="P245" s="116"/>
      <c r="Q245" s="116"/>
      <c r="R245" s="118"/>
      <c r="S245" s="117"/>
      <c r="T245" s="117"/>
      <c r="U245" s="116"/>
      <c r="V245" s="116"/>
      <c r="W245" s="116"/>
      <c r="X245" s="116"/>
      <c r="Y245" s="116"/>
      <c r="Z245" s="116"/>
      <c r="AA245" s="75"/>
      <c r="AB245" s="76"/>
      <c r="AC245" s="76"/>
      <c r="AD245" s="76"/>
      <c r="AE245" s="76"/>
      <c r="AF245" s="76"/>
      <c r="AG245" s="76"/>
      <c r="AH245" s="65"/>
    </row>
    <row r="246" spans="1:34" ht="15.75" customHeight="1" x14ac:dyDescent="0.2">
      <c r="A246" s="116">
        <v>14</v>
      </c>
      <c r="B246" s="79">
        <v>45883</v>
      </c>
      <c r="C246" s="116"/>
      <c r="D246" s="116"/>
      <c r="E246" s="116"/>
      <c r="F246" s="117"/>
      <c r="G246" s="117"/>
      <c r="H246" s="117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7"/>
      <c r="T246" s="117"/>
      <c r="U246" s="116"/>
      <c r="V246" s="116"/>
      <c r="W246" s="116"/>
      <c r="X246" s="116"/>
      <c r="Y246" s="116"/>
      <c r="Z246" s="116"/>
      <c r="AA246" s="75"/>
      <c r="AB246" s="76"/>
      <c r="AC246" s="76"/>
      <c r="AD246" s="76"/>
      <c r="AE246" s="76"/>
      <c r="AF246" s="76"/>
      <c r="AG246" s="76"/>
      <c r="AH246" s="65"/>
    </row>
    <row r="247" spans="1:34" ht="15.75" customHeight="1" x14ac:dyDescent="0.2">
      <c r="A247" s="116">
        <v>15</v>
      </c>
      <c r="B247" s="79">
        <v>45884</v>
      </c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75"/>
      <c r="AB247" s="76"/>
      <c r="AC247" s="76"/>
      <c r="AD247" s="76"/>
      <c r="AE247" s="76"/>
      <c r="AF247" s="76"/>
      <c r="AG247" s="76"/>
      <c r="AH247" s="65"/>
    </row>
    <row r="248" spans="1:34" ht="15.75" customHeight="1" x14ac:dyDescent="0.2">
      <c r="A248" s="116">
        <v>16</v>
      </c>
      <c r="B248" s="79">
        <v>45885</v>
      </c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75"/>
      <c r="AB248" s="76"/>
      <c r="AC248" s="76"/>
      <c r="AD248" s="76"/>
      <c r="AE248" s="76"/>
      <c r="AF248" s="76"/>
      <c r="AG248" s="76"/>
      <c r="AH248" s="65"/>
    </row>
    <row r="249" spans="1:34" ht="15.75" customHeight="1" x14ac:dyDescent="0.2">
      <c r="A249" s="73">
        <v>17</v>
      </c>
      <c r="B249" s="80">
        <v>45886</v>
      </c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7"/>
      <c r="AB249" s="78"/>
      <c r="AC249" s="78"/>
      <c r="AD249" s="78"/>
      <c r="AE249" s="78"/>
      <c r="AF249" s="78"/>
      <c r="AG249" s="78"/>
      <c r="AH249" s="65"/>
    </row>
    <row r="250" spans="1:34" ht="15.75" customHeight="1" x14ac:dyDescent="0.2">
      <c r="A250" s="73">
        <v>18</v>
      </c>
      <c r="B250" s="80">
        <v>45887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7"/>
      <c r="AB250" s="78"/>
      <c r="AC250" s="78"/>
      <c r="AD250" s="78"/>
      <c r="AE250" s="78"/>
      <c r="AF250" s="78"/>
      <c r="AG250" s="78"/>
      <c r="AH250" s="65"/>
    </row>
    <row r="251" spans="1:34" ht="15.75" customHeight="1" x14ac:dyDescent="0.2">
      <c r="A251" s="116">
        <v>19</v>
      </c>
      <c r="B251" s="79">
        <v>45888</v>
      </c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75"/>
      <c r="AB251" s="76"/>
      <c r="AC251" s="76"/>
      <c r="AD251" s="76"/>
      <c r="AE251" s="76"/>
      <c r="AF251" s="76"/>
      <c r="AG251" s="76"/>
      <c r="AH251" s="65"/>
    </row>
    <row r="252" spans="1:34" ht="15.75" customHeight="1" x14ac:dyDescent="0.2">
      <c r="A252" s="116">
        <v>20</v>
      </c>
      <c r="B252" s="79">
        <v>45889</v>
      </c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75"/>
      <c r="AB252" s="76"/>
      <c r="AC252" s="76"/>
      <c r="AD252" s="76"/>
      <c r="AE252" s="76"/>
      <c r="AF252" s="76"/>
      <c r="AG252" s="76"/>
      <c r="AH252" s="65"/>
    </row>
    <row r="253" spans="1:34" ht="15.75" customHeight="1" x14ac:dyDescent="0.2">
      <c r="A253" s="116">
        <v>21</v>
      </c>
      <c r="B253" s="79">
        <v>45890</v>
      </c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75"/>
      <c r="AB253" s="76"/>
      <c r="AC253" s="76"/>
      <c r="AD253" s="76"/>
      <c r="AE253" s="76"/>
      <c r="AF253" s="76"/>
      <c r="AG253" s="76"/>
      <c r="AH253" s="65"/>
    </row>
    <row r="254" spans="1:34" ht="15.75" customHeight="1" x14ac:dyDescent="0.2">
      <c r="A254" s="116">
        <v>22</v>
      </c>
      <c r="B254" s="79">
        <v>45891</v>
      </c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75"/>
      <c r="AB254" s="76"/>
      <c r="AC254" s="76"/>
      <c r="AD254" s="76"/>
      <c r="AE254" s="76"/>
      <c r="AF254" s="76"/>
      <c r="AG254" s="76"/>
      <c r="AH254" s="65"/>
    </row>
    <row r="255" spans="1:34" ht="15.75" customHeight="1" x14ac:dyDescent="0.2">
      <c r="A255" s="116">
        <v>23</v>
      </c>
      <c r="B255" s="79">
        <v>45892</v>
      </c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75"/>
      <c r="AB255" s="76"/>
      <c r="AC255" s="76"/>
      <c r="AD255" s="76"/>
      <c r="AE255" s="76"/>
      <c r="AF255" s="76"/>
      <c r="AG255" s="76"/>
      <c r="AH255" s="65"/>
    </row>
    <row r="256" spans="1:34" ht="15.75" customHeight="1" x14ac:dyDescent="0.2">
      <c r="A256" s="73">
        <v>24</v>
      </c>
      <c r="B256" s="80">
        <v>45893</v>
      </c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7"/>
      <c r="AB256" s="78"/>
      <c r="AC256" s="78"/>
      <c r="AD256" s="78"/>
      <c r="AE256" s="78"/>
      <c r="AF256" s="78"/>
      <c r="AG256" s="78"/>
      <c r="AH256" s="65"/>
    </row>
    <row r="257" spans="1:34" ht="15.75" customHeight="1" x14ac:dyDescent="0.2">
      <c r="A257" s="116">
        <v>25</v>
      </c>
      <c r="B257" s="79">
        <v>45894</v>
      </c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75"/>
      <c r="AB257" s="76"/>
      <c r="AC257" s="76"/>
      <c r="AD257" s="76"/>
      <c r="AE257" s="76"/>
      <c r="AF257" s="76"/>
      <c r="AG257" s="76"/>
      <c r="AH257" s="65"/>
    </row>
    <row r="258" spans="1:34" ht="15.75" customHeight="1" x14ac:dyDescent="0.2">
      <c r="A258" s="116">
        <v>26</v>
      </c>
      <c r="B258" s="79">
        <v>45895</v>
      </c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75"/>
      <c r="AB258" s="76"/>
      <c r="AC258" s="76"/>
      <c r="AD258" s="76"/>
      <c r="AE258" s="76"/>
      <c r="AF258" s="76"/>
      <c r="AG258" s="76"/>
      <c r="AH258" s="65"/>
    </row>
    <row r="259" spans="1:34" ht="15.75" customHeight="1" x14ac:dyDescent="0.2">
      <c r="A259" s="41">
        <v>27</v>
      </c>
      <c r="B259" s="79">
        <v>45896</v>
      </c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75"/>
      <c r="AB259" s="76"/>
      <c r="AC259" s="76"/>
      <c r="AD259" s="76"/>
      <c r="AE259" s="76"/>
      <c r="AF259" s="76"/>
      <c r="AG259" s="76"/>
      <c r="AH259" s="65"/>
    </row>
    <row r="260" spans="1:34" ht="15.75" customHeight="1" x14ac:dyDescent="0.2">
      <c r="A260" s="41">
        <v>28</v>
      </c>
      <c r="B260" s="79">
        <v>45897</v>
      </c>
      <c r="C260" s="22"/>
      <c r="D260" s="22"/>
      <c r="E260" s="22"/>
      <c r="F260" s="43"/>
      <c r="G260" s="43"/>
      <c r="H260" s="43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3"/>
      <c r="T260" s="43"/>
      <c r="U260" s="50"/>
      <c r="V260" s="51"/>
      <c r="W260" s="51"/>
      <c r="X260" s="51"/>
      <c r="Y260" s="22"/>
      <c r="Z260" s="22"/>
      <c r="AA260" s="75"/>
      <c r="AB260" s="76"/>
      <c r="AC260" s="76"/>
      <c r="AD260" s="76"/>
      <c r="AE260" s="76"/>
      <c r="AF260" s="76"/>
      <c r="AG260" s="76"/>
      <c r="AH260" s="65"/>
    </row>
    <row r="261" spans="1:34" ht="15.75" customHeight="1" x14ac:dyDescent="0.2">
      <c r="A261" s="50"/>
      <c r="B261" s="41"/>
      <c r="C261" s="22"/>
      <c r="D261" s="22"/>
      <c r="E261" s="22"/>
      <c r="F261" s="43"/>
      <c r="G261" s="43"/>
      <c r="H261" s="43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3"/>
      <c r="T261" s="43"/>
      <c r="U261" s="50"/>
      <c r="V261" s="51"/>
      <c r="W261" s="51"/>
      <c r="X261" s="51"/>
      <c r="Y261" s="22"/>
      <c r="Z261" s="22"/>
      <c r="AA261" s="46"/>
      <c r="AB261" s="47"/>
      <c r="AC261" s="47"/>
      <c r="AD261" s="47"/>
      <c r="AE261" s="46"/>
      <c r="AF261" s="47"/>
      <c r="AG261" s="47"/>
      <c r="AH261" s="65"/>
    </row>
    <row r="262" spans="1:34" ht="15.75" customHeight="1" x14ac:dyDescent="0.2">
      <c r="A262" s="59" t="s">
        <v>100</v>
      </c>
      <c r="B262" s="52"/>
      <c r="C262" s="52"/>
      <c r="D262" s="52"/>
      <c r="E262" s="52" t="s">
        <v>30</v>
      </c>
      <c r="F262" s="104">
        <v>0</v>
      </c>
      <c r="G262" s="97"/>
      <c r="H262" s="97"/>
      <c r="I262" s="97"/>
      <c r="J262" s="97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60" t="s">
        <v>86</v>
      </c>
      <c r="Z262" s="52"/>
      <c r="AA262" s="82">
        <f>SUM(AA230:AA261)</f>
        <v>0</v>
      </c>
      <c r="AB262" s="82">
        <f>SUM(AB230:AB261)</f>
        <v>0</v>
      </c>
      <c r="AC262" s="82">
        <f t="shared" ref="AC262:AG262" si="26">SUM(AC230:AC261)</f>
        <v>0</v>
      </c>
      <c r="AD262" s="82">
        <f t="shared" si="26"/>
        <v>0</v>
      </c>
      <c r="AE262" s="82">
        <f t="shared" si="26"/>
        <v>0</v>
      </c>
      <c r="AF262" s="82">
        <f t="shared" si="26"/>
        <v>0</v>
      </c>
      <c r="AG262" s="82">
        <f t="shared" si="26"/>
        <v>0</v>
      </c>
      <c r="AH262" s="65"/>
    </row>
    <row r="263" spans="1:34" ht="15.75" customHeight="1" x14ac:dyDescent="0.2">
      <c r="Y263" s="63"/>
      <c r="AH263" s="65"/>
    </row>
    <row r="264" spans="1:34" ht="15.75" customHeight="1" x14ac:dyDescent="0.2">
      <c r="Y264" s="63"/>
      <c r="AH264" s="65"/>
    </row>
    <row r="265" spans="1:34" ht="15.75" customHeight="1" x14ac:dyDescent="0.2">
      <c r="Y265" s="63"/>
      <c r="AH265" s="65"/>
    </row>
    <row r="266" spans="1:34" ht="15.75" customHeight="1" x14ac:dyDescent="0.2">
      <c r="Y266" s="63"/>
      <c r="AH266" s="65"/>
    </row>
    <row r="267" spans="1:34" ht="15.75" customHeight="1" x14ac:dyDescent="0.2">
      <c r="Y267" s="63"/>
      <c r="AH267" s="65"/>
    </row>
    <row r="268" spans="1:34" ht="15.75" customHeight="1" x14ac:dyDescent="0.2">
      <c r="Y268" s="63"/>
      <c r="AH268" s="65"/>
    </row>
    <row r="269" spans="1:34" ht="15.75" customHeight="1" x14ac:dyDescent="0.2">
      <c r="Y269" s="63"/>
      <c r="AH269" s="65"/>
    </row>
    <row r="270" spans="1:34" ht="15.75" customHeight="1" x14ac:dyDescent="0.2">
      <c r="Y270" s="63"/>
      <c r="AH270" s="65"/>
    </row>
    <row r="271" spans="1:34" ht="15.75" customHeight="1" x14ac:dyDescent="0.2">
      <c r="Y271" s="63"/>
      <c r="AH271" s="65"/>
    </row>
    <row r="272" spans="1:34" ht="15.75" customHeight="1" x14ac:dyDescent="0.2">
      <c r="Y272" s="63"/>
      <c r="AH272" s="65"/>
    </row>
    <row r="273" spans="25:34" ht="15.75" customHeight="1" x14ac:dyDescent="0.2">
      <c r="Y273" s="63"/>
      <c r="AH273" s="65"/>
    </row>
    <row r="274" spans="25:34" ht="15.75" customHeight="1" x14ac:dyDescent="0.2">
      <c r="Y274" s="63"/>
      <c r="AH274" s="65"/>
    </row>
    <row r="275" spans="25:34" ht="15.75" customHeight="1" x14ac:dyDescent="0.2">
      <c r="Y275" s="63"/>
      <c r="AH275" s="65"/>
    </row>
    <row r="276" spans="25:34" ht="15.75" customHeight="1" x14ac:dyDescent="0.2">
      <c r="Y276" s="63"/>
      <c r="AH276" s="65"/>
    </row>
    <row r="277" spans="25:34" ht="15.75" customHeight="1" x14ac:dyDescent="0.2">
      <c r="Y277" s="63"/>
      <c r="AH277" s="65"/>
    </row>
    <row r="278" spans="25:34" ht="15.75" customHeight="1" x14ac:dyDescent="0.2">
      <c r="Y278" s="63"/>
      <c r="AH278" s="65"/>
    </row>
    <row r="279" spans="25:34" ht="15.75" customHeight="1" x14ac:dyDescent="0.2">
      <c r="Y279" s="63"/>
      <c r="AH279" s="65"/>
    </row>
    <row r="280" spans="25:34" ht="15.75" customHeight="1" x14ac:dyDescent="0.2">
      <c r="Y280" s="63"/>
      <c r="AH280" s="65"/>
    </row>
    <row r="281" spans="25:34" ht="15.75" customHeight="1" x14ac:dyDescent="0.2">
      <c r="Y281" s="63"/>
      <c r="AH281" s="65"/>
    </row>
    <row r="282" spans="25:34" ht="15.75" customHeight="1" x14ac:dyDescent="0.2">
      <c r="Y282" s="63"/>
      <c r="AH282" s="65"/>
    </row>
    <row r="283" spans="25:34" ht="15.75" customHeight="1" x14ac:dyDescent="0.2">
      <c r="Y283" s="63"/>
      <c r="AH283" s="65"/>
    </row>
    <row r="284" spans="25:34" ht="15.75" customHeight="1" x14ac:dyDescent="0.2">
      <c r="Y284" s="63"/>
      <c r="AH284" s="65"/>
    </row>
    <row r="285" spans="25:34" ht="15.75" customHeight="1" x14ac:dyDescent="0.2">
      <c r="Y285" s="63"/>
      <c r="AH285" s="65"/>
    </row>
    <row r="286" spans="25:34" ht="15.75" customHeight="1" x14ac:dyDescent="0.2">
      <c r="Y286" s="63"/>
      <c r="AH286" s="65"/>
    </row>
    <row r="287" spans="25:34" ht="15.75" customHeight="1" x14ac:dyDescent="0.2">
      <c r="Y287" s="63"/>
      <c r="AH287" s="65"/>
    </row>
    <row r="288" spans="25:34" ht="15.75" customHeight="1" x14ac:dyDescent="0.2">
      <c r="Y288" s="63"/>
      <c r="AH288" s="65"/>
    </row>
    <row r="289" spans="25:34" ht="15.75" customHeight="1" x14ac:dyDescent="0.2">
      <c r="Y289" s="63"/>
      <c r="AH289" s="65"/>
    </row>
    <row r="290" spans="25:34" ht="15.75" customHeight="1" x14ac:dyDescent="0.2">
      <c r="Y290" s="63"/>
      <c r="AH290" s="65"/>
    </row>
    <row r="291" spans="25:34" ht="15.75" customHeight="1" x14ac:dyDescent="0.2">
      <c r="Y291" s="63"/>
      <c r="AH291" s="65"/>
    </row>
    <row r="292" spans="25:34" ht="15.75" customHeight="1" x14ac:dyDescent="0.2">
      <c r="Y292" s="63"/>
      <c r="AH292" s="65"/>
    </row>
    <row r="293" spans="25:34" ht="15.75" customHeight="1" x14ac:dyDescent="0.2">
      <c r="Y293" s="63"/>
      <c r="AH293" s="65"/>
    </row>
    <row r="294" spans="25:34" ht="15.75" customHeight="1" x14ac:dyDescent="0.2">
      <c r="Y294" s="63"/>
      <c r="AH294" s="65"/>
    </row>
    <row r="295" spans="25:34" ht="15.75" customHeight="1" x14ac:dyDescent="0.2">
      <c r="Y295" s="63"/>
      <c r="AH295" s="65"/>
    </row>
    <row r="296" spans="25:34" ht="15.75" customHeight="1" x14ac:dyDescent="0.2">
      <c r="Y296" s="63"/>
      <c r="AH296" s="65"/>
    </row>
    <row r="297" spans="25:34" ht="15.75" customHeight="1" x14ac:dyDescent="0.2">
      <c r="Y297" s="63"/>
      <c r="AH297" s="65"/>
    </row>
    <row r="298" spans="25:34" ht="15.75" customHeight="1" x14ac:dyDescent="0.2">
      <c r="Y298" s="63"/>
      <c r="AH298" s="65"/>
    </row>
    <row r="299" spans="25:34" ht="15.75" customHeight="1" x14ac:dyDescent="0.2">
      <c r="Y299" s="63"/>
      <c r="AH299" s="65"/>
    </row>
    <row r="300" spans="25:34" ht="15.75" customHeight="1" x14ac:dyDescent="0.2">
      <c r="Y300" s="63"/>
      <c r="AH300" s="65"/>
    </row>
    <row r="301" spans="25:34" ht="15.75" customHeight="1" x14ac:dyDescent="0.2">
      <c r="Y301" s="63"/>
      <c r="AH301" s="65"/>
    </row>
    <row r="302" spans="25:34" ht="15.75" customHeight="1" x14ac:dyDescent="0.2">
      <c r="Y302" s="63"/>
      <c r="AH302" s="65"/>
    </row>
    <row r="303" spans="25:34" ht="15.75" customHeight="1" x14ac:dyDescent="0.2">
      <c r="Y303" s="63"/>
      <c r="AH303" s="65"/>
    </row>
    <row r="304" spans="25:34" ht="15.75" customHeight="1" x14ac:dyDescent="0.2">
      <c r="Y304" s="63"/>
      <c r="AH304" s="65"/>
    </row>
    <row r="305" spans="25:34" ht="15.75" customHeight="1" x14ac:dyDescent="0.2">
      <c r="Y305" s="63"/>
      <c r="AH305" s="65"/>
    </row>
    <row r="306" spans="25:34" ht="15.75" customHeight="1" x14ac:dyDescent="0.2">
      <c r="Y306" s="63"/>
      <c r="AH306" s="65"/>
    </row>
    <row r="307" spans="25:34" ht="15.75" customHeight="1" x14ac:dyDescent="0.2">
      <c r="Y307" s="63"/>
      <c r="AH307" s="65"/>
    </row>
    <row r="308" spans="25:34" ht="15.75" customHeight="1" x14ac:dyDescent="0.2">
      <c r="Y308" s="63"/>
      <c r="AH308" s="65"/>
    </row>
    <row r="309" spans="25:34" ht="15.75" customHeight="1" x14ac:dyDescent="0.2">
      <c r="Y309" s="63"/>
      <c r="AH309" s="65"/>
    </row>
    <row r="310" spans="25:34" ht="15.75" customHeight="1" x14ac:dyDescent="0.2">
      <c r="Y310" s="63"/>
      <c r="AH310" s="65"/>
    </row>
    <row r="311" spans="25:34" ht="15.75" customHeight="1" x14ac:dyDescent="0.2">
      <c r="Y311" s="63"/>
      <c r="AH311" s="65"/>
    </row>
    <row r="312" spans="25:34" ht="15.75" customHeight="1" x14ac:dyDescent="0.2">
      <c r="Y312" s="63"/>
      <c r="AH312" s="65"/>
    </row>
    <row r="313" spans="25:34" ht="15.75" customHeight="1" x14ac:dyDescent="0.2">
      <c r="Y313" s="63"/>
      <c r="AH313" s="65"/>
    </row>
    <row r="314" spans="25:34" ht="15.75" customHeight="1" x14ac:dyDescent="0.2">
      <c r="Y314" s="63"/>
      <c r="AH314" s="65"/>
    </row>
    <row r="315" spans="25:34" ht="15.75" customHeight="1" x14ac:dyDescent="0.2">
      <c r="Y315" s="63"/>
      <c r="AH315" s="65"/>
    </row>
    <row r="316" spans="25:34" ht="15.75" customHeight="1" x14ac:dyDescent="0.2">
      <c r="Y316" s="63"/>
      <c r="AH316" s="65"/>
    </row>
    <row r="317" spans="25:34" ht="15.75" customHeight="1" x14ac:dyDescent="0.2">
      <c r="Y317" s="63"/>
      <c r="AH317" s="65"/>
    </row>
    <row r="318" spans="25:34" ht="15.75" customHeight="1" x14ac:dyDescent="0.2">
      <c r="Y318" s="63"/>
      <c r="AH318" s="65"/>
    </row>
    <row r="319" spans="25:34" ht="15.75" customHeight="1" x14ac:dyDescent="0.2">
      <c r="Y319" s="63"/>
      <c r="AH319" s="65"/>
    </row>
    <row r="320" spans="25:34" ht="15.75" customHeight="1" x14ac:dyDescent="0.2">
      <c r="Y320" s="63"/>
      <c r="AH320" s="65"/>
    </row>
    <row r="321" spans="25:34" ht="15.75" customHeight="1" x14ac:dyDescent="0.2">
      <c r="Y321" s="63"/>
      <c r="AH321" s="65"/>
    </row>
    <row r="322" spans="25:34" ht="15.75" customHeight="1" x14ac:dyDescent="0.2">
      <c r="Y322" s="63"/>
      <c r="AH322" s="65"/>
    </row>
    <row r="323" spans="25:34" ht="15.75" customHeight="1" x14ac:dyDescent="0.2">
      <c r="Y323" s="63"/>
      <c r="AH323" s="65"/>
    </row>
    <row r="324" spans="25:34" ht="15.75" customHeight="1" x14ac:dyDescent="0.2">
      <c r="Y324" s="63"/>
      <c r="AH324" s="65"/>
    </row>
    <row r="325" spans="25:34" ht="15.75" customHeight="1" x14ac:dyDescent="0.2">
      <c r="Y325" s="63"/>
      <c r="AH325" s="65"/>
    </row>
    <row r="326" spans="25:34" ht="15.75" customHeight="1" x14ac:dyDescent="0.2">
      <c r="Y326" s="63"/>
      <c r="AH326" s="65"/>
    </row>
    <row r="327" spans="25:34" ht="15.75" customHeight="1" x14ac:dyDescent="0.2">
      <c r="Y327" s="63"/>
      <c r="AH327" s="65"/>
    </row>
    <row r="328" spans="25:34" ht="15.75" customHeight="1" x14ac:dyDescent="0.2">
      <c r="Y328" s="63"/>
      <c r="AH328" s="65"/>
    </row>
    <row r="329" spans="25:34" ht="15.75" customHeight="1" x14ac:dyDescent="0.2">
      <c r="Y329" s="63"/>
      <c r="AH329" s="65"/>
    </row>
    <row r="330" spans="25:34" ht="15.75" customHeight="1" x14ac:dyDescent="0.2">
      <c r="Y330" s="63"/>
      <c r="AH330" s="65"/>
    </row>
    <row r="331" spans="25:34" ht="15.75" customHeight="1" x14ac:dyDescent="0.2">
      <c r="Y331" s="63"/>
      <c r="AH331" s="65"/>
    </row>
    <row r="332" spans="25:34" ht="15.75" customHeight="1" x14ac:dyDescent="0.2">
      <c r="Y332" s="63"/>
      <c r="AH332" s="65"/>
    </row>
    <row r="333" spans="25:34" ht="15.75" customHeight="1" x14ac:dyDescent="0.2">
      <c r="Y333" s="63"/>
      <c r="AH333" s="65"/>
    </row>
    <row r="334" spans="25:34" ht="15.75" customHeight="1" x14ac:dyDescent="0.2">
      <c r="Y334" s="63"/>
      <c r="AH334" s="65"/>
    </row>
    <row r="335" spans="25:34" ht="15.75" customHeight="1" x14ac:dyDescent="0.2">
      <c r="Y335" s="63"/>
      <c r="AH335" s="65"/>
    </row>
    <row r="336" spans="25:34" ht="15.75" customHeight="1" x14ac:dyDescent="0.2">
      <c r="Y336" s="63"/>
      <c r="AH336" s="65"/>
    </row>
    <row r="337" spans="25:34" ht="15.75" customHeight="1" x14ac:dyDescent="0.2">
      <c r="Y337" s="63"/>
      <c r="AH337" s="65"/>
    </row>
    <row r="338" spans="25:34" ht="15.75" customHeight="1" x14ac:dyDescent="0.2">
      <c r="Y338" s="63"/>
      <c r="AH338" s="65"/>
    </row>
    <row r="339" spans="25:34" ht="15.75" customHeight="1" x14ac:dyDescent="0.2">
      <c r="Y339" s="63"/>
      <c r="AH339" s="65"/>
    </row>
    <row r="340" spans="25:34" ht="15.75" customHeight="1" x14ac:dyDescent="0.2">
      <c r="Y340" s="63"/>
      <c r="AH340" s="65"/>
    </row>
    <row r="341" spans="25:34" ht="15.75" customHeight="1" x14ac:dyDescent="0.2">
      <c r="Y341" s="63"/>
      <c r="AH341" s="65"/>
    </row>
    <row r="342" spans="25:34" ht="15.75" customHeight="1" x14ac:dyDescent="0.2">
      <c r="Y342" s="63"/>
      <c r="AH342" s="65"/>
    </row>
    <row r="343" spans="25:34" ht="15.75" customHeight="1" x14ac:dyDescent="0.2">
      <c r="Y343" s="63"/>
      <c r="AH343" s="65"/>
    </row>
    <row r="344" spans="25:34" ht="15.75" customHeight="1" x14ac:dyDescent="0.2">
      <c r="Y344" s="63"/>
      <c r="AH344" s="65"/>
    </row>
    <row r="345" spans="25:34" ht="15.75" customHeight="1" x14ac:dyDescent="0.2">
      <c r="Y345" s="63"/>
      <c r="AH345" s="65"/>
    </row>
    <row r="346" spans="25:34" ht="15.75" customHeight="1" x14ac:dyDescent="0.2">
      <c r="Y346" s="63"/>
      <c r="AH346" s="65"/>
    </row>
    <row r="347" spans="25:34" ht="15.75" customHeight="1" x14ac:dyDescent="0.2">
      <c r="Y347" s="63"/>
      <c r="AH347" s="65"/>
    </row>
    <row r="348" spans="25:34" ht="15.75" customHeight="1" x14ac:dyDescent="0.2">
      <c r="Y348" s="63"/>
      <c r="AH348" s="65"/>
    </row>
    <row r="349" spans="25:34" ht="15.75" customHeight="1" x14ac:dyDescent="0.2">
      <c r="Y349" s="63"/>
      <c r="AH349" s="65"/>
    </row>
    <row r="350" spans="25:34" ht="15.75" customHeight="1" x14ac:dyDescent="0.2">
      <c r="Y350" s="63"/>
      <c r="AH350" s="65"/>
    </row>
    <row r="351" spans="25:34" ht="15.75" customHeight="1" x14ac:dyDescent="0.2">
      <c r="Y351" s="63"/>
      <c r="AH351" s="65"/>
    </row>
    <row r="352" spans="25:34" ht="15.75" customHeight="1" x14ac:dyDescent="0.2">
      <c r="Y352" s="63"/>
      <c r="AH352" s="65"/>
    </row>
    <row r="353" spans="25:34" ht="15.75" customHeight="1" x14ac:dyDescent="0.2">
      <c r="Y353" s="63"/>
      <c r="AH353" s="65"/>
    </row>
    <row r="354" spans="25:34" ht="15.75" customHeight="1" x14ac:dyDescent="0.2">
      <c r="Y354" s="63"/>
      <c r="AH354" s="65"/>
    </row>
    <row r="355" spans="25:34" ht="15.75" customHeight="1" x14ac:dyDescent="0.2">
      <c r="Y355" s="63"/>
      <c r="AH355" s="65"/>
    </row>
    <row r="356" spans="25:34" ht="15.75" customHeight="1" x14ac:dyDescent="0.2">
      <c r="Y356" s="63"/>
      <c r="AH356" s="65"/>
    </row>
    <row r="357" spans="25:34" ht="15.75" customHeight="1" x14ac:dyDescent="0.2">
      <c r="Y357" s="63"/>
      <c r="AH357" s="65"/>
    </row>
    <row r="358" spans="25:34" ht="15.75" customHeight="1" x14ac:dyDescent="0.2">
      <c r="Y358" s="63"/>
      <c r="AH358" s="65"/>
    </row>
    <row r="359" spans="25:34" ht="15.75" customHeight="1" x14ac:dyDescent="0.2">
      <c r="Y359" s="63"/>
      <c r="AH359" s="65"/>
    </row>
    <row r="360" spans="25:34" ht="15.75" customHeight="1" x14ac:dyDescent="0.2">
      <c r="Y360" s="63"/>
      <c r="AH360" s="65"/>
    </row>
    <row r="361" spans="25:34" ht="15.75" customHeight="1" x14ac:dyDescent="0.2">
      <c r="Y361" s="63"/>
      <c r="AH361" s="65"/>
    </row>
    <row r="362" spans="25:34" ht="15.75" customHeight="1" x14ac:dyDescent="0.2">
      <c r="Y362" s="63"/>
      <c r="AH362" s="65"/>
    </row>
    <row r="363" spans="25:34" ht="15.75" customHeight="1" x14ac:dyDescent="0.2">
      <c r="Y363" s="63"/>
      <c r="AH363" s="65"/>
    </row>
    <row r="364" spans="25:34" ht="15.75" customHeight="1" x14ac:dyDescent="0.2">
      <c r="Y364" s="63"/>
      <c r="AH364" s="65"/>
    </row>
    <row r="365" spans="25:34" ht="15.75" customHeight="1" x14ac:dyDescent="0.2">
      <c r="Y365" s="63"/>
      <c r="AH365" s="65"/>
    </row>
    <row r="366" spans="25:34" ht="15.75" customHeight="1" x14ac:dyDescent="0.2">
      <c r="Y366" s="63"/>
      <c r="AH366" s="65"/>
    </row>
    <row r="367" spans="25:34" ht="15.75" customHeight="1" x14ac:dyDescent="0.2">
      <c r="Y367" s="63"/>
      <c r="AH367" s="65"/>
    </row>
    <row r="368" spans="25:34" ht="15.75" customHeight="1" x14ac:dyDescent="0.2">
      <c r="Y368" s="63"/>
      <c r="AH368" s="65"/>
    </row>
    <row r="369" spans="25:34" ht="15.75" customHeight="1" x14ac:dyDescent="0.2">
      <c r="Y369" s="63"/>
      <c r="AH369" s="65"/>
    </row>
    <row r="370" spans="25:34" ht="15.75" customHeight="1" x14ac:dyDescent="0.2">
      <c r="Y370" s="63"/>
      <c r="AH370" s="65"/>
    </row>
    <row r="371" spans="25:34" ht="15.75" customHeight="1" x14ac:dyDescent="0.2">
      <c r="Y371" s="63"/>
      <c r="AH371" s="65"/>
    </row>
    <row r="372" spans="25:34" ht="15.75" customHeight="1" x14ac:dyDescent="0.2">
      <c r="Y372" s="63"/>
      <c r="AH372" s="65"/>
    </row>
    <row r="373" spans="25:34" ht="15.75" customHeight="1" x14ac:dyDescent="0.2">
      <c r="Y373" s="63"/>
      <c r="AH373" s="65"/>
    </row>
    <row r="374" spans="25:34" ht="15.75" customHeight="1" x14ac:dyDescent="0.2">
      <c r="Y374" s="63"/>
      <c r="AH374" s="65"/>
    </row>
    <row r="375" spans="25:34" ht="15.75" customHeight="1" x14ac:dyDescent="0.2">
      <c r="Y375" s="63"/>
      <c r="AH375" s="65"/>
    </row>
    <row r="376" spans="25:34" ht="15.75" customHeight="1" x14ac:dyDescent="0.2">
      <c r="Y376" s="63"/>
      <c r="AH376" s="65"/>
    </row>
    <row r="377" spans="25:34" ht="15.75" customHeight="1" x14ac:dyDescent="0.2">
      <c r="Y377" s="63"/>
      <c r="AH377" s="65"/>
    </row>
    <row r="378" spans="25:34" ht="15.75" customHeight="1" x14ac:dyDescent="0.2">
      <c r="Y378" s="63"/>
      <c r="AH378" s="65"/>
    </row>
    <row r="379" spans="25:34" ht="15.75" customHeight="1" x14ac:dyDescent="0.2">
      <c r="Y379" s="63"/>
      <c r="AH379" s="65"/>
    </row>
    <row r="380" spans="25:34" ht="15.75" customHeight="1" x14ac:dyDescent="0.2">
      <c r="Y380" s="63"/>
      <c r="AH380" s="65"/>
    </row>
    <row r="381" spans="25:34" ht="15.75" customHeight="1" x14ac:dyDescent="0.2">
      <c r="Y381" s="63"/>
      <c r="AH381" s="65"/>
    </row>
    <row r="382" spans="25:34" ht="15.75" customHeight="1" x14ac:dyDescent="0.2">
      <c r="Y382" s="63"/>
      <c r="AH382" s="65"/>
    </row>
    <row r="383" spans="25:34" ht="15.75" customHeight="1" x14ac:dyDescent="0.2">
      <c r="Y383" s="63"/>
      <c r="AH383" s="65"/>
    </row>
    <row r="384" spans="25:34" ht="15.75" customHeight="1" x14ac:dyDescent="0.2">
      <c r="Y384" s="63"/>
      <c r="AH384" s="65"/>
    </row>
    <row r="385" spans="25:34" ht="15.75" customHeight="1" x14ac:dyDescent="0.2">
      <c r="Y385" s="63"/>
      <c r="AH385" s="65"/>
    </row>
    <row r="386" spans="25:34" ht="15.75" customHeight="1" x14ac:dyDescent="0.2">
      <c r="Y386" s="63"/>
      <c r="AH386" s="65"/>
    </row>
    <row r="387" spans="25:34" ht="15.75" customHeight="1" x14ac:dyDescent="0.2">
      <c r="Y387" s="63"/>
      <c r="AH387" s="65"/>
    </row>
    <row r="388" spans="25:34" ht="15.75" customHeight="1" x14ac:dyDescent="0.2">
      <c r="Y388" s="63"/>
      <c r="AH388" s="65"/>
    </row>
    <row r="389" spans="25:34" ht="15.75" customHeight="1" x14ac:dyDescent="0.2">
      <c r="Y389" s="63"/>
      <c r="AH389" s="65"/>
    </row>
    <row r="390" spans="25:34" ht="15.75" customHeight="1" x14ac:dyDescent="0.2">
      <c r="Y390" s="63"/>
      <c r="AH390" s="65"/>
    </row>
    <row r="391" spans="25:34" ht="15.75" customHeight="1" x14ac:dyDescent="0.2">
      <c r="Y391" s="63"/>
      <c r="AH391" s="65"/>
    </row>
    <row r="392" spans="25:34" ht="15.75" customHeight="1" x14ac:dyDescent="0.2">
      <c r="Y392" s="63"/>
      <c r="AH392" s="65"/>
    </row>
    <row r="393" spans="25:34" ht="15.75" customHeight="1" x14ac:dyDescent="0.2">
      <c r="Y393" s="63"/>
      <c r="AH393" s="65"/>
    </row>
    <row r="394" spans="25:34" ht="15.75" customHeight="1" x14ac:dyDescent="0.2">
      <c r="Y394" s="63"/>
      <c r="AH394" s="65"/>
    </row>
    <row r="395" spans="25:34" ht="15.75" customHeight="1" x14ac:dyDescent="0.2">
      <c r="Y395" s="63"/>
      <c r="AH395" s="65"/>
    </row>
    <row r="396" spans="25:34" ht="15.75" customHeight="1" x14ac:dyDescent="0.2">
      <c r="Y396" s="63"/>
      <c r="AH396" s="65"/>
    </row>
    <row r="397" spans="25:34" ht="15.75" customHeight="1" x14ac:dyDescent="0.2">
      <c r="Y397" s="63"/>
      <c r="AH397" s="65"/>
    </row>
    <row r="398" spans="25:34" ht="15.75" customHeight="1" x14ac:dyDescent="0.2">
      <c r="Y398" s="63"/>
      <c r="AH398" s="65"/>
    </row>
    <row r="399" spans="25:34" ht="15.75" customHeight="1" x14ac:dyDescent="0.2">
      <c r="Y399" s="63"/>
      <c r="AH399" s="65"/>
    </row>
    <row r="400" spans="25:34" ht="15.75" customHeight="1" x14ac:dyDescent="0.2">
      <c r="Y400" s="63"/>
      <c r="AH400" s="65"/>
    </row>
    <row r="401" spans="25:34" ht="15.75" customHeight="1" x14ac:dyDescent="0.2">
      <c r="Y401" s="63"/>
      <c r="AH401" s="65"/>
    </row>
    <row r="402" spans="25:34" ht="15.75" customHeight="1" x14ac:dyDescent="0.2">
      <c r="Y402" s="63"/>
      <c r="AH402" s="65"/>
    </row>
    <row r="403" spans="25:34" ht="15.75" customHeight="1" x14ac:dyDescent="0.2">
      <c r="Y403" s="63"/>
      <c r="AH403" s="65"/>
    </row>
    <row r="404" spans="25:34" ht="15.75" customHeight="1" x14ac:dyDescent="0.2">
      <c r="Y404" s="63"/>
      <c r="AH404" s="65"/>
    </row>
    <row r="405" spans="25:34" ht="15.75" customHeight="1" x14ac:dyDescent="0.2">
      <c r="Y405" s="63"/>
      <c r="AH405" s="65"/>
    </row>
    <row r="406" spans="25:34" ht="15.75" customHeight="1" x14ac:dyDescent="0.2">
      <c r="Y406" s="63"/>
      <c r="AH406" s="65"/>
    </row>
    <row r="407" spans="25:34" ht="15.75" customHeight="1" x14ac:dyDescent="0.2">
      <c r="Y407" s="63"/>
      <c r="AH407" s="65"/>
    </row>
    <row r="408" spans="25:34" ht="15.75" customHeight="1" x14ac:dyDescent="0.2">
      <c r="Y408" s="63"/>
      <c r="AH408" s="65"/>
    </row>
    <row r="409" spans="25:34" ht="15.75" customHeight="1" x14ac:dyDescent="0.2">
      <c r="Y409" s="63"/>
      <c r="AH409" s="65"/>
    </row>
    <row r="410" spans="25:34" ht="15.75" customHeight="1" x14ac:dyDescent="0.2">
      <c r="Y410" s="63"/>
      <c r="AH410" s="65"/>
    </row>
    <row r="411" spans="25:34" ht="15.75" customHeight="1" x14ac:dyDescent="0.2">
      <c r="Y411" s="63"/>
      <c r="AH411" s="65"/>
    </row>
    <row r="412" spans="25:34" ht="15.75" customHeight="1" x14ac:dyDescent="0.2">
      <c r="Y412" s="63"/>
      <c r="AH412" s="65"/>
    </row>
    <row r="413" spans="25:34" ht="15.75" customHeight="1" x14ac:dyDescent="0.2">
      <c r="Y413" s="63"/>
      <c r="AH413" s="65"/>
    </row>
    <row r="414" spans="25:34" ht="15.75" customHeight="1" x14ac:dyDescent="0.2">
      <c r="Y414" s="63"/>
      <c r="AH414" s="65"/>
    </row>
    <row r="415" spans="25:34" ht="15.75" customHeight="1" x14ac:dyDescent="0.2">
      <c r="Y415" s="63"/>
      <c r="AH415" s="65"/>
    </row>
    <row r="416" spans="25:34" ht="15.75" customHeight="1" x14ac:dyDescent="0.2">
      <c r="Y416" s="63"/>
      <c r="AH416" s="65"/>
    </row>
    <row r="417" spans="25:34" ht="15.75" customHeight="1" x14ac:dyDescent="0.2">
      <c r="Y417" s="63"/>
      <c r="AH417" s="65"/>
    </row>
    <row r="418" spans="25:34" ht="15.75" customHeight="1" x14ac:dyDescent="0.2">
      <c r="Y418" s="63"/>
      <c r="AH418" s="65"/>
    </row>
    <row r="419" spans="25:34" ht="15.75" customHeight="1" x14ac:dyDescent="0.2">
      <c r="Y419" s="63"/>
      <c r="AH419" s="65"/>
    </row>
    <row r="420" spans="25:34" ht="15.75" customHeight="1" x14ac:dyDescent="0.2">
      <c r="Y420" s="63"/>
      <c r="AH420" s="65"/>
    </row>
    <row r="421" spans="25:34" ht="15.75" customHeight="1" x14ac:dyDescent="0.2">
      <c r="Y421" s="63"/>
      <c r="AH421" s="65"/>
    </row>
    <row r="422" spans="25:34" ht="15.75" customHeight="1" x14ac:dyDescent="0.2">
      <c r="Y422" s="63"/>
      <c r="AH422" s="65"/>
    </row>
    <row r="423" spans="25:34" ht="15.75" customHeight="1" x14ac:dyDescent="0.2">
      <c r="Y423" s="63"/>
      <c r="AH423" s="65"/>
    </row>
    <row r="424" spans="25:34" ht="15.75" customHeight="1" x14ac:dyDescent="0.2">
      <c r="Y424" s="63"/>
      <c r="AH424" s="65"/>
    </row>
    <row r="425" spans="25:34" ht="15.75" customHeight="1" x14ac:dyDescent="0.2">
      <c r="Y425" s="63"/>
      <c r="AH425" s="65"/>
    </row>
    <row r="426" spans="25:34" ht="15.75" customHeight="1" x14ac:dyDescent="0.2">
      <c r="Y426" s="63"/>
      <c r="AH426" s="65"/>
    </row>
    <row r="427" spans="25:34" ht="15.75" customHeight="1" x14ac:dyDescent="0.2">
      <c r="Y427" s="63"/>
      <c r="AH427" s="65"/>
    </row>
    <row r="428" spans="25:34" ht="15.75" customHeight="1" x14ac:dyDescent="0.2">
      <c r="Y428" s="63"/>
      <c r="AH428" s="65"/>
    </row>
    <row r="429" spans="25:34" ht="15.75" customHeight="1" x14ac:dyDescent="0.2">
      <c r="Y429" s="63"/>
      <c r="AH429" s="65"/>
    </row>
    <row r="430" spans="25:34" ht="15.75" customHeight="1" x14ac:dyDescent="0.2">
      <c r="Y430" s="63"/>
      <c r="AH430" s="65"/>
    </row>
    <row r="431" spans="25:34" ht="15.75" customHeight="1" x14ac:dyDescent="0.2">
      <c r="Y431" s="63"/>
      <c r="AH431" s="65"/>
    </row>
    <row r="432" spans="25:34" ht="15.75" customHeight="1" x14ac:dyDescent="0.2">
      <c r="Y432" s="63"/>
      <c r="AH432" s="65"/>
    </row>
    <row r="433" spans="25:34" ht="15.75" customHeight="1" x14ac:dyDescent="0.2">
      <c r="Y433" s="63"/>
      <c r="AH433" s="65"/>
    </row>
    <row r="434" spans="25:34" ht="15.75" customHeight="1" x14ac:dyDescent="0.2">
      <c r="Y434" s="63"/>
      <c r="AH434" s="65"/>
    </row>
    <row r="435" spans="25:34" ht="15.75" customHeight="1" x14ac:dyDescent="0.2">
      <c r="Y435" s="63"/>
      <c r="AH435" s="65"/>
    </row>
    <row r="436" spans="25:34" ht="15.75" customHeight="1" x14ac:dyDescent="0.2">
      <c r="Y436" s="63"/>
      <c r="AH436" s="65"/>
    </row>
    <row r="437" spans="25:34" ht="15.75" customHeight="1" x14ac:dyDescent="0.2">
      <c r="Y437" s="63"/>
      <c r="AH437" s="65"/>
    </row>
    <row r="438" spans="25:34" ht="15.75" customHeight="1" x14ac:dyDescent="0.2">
      <c r="Y438" s="63"/>
      <c r="AH438" s="65"/>
    </row>
    <row r="439" spans="25:34" ht="15.75" customHeight="1" x14ac:dyDescent="0.2">
      <c r="Y439" s="63"/>
      <c r="AH439" s="65"/>
    </row>
    <row r="440" spans="25:34" ht="15.75" customHeight="1" x14ac:dyDescent="0.2">
      <c r="Y440" s="63"/>
      <c r="AH440" s="65"/>
    </row>
    <row r="441" spans="25:34" ht="15.75" customHeight="1" x14ac:dyDescent="0.2">
      <c r="Y441" s="63"/>
      <c r="AH441" s="65"/>
    </row>
    <row r="442" spans="25:34" ht="15.75" customHeight="1" x14ac:dyDescent="0.2">
      <c r="Y442" s="63"/>
      <c r="AH442" s="65"/>
    </row>
    <row r="443" spans="25:34" ht="15.75" customHeight="1" x14ac:dyDescent="0.2">
      <c r="Y443" s="63"/>
      <c r="AH443" s="65"/>
    </row>
    <row r="444" spans="25:34" ht="15.75" customHeight="1" x14ac:dyDescent="0.2">
      <c r="Y444" s="63"/>
      <c r="AH444" s="65"/>
    </row>
    <row r="445" spans="25:34" ht="15.75" customHeight="1" x14ac:dyDescent="0.2">
      <c r="Y445" s="63"/>
      <c r="AH445" s="65"/>
    </row>
    <row r="446" spans="25:34" ht="15.75" customHeight="1" x14ac:dyDescent="0.2">
      <c r="Y446" s="63"/>
      <c r="AH446" s="65"/>
    </row>
    <row r="447" spans="25:34" ht="15.75" customHeight="1" x14ac:dyDescent="0.2">
      <c r="Y447" s="63"/>
      <c r="AH447" s="65"/>
    </row>
    <row r="448" spans="25:34" ht="15.75" customHeight="1" x14ac:dyDescent="0.2">
      <c r="Y448" s="63"/>
      <c r="AH448" s="65"/>
    </row>
    <row r="449" spans="25:34" ht="15.75" customHeight="1" x14ac:dyDescent="0.2">
      <c r="Y449" s="63"/>
      <c r="AH449" s="65"/>
    </row>
    <row r="450" spans="25:34" ht="15.75" customHeight="1" x14ac:dyDescent="0.2">
      <c r="Y450" s="63"/>
      <c r="AH450" s="65"/>
    </row>
    <row r="451" spans="25:34" ht="15.75" customHeight="1" x14ac:dyDescent="0.2">
      <c r="Y451" s="63"/>
      <c r="AH451" s="65"/>
    </row>
    <row r="452" spans="25:34" ht="15.75" customHeight="1" x14ac:dyDescent="0.2">
      <c r="Y452" s="63"/>
      <c r="AH452" s="65"/>
    </row>
    <row r="453" spans="25:34" ht="15.75" customHeight="1" x14ac:dyDescent="0.2">
      <c r="Y453" s="63"/>
      <c r="AH453" s="65"/>
    </row>
    <row r="454" spans="25:34" ht="15.75" customHeight="1" x14ac:dyDescent="0.2">
      <c r="Y454" s="63"/>
      <c r="AH454" s="65"/>
    </row>
    <row r="455" spans="25:34" ht="15.75" customHeight="1" x14ac:dyDescent="0.2">
      <c r="Y455" s="63"/>
      <c r="AH455" s="65"/>
    </row>
    <row r="456" spans="25:34" ht="15.75" customHeight="1" x14ac:dyDescent="0.2">
      <c r="Y456" s="63"/>
      <c r="AH456" s="65"/>
    </row>
    <row r="457" spans="25:34" ht="15.75" customHeight="1" x14ac:dyDescent="0.2">
      <c r="Y457" s="63"/>
      <c r="AH457" s="65"/>
    </row>
    <row r="458" spans="25:34" ht="15.75" customHeight="1" x14ac:dyDescent="0.2">
      <c r="Y458" s="63"/>
      <c r="AH458" s="65"/>
    </row>
    <row r="459" spans="25:34" ht="15.75" customHeight="1" x14ac:dyDescent="0.2">
      <c r="Y459" s="63"/>
      <c r="AH459" s="65"/>
    </row>
    <row r="460" spans="25:34" ht="15.75" customHeight="1" x14ac:dyDescent="0.2">
      <c r="Y460" s="63"/>
      <c r="AH460" s="65"/>
    </row>
    <row r="461" spans="25:34" ht="15.75" customHeight="1" x14ac:dyDescent="0.2">
      <c r="Y461" s="63"/>
      <c r="AH461" s="65"/>
    </row>
    <row r="462" spans="25:34" ht="15.75" customHeight="1" x14ac:dyDescent="0.2">
      <c r="Y462" s="63"/>
      <c r="AH462" s="65"/>
    </row>
    <row r="463" spans="25:34" ht="15.75" customHeight="1" x14ac:dyDescent="0.2">
      <c r="Y463" s="63"/>
      <c r="AH463" s="65"/>
    </row>
    <row r="464" spans="25:34" ht="15.75" customHeight="1" x14ac:dyDescent="0.2">
      <c r="Y464" s="63"/>
      <c r="AH464" s="65"/>
    </row>
    <row r="465" spans="25:34" ht="15.75" customHeight="1" x14ac:dyDescent="0.2">
      <c r="Y465" s="63"/>
      <c r="AH465" s="65"/>
    </row>
    <row r="466" spans="25:34" ht="15.75" customHeight="1" x14ac:dyDescent="0.2">
      <c r="Y466" s="63"/>
      <c r="AH466" s="65"/>
    </row>
    <row r="467" spans="25:34" ht="15.75" customHeight="1" x14ac:dyDescent="0.2">
      <c r="Y467" s="63"/>
      <c r="AH467" s="65"/>
    </row>
    <row r="468" spans="25:34" ht="15.75" customHeight="1" x14ac:dyDescent="0.2">
      <c r="Y468" s="63"/>
      <c r="AH468" s="65"/>
    </row>
    <row r="469" spans="25:34" ht="15.75" customHeight="1" x14ac:dyDescent="0.2">
      <c r="Y469" s="63"/>
      <c r="AH469" s="65"/>
    </row>
    <row r="470" spans="25:34" ht="15.75" customHeight="1" x14ac:dyDescent="0.2">
      <c r="Y470" s="63"/>
      <c r="AH470" s="65"/>
    </row>
    <row r="471" spans="25:34" ht="15.75" customHeight="1" x14ac:dyDescent="0.2">
      <c r="Y471" s="63"/>
      <c r="AH471" s="65"/>
    </row>
    <row r="472" spans="25:34" ht="15.75" customHeight="1" x14ac:dyDescent="0.2">
      <c r="Y472" s="63"/>
      <c r="AH472" s="65"/>
    </row>
    <row r="473" spans="25:34" ht="15.75" customHeight="1" x14ac:dyDescent="0.2">
      <c r="Y473" s="63"/>
      <c r="AH473" s="65"/>
    </row>
    <row r="474" spans="25:34" ht="15.75" customHeight="1" x14ac:dyDescent="0.2">
      <c r="Y474" s="63"/>
      <c r="AH474" s="65"/>
    </row>
    <row r="475" spans="25:34" ht="15.75" customHeight="1" x14ac:dyDescent="0.2">
      <c r="Y475" s="63"/>
      <c r="AH475" s="65"/>
    </row>
    <row r="476" spans="25:34" ht="15.75" customHeight="1" x14ac:dyDescent="0.2">
      <c r="Y476" s="63"/>
      <c r="AH476" s="65"/>
    </row>
    <row r="477" spans="25:34" ht="15.75" customHeight="1" x14ac:dyDescent="0.2">
      <c r="Y477" s="63"/>
      <c r="AH477" s="65"/>
    </row>
    <row r="478" spans="25:34" ht="15.75" customHeight="1" x14ac:dyDescent="0.2">
      <c r="Y478" s="63"/>
      <c r="AH478" s="65"/>
    </row>
    <row r="479" spans="25:34" ht="15.75" customHeight="1" x14ac:dyDescent="0.2">
      <c r="Y479" s="63"/>
      <c r="AH479" s="65"/>
    </row>
    <row r="480" spans="25:34" ht="15.75" customHeight="1" x14ac:dyDescent="0.2">
      <c r="Y480" s="63"/>
      <c r="AH480" s="65"/>
    </row>
    <row r="481" spans="25:34" ht="15.75" customHeight="1" x14ac:dyDescent="0.2">
      <c r="Y481" s="63"/>
      <c r="AH481" s="65"/>
    </row>
    <row r="482" spans="25:34" ht="15.75" customHeight="1" x14ac:dyDescent="0.2">
      <c r="Y482" s="63"/>
      <c r="AH482" s="65"/>
    </row>
    <row r="483" spans="25:34" ht="15.75" customHeight="1" x14ac:dyDescent="0.2">
      <c r="Y483" s="63"/>
      <c r="AH483" s="65"/>
    </row>
    <row r="484" spans="25:34" ht="15.75" customHeight="1" x14ac:dyDescent="0.2">
      <c r="Y484" s="63"/>
      <c r="AH484" s="65"/>
    </row>
    <row r="485" spans="25:34" ht="15.75" customHeight="1" x14ac:dyDescent="0.2">
      <c r="Y485" s="63"/>
      <c r="AH485" s="65"/>
    </row>
    <row r="486" spans="25:34" ht="15.75" customHeight="1" x14ac:dyDescent="0.2">
      <c r="Y486" s="63"/>
      <c r="AH486" s="65"/>
    </row>
    <row r="487" spans="25:34" ht="15.75" customHeight="1" x14ac:dyDescent="0.2">
      <c r="Y487" s="63"/>
      <c r="AH487" s="65"/>
    </row>
    <row r="488" spans="25:34" ht="15.75" customHeight="1" x14ac:dyDescent="0.2">
      <c r="Y488" s="63"/>
      <c r="AH488" s="65"/>
    </row>
    <row r="489" spans="25:34" ht="15.75" customHeight="1" x14ac:dyDescent="0.2">
      <c r="Y489" s="63"/>
      <c r="AH489" s="65"/>
    </row>
    <row r="490" spans="25:34" ht="15.75" customHeight="1" x14ac:dyDescent="0.2">
      <c r="Y490" s="63"/>
      <c r="AH490" s="65"/>
    </row>
    <row r="491" spans="25:34" ht="15.75" customHeight="1" x14ac:dyDescent="0.2">
      <c r="Y491" s="63"/>
      <c r="AH491" s="65"/>
    </row>
    <row r="492" spans="25:34" ht="15.75" customHeight="1" x14ac:dyDescent="0.2">
      <c r="Y492" s="63"/>
      <c r="AH492" s="65"/>
    </row>
    <row r="493" spans="25:34" ht="15.75" customHeight="1" x14ac:dyDescent="0.2">
      <c r="Y493" s="63"/>
      <c r="AH493" s="65"/>
    </row>
    <row r="494" spans="25:34" ht="15.75" customHeight="1" x14ac:dyDescent="0.2">
      <c r="Y494" s="63"/>
      <c r="AH494" s="65"/>
    </row>
    <row r="495" spans="25:34" ht="15.75" customHeight="1" x14ac:dyDescent="0.2">
      <c r="Y495" s="63"/>
      <c r="AH495" s="65"/>
    </row>
    <row r="496" spans="25:34" ht="15.75" customHeight="1" x14ac:dyDescent="0.2">
      <c r="Y496" s="63"/>
      <c r="AH496" s="65"/>
    </row>
    <row r="497" spans="25:34" ht="15.75" customHeight="1" x14ac:dyDescent="0.2">
      <c r="Y497" s="63"/>
      <c r="AH497" s="65"/>
    </row>
    <row r="498" spans="25:34" ht="15.75" customHeight="1" x14ac:dyDescent="0.2">
      <c r="Y498" s="63"/>
      <c r="AH498" s="65"/>
    </row>
    <row r="499" spans="25:34" ht="15.75" customHeight="1" x14ac:dyDescent="0.2">
      <c r="Y499" s="63"/>
      <c r="AH499" s="65"/>
    </row>
    <row r="500" spans="25:34" ht="15.75" customHeight="1" x14ac:dyDescent="0.2">
      <c r="Y500" s="63"/>
      <c r="AH500" s="65"/>
    </row>
    <row r="501" spans="25:34" ht="15.75" customHeight="1" x14ac:dyDescent="0.2">
      <c r="Y501" s="63"/>
      <c r="AH501" s="65"/>
    </row>
    <row r="502" spans="25:34" ht="15.75" customHeight="1" x14ac:dyDescent="0.2">
      <c r="Y502" s="63"/>
      <c r="AH502" s="65"/>
    </row>
    <row r="503" spans="25:34" ht="15.75" customHeight="1" x14ac:dyDescent="0.2">
      <c r="Y503" s="63"/>
      <c r="AH503" s="65"/>
    </row>
    <row r="504" spans="25:34" ht="15.75" customHeight="1" x14ac:dyDescent="0.2">
      <c r="Y504" s="63"/>
      <c r="AH504" s="65"/>
    </row>
    <row r="505" spans="25:34" ht="15.75" customHeight="1" x14ac:dyDescent="0.2">
      <c r="Y505" s="63"/>
      <c r="AH505" s="65"/>
    </row>
    <row r="506" spans="25:34" ht="15.75" customHeight="1" x14ac:dyDescent="0.2">
      <c r="Y506" s="63"/>
      <c r="AH506" s="65"/>
    </row>
    <row r="507" spans="25:34" ht="15.75" customHeight="1" x14ac:dyDescent="0.2">
      <c r="Y507" s="63"/>
      <c r="AH507" s="65"/>
    </row>
    <row r="508" spans="25:34" ht="15.75" customHeight="1" x14ac:dyDescent="0.2">
      <c r="Y508" s="63"/>
      <c r="AH508" s="65"/>
    </row>
    <row r="509" spans="25:34" ht="15.75" customHeight="1" x14ac:dyDescent="0.2">
      <c r="Y509" s="63"/>
      <c r="AH509" s="65"/>
    </row>
    <row r="510" spans="25:34" ht="15.75" customHeight="1" x14ac:dyDescent="0.2">
      <c r="Y510" s="63"/>
      <c r="AH510" s="65"/>
    </row>
    <row r="511" spans="25:34" ht="15.75" customHeight="1" x14ac:dyDescent="0.2">
      <c r="Y511" s="63"/>
      <c r="AH511" s="65"/>
    </row>
    <row r="512" spans="25:34" ht="15.75" customHeight="1" x14ac:dyDescent="0.2">
      <c r="Y512" s="63"/>
      <c r="AH512" s="65"/>
    </row>
    <row r="513" spans="25:34" ht="15.75" customHeight="1" x14ac:dyDescent="0.2">
      <c r="Y513" s="63"/>
      <c r="AH513" s="65"/>
    </row>
    <row r="514" spans="25:34" ht="15.75" customHeight="1" x14ac:dyDescent="0.2">
      <c r="Y514" s="63"/>
      <c r="AH514" s="65"/>
    </row>
    <row r="515" spans="25:34" ht="15.75" customHeight="1" x14ac:dyDescent="0.2">
      <c r="Y515" s="63"/>
      <c r="AH515" s="65"/>
    </row>
    <row r="516" spans="25:34" ht="15.75" customHeight="1" x14ac:dyDescent="0.2">
      <c r="Y516" s="63"/>
      <c r="AH516" s="65"/>
    </row>
    <row r="517" spans="25:34" ht="15.75" customHeight="1" x14ac:dyDescent="0.2">
      <c r="Y517" s="63"/>
      <c r="AH517" s="65"/>
    </row>
    <row r="518" spans="25:34" ht="15.75" customHeight="1" x14ac:dyDescent="0.2">
      <c r="Y518" s="63"/>
      <c r="AH518" s="65"/>
    </row>
    <row r="519" spans="25:34" ht="15.75" customHeight="1" x14ac:dyDescent="0.2">
      <c r="Y519" s="63"/>
      <c r="AH519" s="65"/>
    </row>
    <row r="520" spans="25:34" ht="15.75" customHeight="1" x14ac:dyDescent="0.2">
      <c r="Y520" s="63"/>
      <c r="AH520" s="65"/>
    </row>
    <row r="521" spans="25:34" ht="15.75" customHeight="1" x14ac:dyDescent="0.2">
      <c r="Y521" s="63"/>
      <c r="AH521" s="65"/>
    </row>
    <row r="522" spans="25:34" ht="15.75" customHeight="1" x14ac:dyDescent="0.2">
      <c r="Y522" s="63"/>
      <c r="AH522" s="65"/>
    </row>
    <row r="523" spans="25:34" ht="15.75" customHeight="1" x14ac:dyDescent="0.2">
      <c r="Y523" s="63"/>
      <c r="AH523" s="65"/>
    </row>
    <row r="524" spans="25:34" ht="15.75" customHeight="1" x14ac:dyDescent="0.2">
      <c r="Y524" s="63"/>
      <c r="AH524" s="65"/>
    </row>
    <row r="525" spans="25:34" ht="15.75" customHeight="1" x14ac:dyDescent="0.2">
      <c r="Y525" s="63"/>
      <c r="AH525" s="65"/>
    </row>
    <row r="526" spans="25:34" ht="15.75" customHeight="1" x14ac:dyDescent="0.2">
      <c r="Y526" s="63"/>
      <c r="AH526" s="65"/>
    </row>
    <row r="527" spans="25:34" ht="15.75" customHeight="1" x14ac:dyDescent="0.2">
      <c r="Y527" s="63"/>
      <c r="AH527" s="65"/>
    </row>
    <row r="528" spans="25:34" ht="15.75" customHeight="1" x14ac:dyDescent="0.2">
      <c r="Y528" s="63"/>
      <c r="AH528" s="65"/>
    </row>
    <row r="529" spans="25:34" ht="15.75" customHeight="1" x14ac:dyDescent="0.2">
      <c r="Y529" s="63"/>
      <c r="AH529" s="65"/>
    </row>
    <row r="530" spans="25:34" ht="15.75" customHeight="1" x14ac:dyDescent="0.2">
      <c r="Y530" s="63"/>
      <c r="AH530" s="65"/>
    </row>
    <row r="531" spans="25:34" ht="15.75" customHeight="1" x14ac:dyDescent="0.2">
      <c r="Y531" s="63"/>
      <c r="AH531" s="65"/>
    </row>
    <row r="532" spans="25:34" ht="15.75" customHeight="1" x14ac:dyDescent="0.2">
      <c r="Y532" s="63"/>
      <c r="AH532" s="65"/>
    </row>
    <row r="533" spans="25:34" ht="15.75" customHeight="1" x14ac:dyDescent="0.2">
      <c r="Y533" s="63"/>
      <c r="AH533" s="65"/>
    </row>
    <row r="534" spans="25:34" ht="15.75" customHeight="1" x14ac:dyDescent="0.2">
      <c r="Y534" s="63"/>
      <c r="AH534" s="65"/>
    </row>
    <row r="535" spans="25:34" ht="15.75" customHeight="1" x14ac:dyDescent="0.2">
      <c r="Y535" s="63"/>
      <c r="AH535" s="65"/>
    </row>
    <row r="536" spans="25:34" ht="15.75" customHeight="1" x14ac:dyDescent="0.2">
      <c r="Y536" s="63"/>
      <c r="AH536" s="65"/>
    </row>
    <row r="537" spans="25:34" ht="15.75" customHeight="1" x14ac:dyDescent="0.2">
      <c r="Y537" s="63"/>
      <c r="AH537" s="65"/>
    </row>
    <row r="538" spans="25:34" ht="15.75" customHeight="1" x14ac:dyDescent="0.2">
      <c r="Y538" s="63"/>
      <c r="AH538" s="65"/>
    </row>
    <row r="539" spans="25:34" ht="15.75" customHeight="1" x14ac:dyDescent="0.2">
      <c r="Y539" s="63"/>
      <c r="AH539" s="65"/>
    </row>
    <row r="540" spans="25:34" ht="15.75" customHeight="1" x14ac:dyDescent="0.2">
      <c r="Y540" s="63"/>
      <c r="AH540" s="65"/>
    </row>
    <row r="541" spans="25:34" ht="15.75" customHeight="1" x14ac:dyDescent="0.2">
      <c r="Y541" s="63"/>
      <c r="AH541" s="65"/>
    </row>
    <row r="542" spans="25:34" ht="15.75" customHeight="1" x14ac:dyDescent="0.2">
      <c r="Y542" s="63"/>
      <c r="AH542" s="65"/>
    </row>
    <row r="543" spans="25:34" ht="15.75" customHeight="1" x14ac:dyDescent="0.2">
      <c r="Y543" s="63"/>
      <c r="AH543" s="65"/>
    </row>
    <row r="544" spans="25:34" ht="15.75" customHeight="1" x14ac:dyDescent="0.2">
      <c r="Y544" s="63"/>
      <c r="AH544" s="65"/>
    </row>
    <row r="545" spans="25:34" ht="15.75" customHeight="1" x14ac:dyDescent="0.2">
      <c r="Y545" s="63"/>
      <c r="AH545" s="65"/>
    </row>
    <row r="546" spans="25:34" ht="15.75" customHeight="1" x14ac:dyDescent="0.2">
      <c r="Y546" s="63"/>
      <c r="AH546" s="65"/>
    </row>
    <row r="547" spans="25:34" ht="15.75" customHeight="1" x14ac:dyDescent="0.2">
      <c r="Y547" s="63"/>
      <c r="AH547" s="65"/>
    </row>
    <row r="548" spans="25:34" ht="15.75" customHeight="1" x14ac:dyDescent="0.2">
      <c r="Y548" s="63"/>
      <c r="AH548" s="65"/>
    </row>
    <row r="549" spans="25:34" ht="15.75" customHeight="1" x14ac:dyDescent="0.2">
      <c r="Y549" s="63"/>
      <c r="AH549" s="65"/>
    </row>
    <row r="550" spans="25:34" ht="15.75" customHeight="1" x14ac:dyDescent="0.2">
      <c r="Y550" s="63"/>
      <c r="AH550" s="65"/>
    </row>
    <row r="551" spans="25:34" ht="15.75" customHeight="1" x14ac:dyDescent="0.2">
      <c r="Y551" s="63"/>
      <c r="AH551" s="65"/>
    </row>
    <row r="552" spans="25:34" ht="15.75" customHeight="1" x14ac:dyDescent="0.2">
      <c r="Y552" s="63"/>
      <c r="AH552" s="65"/>
    </row>
    <row r="553" spans="25:34" ht="15.75" customHeight="1" x14ac:dyDescent="0.2">
      <c r="Y553" s="63"/>
      <c r="AH553" s="65"/>
    </row>
    <row r="554" spans="25:34" ht="15.75" customHeight="1" x14ac:dyDescent="0.2">
      <c r="Y554" s="63"/>
      <c r="AH554" s="65"/>
    </row>
    <row r="555" spans="25:34" ht="15.75" customHeight="1" x14ac:dyDescent="0.2">
      <c r="Y555" s="63"/>
      <c r="AH555" s="65"/>
    </row>
    <row r="556" spans="25:34" ht="15.75" customHeight="1" x14ac:dyDescent="0.2">
      <c r="Y556" s="63"/>
      <c r="AH556" s="65"/>
    </row>
    <row r="557" spans="25:34" ht="15.75" customHeight="1" x14ac:dyDescent="0.2">
      <c r="Y557" s="63"/>
      <c r="AH557" s="65"/>
    </row>
    <row r="558" spans="25:34" ht="15.75" customHeight="1" x14ac:dyDescent="0.2">
      <c r="Y558" s="63"/>
      <c r="AH558" s="65"/>
    </row>
    <row r="559" spans="25:34" ht="15.75" customHeight="1" x14ac:dyDescent="0.2">
      <c r="Y559" s="63"/>
      <c r="AH559" s="65"/>
    </row>
    <row r="560" spans="25:34" ht="15.75" customHeight="1" x14ac:dyDescent="0.2">
      <c r="Y560" s="63"/>
      <c r="AH560" s="65"/>
    </row>
    <row r="561" spans="25:34" ht="15.75" customHeight="1" x14ac:dyDescent="0.2">
      <c r="Y561" s="63"/>
      <c r="AH561" s="65"/>
    </row>
    <row r="562" spans="25:34" ht="15.75" customHeight="1" x14ac:dyDescent="0.2">
      <c r="Y562" s="63"/>
      <c r="AH562" s="65"/>
    </row>
    <row r="563" spans="25:34" ht="15.75" customHeight="1" x14ac:dyDescent="0.2">
      <c r="Y563" s="63"/>
      <c r="AH563" s="65"/>
    </row>
    <row r="564" spans="25:34" ht="15.75" customHeight="1" x14ac:dyDescent="0.2">
      <c r="Y564" s="63"/>
      <c r="AH564" s="65"/>
    </row>
    <row r="565" spans="25:34" ht="15.75" customHeight="1" x14ac:dyDescent="0.2">
      <c r="Y565" s="63"/>
      <c r="AH565" s="65"/>
    </row>
    <row r="566" spans="25:34" ht="15.75" customHeight="1" x14ac:dyDescent="0.2">
      <c r="Y566" s="63"/>
      <c r="AH566" s="65"/>
    </row>
    <row r="567" spans="25:34" ht="15.75" customHeight="1" x14ac:dyDescent="0.2">
      <c r="Y567" s="63"/>
      <c r="AH567" s="65"/>
    </row>
    <row r="568" spans="25:34" ht="15.75" customHeight="1" x14ac:dyDescent="0.2">
      <c r="Y568" s="63"/>
      <c r="AH568" s="65"/>
    </row>
    <row r="569" spans="25:34" ht="15.75" customHeight="1" x14ac:dyDescent="0.2">
      <c r="Y569" s="63"/>
      <c r="AH569" s="65"/>
    </row>
    <row r="570" spans="25:34" ht="15.75" customHeight="1" x14ac:dyDescent="0.2">
      <c r="Y570" s="63"/>
      <c r="AH570" s="65"/>
    </row>
    <row r="571" spans="25:34" ht="15.75" customHeight="1" x14ac:dyDescent="0.2">
      <c r="Y571" s="63"/>
      <c r="AH571" s="65"/>
    </row>
    <row r="572" spans="25:34" ht="15.75" customHeight="1" x14ac:dyDescent="0.2">
      <c r="Y572" s="63"/>
      <c r="AH572" s="65"/>
    </row>
    <row r="573" spans="25:34" ht="15.75" customHeight="1" x14ac:dyDescent="0.2">
      <c r="Y573" s="63"/>
      <c r="AH573" s="65"/>
    </row>
    <row r="574" spans="25:34" ht="15.75" customHeight="1" x14ac:dyDescent="0.2">
      <c r="Y574" s="63"/>
      <c r="AH574" s="65"/>
    </row>
    <row r="575" spans="25:34" ht="15.75" customHeight="1" x14ac:dyDescent="0.2">
      <c r="Y575" s="63"/>
      <c r="AH575" s="65"/>
    </row>
    <row r="576" spans="25:34" ht="15.75" customHeight="1" x14ac:dyDescent="0.2">
      <c r="Y576" s="63"/>
      <c r="AH576" s="65"/>
    </row>
    <row r="577" spans="25:34" ht="15.75" customHeight="1" x14ac:dyDescent="0.2">
      <c r="Y577" s="63"/>
      <c r="AH577" s="65"/>
    </row>
    <row r="578" spans="25:34" ht="15.75" customHeight="1" x14ac:dyDescent="0.2">
      <c r="Y578" s="63"/>
      <c r="AH578" s="65"/>
    </row>
    <row r="579" spans="25:34" ht="15.75" customHeight="1" x14ac:dyDescent="0.2">
      <c r="Y579" s="63"/>
      <c r="AH579" s="65"/>
    </row>
    <row r="580" spans="25:34" ht="15.75" customHeight="1" x14ac:dyDescent="0.2">
      <c r="Y580" s="63"/>
      <c r="AH580" s="65"/>
    </row>
    <row r="581" spans="25:34" ht="15.75" customHeight="1" x14ac:dyDescent="0.2">
      <c r="Y581" s="63"/>
      <c r="AH581" s="65"/>
    </row>
    <row r="582" spans="25:34" ht="15.75" customHeight="1" x14ac:dyDescent="0.2">
      <c r="Y582" s="63"/>
      <c r="AH582" s="65"/>
    </row>
    <row r="583" spans="25:34" ht="15.75" customHeight="1" x14ac:dyDescent="0.2">
      <c r="Y583" s="63"/>
      <c r="AH583" s="65"/>
    </row>
    <row r="584" spans="25:34" ht="15.75" customHeight="1" x14ac:dyDescent="0.2">
      <c r="Y584" s="63"/>
      <c r="AH584" s="65"/>
    </row>
    <row r="585" spans="25:34" ht="15.75" customHeight="1" x14ac:dyDescent="0.2">
      <c r="Y585" s="63"/>
      <c r="AH585" s="65"/>
    </row>
    <row r="586" spans="25:34" ht="15.75" customHeight="1" x14ac:dyDescent="0.2">
      <c r="Y586" s="63"/>
      <c r="AH586" s="65"/>
    </row>
    <row r="587" spans="25:34" ht="15.75" customHeight="1" x14ac:dyDescent="0.2">
      <c r="Y587" s="63"/>
      <c r="AH587" s="65"/>
    </row>
    <row r="588" spans="25:34" ht="15.75" customHeight="1" x14ac:dyDescent="0.2">
      <c r="Y588" s="63"/>
      <c r="AH588" s="65"/>
    </row>
    <row r="589" spans="25:34" ht="15.75" customHeight="1" x14ac:dyDescent="0.2">
      <c r="Y589" s="63"/>
      <c r="AH589" s="65"/>
    </row>
    <row r="590" spans="25:34" ht="15.75" customHeight="1" x14ac:dyDescent="0.2">
      <c r="Y590" s="63"/>
      <c r="AH590" s="65"/>
    </row>
    <row r="591" spans="25:34" ht="15.75" customHeight="1" x14ac:dyDescent="0.2">
      <c r="Y591" s="63"/>
      <c r="AH591" s="65"/>
    </row>
    <row r="592" spans="25:34" ht="15.75" customHeight="1" x14ac:dyDescent="0.2">
      <c r="Y592" s="63"/>
      <c r="AH592" s="65"/>
    </row>
    <row r="593" spans="25:34" ht="15.75" customHeight="1" x14ac:dyDescent="0.2">
      <c r="Y593" s="63"/>
      <c r="AH593" s="65"/>
    </row>
    <row r="594" spans="25:34" ht="15.75" customHeight="1" x14ac:dyDescent="0.2">
      <c r="Y594" s="63"/>
      <c r="AH594" s="65"/>
    </row>
    <row r="595" spans="25:34" ht="15.75" customHeight="1" x14ac:dyDescent="0.2">
      <c r="Y595" s="63"/>
      <c r="AH595" s="65"/>
    </row>
    <row r="596" spans="25:34" ht="15.75" customHeight="1" x14ac:dyDescent="0.2">
      <c r="Y596" s="63"/>
      <c r="AH596" s="65"/>
    </row>
    <row r="597" spans="25:34" ht="15.75" customHeight="1" x14ac:dyDescent="0.2">
      <c r="Y597" s="63"/>
      <c r="AH597" s="65"/>
    </row>
    <row r="598" spans="25:34" ht="15.75" customHeight="1" x14ac:dyDescent="0.2">
      <c r="Y598" s="63"/>
      <c r="AH598" s="65"/>
    </row>
    <row r="599" spans="25:34" ht="15.75" customHeight="1" x14ac:dyDescent="0.2">
      <c r="Y599" s="63"/>
      <c r="AH599" s="65"/>
    </row>
    <row r="600" spans="25:34" ht="15.75" customHeight="1" x14ac:dyDescent="0.2">
      <c r="Y600" s="63"/>
      <c r="AH600" s="65"/>
    </row>
    <row r="601" spans="25:34" ht="15.75" customHeight="1" x14ac:dyDescent="0.2">
      <c r="Y601" s="63"/>
      <c r="AH601" s="65"/>
    </row>
    <row r="602" spans="25:34" ht="15.75" customHeight="1" x14ac:dyDescent="0.2">
      <c r="Y602" s="63"/>
      <c r="AH602" s="65"/>
    </row>
    <row r="603" spans="25:34" ht="15.75" customHeight="1" x14ac:dyDescent="0.2">
      <c r="Y603" s="63"/>
      <c r="AH603" s="65"/>
    </row>
    <row r="604" spans="25:34" ht="15.75" customHeight="1" x14ac:dyDescent="0.2">
      <c r="Y604" s="63"/>
      <c r="AH604" s="65"/>
    </row>
    <row r="605" spans="25:34" ht="15.75" customHeight="1" x14ac:dyDescent="0.2">
      <c r="Y605" s="63"/>
      <c r="AH605" s="65"/>
    </row>
    <row r="606" spans="25:34" ht="15.75" customHeight="1" x14ac:dyDescent="0.2">
      <c r="Y606" s="63"/>
      <c r="AH606" s="65"/>
    </row>
    <row r="607" spans="25:34" ht="15.75" customHeight="1" x14ac:dyDescent="0.2">
      <c r="Y607" s="63"/>
      <c r="AH607" s="65"/>
    </row>
    <row r="608" spans="25:34" ht="15.75" customHeight="1" x14ac:dyDescent="0.2">
      <c r="Y608" s="63"/>
      <c r="AH608" s="65"/>
    </row>
    <row r="609" spans="25:34" ht="15.75" customHeight="1" x14ac:dyDescent="0.2">
      <c r="Y609" s="63"/>
      <c r="AH609" s="65"/>
    </row>
    <row r="610" spans="25:34" ht="15.75" customHeight="1" x14ac:dyDescent="0.2">
      <c r="Y610" s="63"/>
      <c r="AH610" s="65"/>
    </row>
    <row r="611" spans="25:34" ht="15.75" customHeight="1" x14ac:dyDescent="0.2">
      <c r="Y611" s="63"/>
      <c r="AH611" s="65"/>
    </row>
    <row r="612" spans="25:34" ht="15.75" customHeight="1" x14ac:dyDescent="0.2">
      <c r="Y612" s="63"/>
      <c r="AH612" s="65"/>
    </row>
    <row r="613" spans="25:34" ht="15.75" customHeight="1" x14ac:dyDescent="0.2">
      <c r="Y613" s="63"/>
      <c r="AH613" s="65"/>
    </row>
    <row r="614" spans="25:34" ht="15.75" customHeight="1" x14ac:dyDescent="0.2">
      <c r="Y614" s="63"/>
      <c r="AH614" s="65"/>
    </row>
    <row r="615" spans="25:34" ht="15.75" customHeight="1" x14ac:dyDescent="0.2">
      <c r="Y615" s="63"/>
      <c r="AH615" s="65"/>
    </row>
    <row r="616" spans="25:34" ht="15.75" customHeight="1" x14ac:dyDescent="0.2">
      <c r="Y616" s="63"/>
      <c r="AH616" s="65"/>
    </row>
    <row r="617" spans="25:34" ht="15.75" customHeight="1" x14ac:dyDescent="0.2">
      <c r="Y617" s="63"/>
      <c r="AH617" s="65"/>
    </row>
    <row r="618" spans="25:34" ht="15.75" customHeight="1" x14ac:dyDescent="0.2">
      <c r="Y618" s="63"/>
      <c r="AH618" s="65"/>
    </row>
    <row r="619" spans="25:34" ht="15.75" customHeight="1" x14ac:dyDescent="0.2">
      <c r="Y619" s="63"/>
      <c r="AH619" s="65"/>
    </row>
    <row r="620" spans="25:34" ht="15.75" customHeight="1" x14ac:dyDescent="0.2">
      <c r="Y620" s="63"/>
      <c r="AH620" s="65"/>
    </row>
    <row r="621" spans="25:34" ht="15.75" customHeight="1" x14ac:dyDescent="0.2">
      <c r="Y621" s="63"/>
      <c r="AH621" s="65"/>
    </row>
    <row r="622" spans="25:34" ht="15.75" customHeight="1" x14ac:dyDescent="0.2">
      <c r="Y622" s="63"/>
      <c r="AH622" s="65"/>
    </row>
    <row r="623" spans="25:34" ht="15.75" customHeight="1" x14ac:dyDescent="0.2">
      <c r="Y623" s="63"/>
      <c r="AH623" s="65"/>
    </row>
    <row r="624" spans="25:34" ht="15.75" customHeight="1" x14ac:dyDescent="0.2">
      <c r="Y624" s="63"/>
      <c r="AH624" s="65"/>
    </row>
    <row r="625" spans="25:34" ht="15.75" customHeight="1" x14ac:dyDescent="0.2">
      <c r="Y625" s="63"/>
      <c r="AH625" s="65"/>
    </row>
    <row r="626" spans="25:34" ht="15.75" customHeight="1" x14ac:dyDescent="0.2">
      <c r="Y626" s="63"/>
      <c r="AH626" s="65"/>
    </row>
    <row r="627" spans="25:34" ht="15.75" customHeight="1" x14ac:dyDescent="0.2">
      <c r="Y627" s="63"/>
      <c r="AH627" s="65"/>
    </row>
    <row r="628" spans="25:34" ht="15.75" customHeight="1" x14ac:dyDescent="0.2">
      <c r="Y628" s="63"/>
      <c r="AH628" s="65"/>
    </row>
    <row r="629" spans="25:34" ht="15.75" customHeight="1" x14ac:dyDescent="0.2">
      <c r="Y629" s="63"/>
      <c r="AH629" s="65"/>
    </row>
    <row r="630" spans="25:34" ht="15.75" customHeight="1" x14ac:dyDescent="0.2">
      <c r="Y630" s="63"/>
      <c r="AH630" s="65"/>
    </row>
    <row r="631" spans="25:34" ht="15.75" customHeight="1" x14ac:dyDescent="0.2">
      <c r="Y631" s="63"/>
      <c r="AH631" s="65"/>
    </row>
    <row r="632" spans="25:34" ht="15.75" customHeight="1" x14ac:dyDescent="0.2">
      <c r="Y632" s="63"/>
      <c r="AH632" s="65"/>
    </row>
    <row r="633" spans="25:34" ht="15.75" customHeight="1" x14ac:dyDescent="0.2">
      <c r="Y633" s="63"/>
      <c r="AH633" s="65"/>
    </row>
    <row r="634" spans="25:34" ht="15.75" customHeight="1" x14ac:dyDescent="0.2">
      <c r="Y634" s="63"/>
      <c r="AH634" s="65"/>
    </row>
    <row r="635" spans="25:34" ht="15.75" customHeight="1" x14ac:dyDescent="0.2">
      <c r="Y635" s="63"/>
      <c r="AH635" s="65"/>
    </row>
    <row r="636" spans="25:34" ht="15.75" customHeight="1" x14ac:dyDescent="0.2">
      <c r="Y636" s="63"/>
      <c r="AH636" s="65"/>
    </row>
    <row r="637" spans="25:34" ht="15.75" customHeight="1" x14ac:dyDescent="0.2">
      <c r="Y637" s="63"/>
      <c r="AH637" s="65"/>
    </row>
    <row r="638" spans="25:34" ht="15.75" customHeight="1" x14ac:dyDescent="0.2">
      <c r="Y638" s="63"/>
      <c r="AH638" s="65"/>
    </row>
    <row r="639" spans="25:34" ht="15.75" customHeight="1" x14ac:dyDescent="0.2">
      <c r="Y639" s="63"/>
      <c r="AH639" s="65"/>
    </row>
    <row r="640" spans="25:34" ht="15.75" customHeight="1" x14ac:dyDescent="0.2">
      <c r="Y640" s="63"/>
      <c r="AH640" s="65"/>
    </row>
    <row r="641" spans="25:34" ht="15.75" customHeight="1" x14ac:dyDescent="0.2">
      <c r="Y641" s="63"/>
      <c r="AH641" s="65"/>
    </row>
    <row r="642" spans="25:34" ht="15.75" customHeight="1" x14ac:dyDescent="0.2">
      <c r="Y642" s="63"/>
      <c r="AH642" s="65"/>
    </row>
    <row r="643" spans="25:34" ht="15.75" customHeight="1" x14ac:dyDescent="0.2">
      <c r="Y643" s="63"/>
      <c r="AH643" s="65"/>
    </row>
    <row r="644" spans="25:34" ht="15.75" customHeight="1" x14ac:dyDescent="0.2">
      <c r="Y644" s="63"/>
      <c r="AH644" s="65"/>
    </row>
    <row r="645" spans="25:34" ht="15.75" customHeight="1" x14ac:dyDescent="0.2">
      <c r="Y645" s="63"/>
      <c r="AH645" s="65"/>
    </row>
    <row r="646" spans="25:34" ht="15.75" customHeight="1" x14ac:dyDescent="0.2">
      <c r="Y646" s="63"/>
      <c r="AH646" s="65"/>
    </row>
    <row r="647" spans="25:34" ht="15.75" customHeight="1" x14ac:dyDescent="0.2">
      <c r="Y647" s="63"/>
      <c r="AH647" s="65"/>
    </row>
    <row r="648" spans="25:34" ht="15.75" customHeight="1" x14ac:dyDescent="0.2">
      <c r="Y648" s="63"/>
      <c r="AH648" s="65"/>
    </row>
    <row r="649" spans="25:34" ht="15.75" customHeight="1" x14ac:dyDescent="0.2">
      <c r="Y649" s="63"/>
      <c r="AH649" s="65"/>
    </row>
    <row r="650" spans="25:34" ht="15.75" customHeight="1" x14ac:dyDescent="0.2">
      <c r="Y650" s="63"/>
      <c r="AH650" s="65"/>
    </row>
    <row r="651" spans="25:34" ht="15.75" customHeight="1" x14ac:dyDescent="0.2">
      <c r="Y651" s="63"/>
      <c r="AH651" s="65"/>
    </row>
    <row r="652" spans="25:34" ht="15.75" customHeight="1" x14ac:dyDescent="0.2">
      <c r="Y652" s="63"/>
      <c r="AH652" s="65"/>
    </row>
    <row r="653" spans="25:34" ht="15.75" customHeight="1" x14ac:dyDescent="0.2">
      <c r="Y653" s="63"/>
      <c r="AH653" s="65"/>
    </row>
    <row r="654" spans="25:34" ht="15.75" customHeight="1" x14ac:dyDescent="0.2">
      <c r="Y654" s="63"/>
      <c r="AH654" s="65"/>
    </row>
    <row r="655" spans="25:34" ht="15.75" customHeight="1" x14ac:dyDescent="0.2">
      <c r="Y655" s="63"/>
      <c r="AH655" s="65"/>
    </row>
    <row r="656" spans="25:34" ht="15.75" customHeight="1" x14ac:dyDescent="0.2">
      <c r="Y656" s="63"/>
      <c r="AH656" s="65"/>
    </row>
    <row r="657" spans="25:34" ht="15.75" customHeight="1" x14ac:dyDescent="0.2">
      <c r="Y657" s="63"/>
      <c r="AH657" s="65"/>
    </row>
    <row r="658" spans="25:34" ht="15.75" customHeight="1" x14ac:dyDescent="0.2">
      <c r="Y658" s="63"/>
      <c r="AH658" s="65"/>
    </row>
    <row r="659" spans="25:34" ht="15.75" customHeight="1" x14ac:dyDescent="0.2">
      <c r="Y659" s="63"/>
      <c r="AH659" s="65"/>
    </row>
    <row r="660" spans="25:34" ht="15.75" customHeight="1" x14ac:dyDescent="0.2">
      <c r="Y660" s="63"/>
      <c r="AH660" s="65"/>
    </row>
    <row r="661" spans="25:34" ht="15.75" customHeight="1" x14ac:dyDescent="0.2">
      <c r="Y661" s="63"/>
      <c r="AH661" s="65"/>
    </row>
    <row r="662" spans="25:34" ht="15.75" customHeight="1" x14ac:dyDescent="0.2">
      <c r="Y662" s="63"/>
      <c r="AH662" s="65"/>
    </row>
    <row r="663" spans="25:34" ht="15.75" customHeight="1" x14ac:dyDescent="0.2">
      <c r="Y663" s="63"/>
      <c r="AH663" s="65"/>
    </row>
    <row r="664" spans="25:34" ht="15.75" customHeight="1" x14ac:dyDescent="0.2">
      <c r="Y664" s="63"/>
      <c r="AH664" s="65"/>
    </row>
    <row r="665" spans="25:34" ht="15.75" customHeight="1" x14ac:dyDescent="0.2">
      <c r="Y665" s="63"/>
      <c r="AH665" s="65"/>
    </row>
    <row r="666" spans="25:34" ht="15.75" customHeight="1" x14ac:dyDescent="0.2">
      <c r="Y666" s="63"/>
      <c r="AH666" s="65"/>
    </row>
    <row r="667" spans="25:34" ht="15.75" customHeight="1" x14ac:dyDescent="0.2">
      <c r="Y667" s="63"/>
      <c r="AH667" s="65"/>
    </row>
    <row r="668" spans="25:34" ht="15.75" customHeight="1" x14ac:dyDescent="0.2">
      <c r="Y668" s="63"/>
      <c r="AH668" s="65"/>
    </row>
    <row r="669" spans="25:34" ht="15.75" customHeight="1" x14ac:dyDescent="0.2">
      <c r="Y669" s="63"/>
      <c r="AH669" s="65"/>
    </row>
    <row r="670" spans="25:34" ht="15.75" customHeight="1" x14ac:dyDescent="0.2">
      <c r="Y670" s="63"/>
      <c r="AH670" s="65"/>
    </row>
    <row r="671" spans="25:34" ht="15.75" customHeight="1" x14ac:dyDescent="0.2">
      <c r="Y671" s="63"/>
      <c r="AH671" s="65"/>
    </row>
    <row r="672" spans="25:34" ht="15.75" customHeight="1" x14ac:dyDescent="0.2">
      <c r="Y672" s="63"/>
      <c r="AH672" s="65"/>
    </row>
    <row r="673" spans="25:34" ht="15.75" customHeight="1" x14ac:dyDescent="0.2">
      <c r="Y673" s="63"/>
      <c r="AH673" s="65"/>
    </row>
    <row r="674" spans="25:34" ht="15.75" customHeight="1" x14ac:dyDescent="0.2">
      <c r="Y674" s="63"/>
      <c r="AH674" s="65"/>
    </row>
    <row r="675" spans="25:34" ht="15.75" customHeight="1" x14ac:dyDescent="0.2">
      <c r="Y675" s="63"/>
      <c r="AH675" s="65"/>
    </row>
    <row r="676" spans="25:34" ht="15.75" customHeight="1" x14ac:dyDescent="0.2">
      <c r="Y676" s="63"/>
      <c r="AH676" s="65"/>
    </row>
    <row r="677" spans="25:34" ht="15.75" customHeight="1" x14ac:dyDescent="0.2">
      <c r="Y677" s="63"/>
      <c r="AH677" s="65"/>
    </row>
    <row r="678" spans="25:34" ht="15.75" customHeight="1" x14ac:dyDescent="0.2">
      <c r="Y678" s="63"/>
      <c r="AH678" s="65"/>
    </row>
    <row r="679" spans="25:34" ht="15.75" customHeight="1" x14ac:dyDescent="0.2">
      <c r="Y679" s="63"/>
      <c r="AH679" s="65"/>
    </row>
    <row r="680" spans="25:34" ht="15.75" customHeight="1" x14ac:dyDescent="0.2">
      <c r="Y680" s="63"/>
      <c r="AH680" s="65"/>
    </row>
    <row r="681" spans="25:34" ht="15.75" customHeight="1" x14ac:dyDescent="0.2">
      <c r="Y681" s="63"/>
      <c r="AH681" s="65"/>
    </row>
    <row r="682" spans="25:34" ht="15.75" customHeight="1" x14ac:dyDescent="0.2">
      <c r="Y682" s="63"/>
      <c r="AH682" s="65"/>
    </row>
    <row r="683" spans="25:34" ht="15.75" customHeight="1" x14ac:dyDescent="0.2">
      <c r="Y683" s="63"/>
      <c r="AH683" s="65"/>
    </row>
    <row r="684" spans="25:34" ht="15.75" customHeight="1" x14ac:dyDescent="0.2">
      <c r="Y684" s="63"/>
      <c r="AH684" s="65"/>
    </row>
    <row r="685" spans="25:34" ht="15.75" customHeight="1" x14ac:dyDescent="0.2">
      <c r="Y685" s="63"/>
      <c r="AH685" s="65"/>
    </row>
    <row r="686" spans="25:34" ht="15.75" customHeight="1" x14ac:dyDescent="0.2">
      <c r="Y686" s="63"/>
      <c r="AH686" s="65"/>
    </row>
    <row r="687" spans="25:34" ht="15.75" customHeight="1" x14ac:dyDescent="0.2">
      <c r="Y687" s="63"/>
      <c r="AH687" s="65"/>
    </row>
    <row r="688" spans="25:34" ht="15.75" customHeight="1" x14ac:dyDescent="0.2">
      <c r="Y688" s="63"/>
      <c r="AH688" s="65"/>
    </row>
    <row r="689" spans="25:34" ht="15.75" customHeight="1" x14ac:dyDescent="0.2">
      <c r="Y689" s="63"/>
      <c r="AH689" s="65"/>
    </row>
    <row r="690" spans="25:34" ht="15.75" customHeight="1" x14ac:dyDescent="0.2">
      <c r="Y690" s="63"/>
      <c r="AH690" s="65"/>
    </row>
    <row r="691" spans="25:34" ht="15.75" customHeight="1" x14ac:dyDescent="0.2">
      <c r="Y691" s="63"/>
      <c r="AH691" s="65"/>
    </row>
    <row r="692" spans="25:34" ht="15.75" customHeight="1" x14ac:dyDescent="0.2">
      <c r="Y692" s="63"/>
      <c r="AH692" s="65"/>
    </row>
    <row r="693" spans="25:34" ht="15.75" customHeight="1" x14ac:dyDescent="0.2">
      <c r="Y693" s="63"/>
      <c r="AH693" s="65"/>
    </row>
    <row r="694" spans="25:34" ht="15.75" customHeight="1" x14ac:dyDescent="0.2">
      <c r="Y694" s="63"/>
      <c r="AH694" s="65"/>
    </row>
    <row r="695" spans="25:34" ht="15.75" customHeight="1" x14ac:dyDescent="0.2">
      <c r="Y695" s="63"/>
      <c r="AH695" s="65"/>
    </row>
    <row r="696" spans="25:34" ht="15.75" customHeight="1" x14ac:dyDescent="0.2">
      <c r="Y696" s="63"/>
      <c r="AH696" s="65"/>
    </row>
    <row r="697" spans="25:34" ht="15.75" customHeight="1" x14ac:dyDescent="0.2">
      <c r="Y697" s="63"/>
      <c r="AH697" s="65"/>
    </row>
    <row r="698" spans="25:34" ht="15.75" customHeight="1" x14ac:dyDescent="0.2">
      <c r="Y698" s="63"/>
      <c r="AH698" s="65"/>
    </row>
    <row r="699" spans="25:34" ht="15.75" customHeight="1" x14ac:dyDescent="0.2">
      <c r="Y699" s="63"/>
      <c r="AH699" s="65"/>
    </row>
    <row r="700" spans="25:34" ht="15.75" customHeight="1" x14ac:dyDescent="0.2">
      <c r="Y700" s="63"/>
      <c r="AH700" s="65"/>
    </row>
    <row r="701" spans="25:34" ht="15.75" customHeight="1" x14ac:dyDescent="0.2">
      <c r="Y701" s="63"/>
      <c r="AH701" s="65"/>
    </row>
    <row r="702" spans="25:34" ht="15.75" customHeight="1" x14ac:dyDescent="0.2">
      <c r="Y702" s="63"/>
      <c r="AH702" s="65"/>
    </row>
    <row r="703" spans="25:34" ht="15.75" customHeight="1" x14ac:dyDescent="0.2">
      <c r="Y703" s="63"/>
      <c r="AH703" s="65"/>
    </row>
    <row r="704" spans="25:34" ht="15.75" customHeight="1" x14ac:dyDescent="0.2">
      <c r="Y704" s="63"/>
      <c r="AH704" s="65"/>
    </row>
    <row r="705" spans="25:34" ht="15.75" customHeight="1" x14ac:dyDescent="0.2">
      <c r="Y705" s="63"/>
      <c r="AH705" s="65"/>
    </row>
    <row r="706" spans="25:34" ht="15.75" customHeight="1" x14ac:dyDescent="0.2">
      <c r="Y706" s="63"/>
      <c r="AH706" s="65"/>
    </row>
    <row r="707" spans="25:34" ht="15.75" customHeight="1" x14ac:dyDescent="0.2">
      <c r="Y707" s="63"/>
      <c r="AH707" s="65"/>
    </row>
    <row r="708" spans="25:34" ht="15.75" customHeight="1" x14ac:dyDescent="0.2">
      <c r="Y708" s="63"/>
      <c r="AH708" s="65"/>
    </row>
    <row r="709" spans="25:34" ht="15.75" customHeight="1" x14ac:dyDescent="0.2">
      <c r="Y709" s="63"/>
      <c r="AH709" s="65"/>
    </row>
    <row r="710" spans="25:34" ht="15.75" customHeight="1" x14ac:dyDescent="0.2">
      <c r="Y710" s="63"/>
      <c r="AH710" s="65"/>
    </row>
    <row r="711" spans="25:34" ht="15.75" customHeight="1" x14ac:dyDescent="0.2">
      <c r="Y711" s="63"/>
      <c r="AH711" s="65"/>
    </row>
    <row r="712" spans="25:34" ht="15.75" customHeight="1" x14ac:dyDescent="0.2">
      <c r="Y712" s="63"/>
      <c r="AH712" s="65"/>
    </row>
    <row r="713" spans="25:34" ht="15.75" customHeight="1" x14ac:dyDescent="0.2">
      <c r="Y713" s="63"/>
      <c r="AH713" s="65"/>
    </row>
    <row r="714" spans="25:34" ht="15.75" customHeight="1" x14ac:dyDescent="0.2">
      <c r="Y714" s="63"/>
      <c r="AH714" s="65"/>
    </row>
    <row r="715" spans="25:34" ht="15.75" customHeight="1" x14ac:dyDescent="0.2">
      <c r="Y715" s="63"/>
      <c r="AH715" s="65"/>
    </row>
    <row r="716" spans="25:34" ht="15.75" customHeight="1" x14ac:dyDescent="0.2">
      <c r="Y716" s="63"/>
      <c r="AH716" s="65"/>
    </row>
    <row r="717" spans="25:34" ht="15.75" customHeight="1" x14ac:dyDescent="0.2">
      <c r="Y717" s="63"/>
      <c r="AH717" s="65"/>
    </row>
    <row r="718" spans="25:34" ht="15.75" customHeight="1" x14ac:dyDescent="0.2">
      <c r="Y718" s="63"/>
      <c r="AH718" s="65"/>
    </row>
    <row r="719" spans="25:34" ht="15.75" customHeight="1" x14ac:dyDescent="0.2">
      <c r="Y719" s="63"/>
      <c r="AH719" s="65"/>
    </row>
    <row r="720" spans="25:34" ht="15.75" customHeight="1" x14ac:dyDescent="0.2">
      <c r="Y720" s="63"/>
      <c r="AH720" s="65"/>
    </row>
    <row r="721" spans="25:34" ht="15.75" customHeight="1" x14ac:dyDescent="0.2">
      <c r="Y721" s="63"/>
      <c r="AH721" s="65"/>
    </row>
    <row r="722" spans="25:34" ht="15.75" customHeight="1" x14ac:dyDescent="0.2">
      <c r="Y722" s="63"/>
      <c r="AH722" s="65"/>
    </row>
    <row r="723" spans="25:34" ht="15.75" customHeight="1" x14ac:dyDescent="0.2">
      <c r="Y723" s="63"/>
      <c r="AH723" s="65"/>
    </row>
    <row r="724" spans="25:34" ht="15.75" customHeight="1" x14ac:dyDescent="0.2">
      <c r="Y724" s="63"/>
      <c r="AH724" s="65"/>
    </row>
    <row r="725" spans="25:34" ht="15.75" customHeight="1" x14ac:dyDescent="0.2">
      <c r="Y725" s="63"/>
      <c r="AH725" s="65"/>
    </row>
    <row r="726" spans="25:34" ht="15.75" customHeight="1" x14ac:dyDescent="0.2">
      <c r="Y726" s="63"/>
      <c r="AH726" s="65"/>
    </row>
    <row r="727" spans="25:34" ht="15.75" customHeight="1" x14ac:dyDescent="0.2">
      <c r="Y727" s="63"/>
      <c r="AH727" s="65"/>
    </row>
    <row r="728" spans="25:34" ht="15.75" customHeight="1" x14ac:dyDescent="0.2">
      <c r="Y728" s="63"/>
      <c r="AH728" s="65"/>
    </row>
    <row r="729" spans="25:34" ht="15.75" customHeight="1" x14ac:dyDescent="0.2">
      <c r="Y729" s="63"/>
      <c r="AH729" s="65"/>
    </row>
    <row r="730" spans="25:34" ht="15.75" customHeight="1" x14ac:dyDescent="0.2">
      <c r="Y730" s="63"/>
      <c r="AH730" s="65"/>
    </row>
    <row r="731" spans="25:34" ht="15.75" customHeight="1" x14ac:dyDescent="0.2">
      <c r="Y731" s="63"/>
      <c r="AH731" s="65"/>
    </row>
    <row r="732" spans="25:34" ht="15.75" customHeight="1" x14ac:dyDescent="0.2">
      <c r="Y732" s="63"/>
      <c r="AH732" s="65"/>
    </row>
    <row r="733" spans="25:34" ht="15.75" customHeight="1" x14ac:dyDescent="0.2">
      <c r="Y733" s="63"/>
      <c r="AH733" s="65"/>
    </row>
    <row r="734" spans="25:34" ht="15.75" customHeight="1" x14ac:dyDescent="0.2">
      <c r="Y734" s="63"/>
      <c r="AH734" s="65"/>
    </row>
    <row r="735" spans="25:34" ht="15.75" customHeight="1" x14ac:dyDescent="0.2">
      <c r="Y735" s="63"/>
      <c r="AH735" s="65"/>
    </row>
    <row r="736" spans="25:34" ht="15.75" customHeight="1" x14ac:dyDescent="0.2">
      <c r="Y736" s="63"/>
      <c r="AH736" s="65"/>
    </row>
    <row r="737" spans="25:34" ht="15.75" customHeight="1" x14ac:dyDescent="0.2">
      <c r="Y737" s="63"/>
      <c r="AH737" s="65"/>
    </row>
    <row r="738" spans="25:34" ht="15.75" customHeight="1" x14ac:dyDescent="0.2">
      <c r="Y738" s="63"/>
      <c r="AH738" s="65"/>
    </row>
    <row r="739" spans="25:34" ht="15.75" customHeight="1" x14ac:dyDescent="0.2">
      <c r="Y739" s="63"/>
      <c r="AH739" s="65"/>
    </row>
    <row r="740" spans="25:34" ht="15.75" customHeight="1" x14ac:dyDescent="0.2">
      <c r="Y740" s="63"/>
      <c r="AH740" s="65"/>
    </row>
    <row r="741" spans="25:34" ht="15.75" customHeight="1" x14ac:dyDescent="0.2">
      <c r="Y741" s="63"/>
      <c r="AH741" s="65"/>
    </row>
    <row r="742" spans="25:34" ht="15.75" customHeight="1" x14ac:dyDescent="0.2">
      <c r="Y742" s="63"/>
      <c r="AH742" s="65"/>
    </row>
    <row r="743" spans="25:34" ht="15.75" customHeight="1" x14ac:dyDescent="0.2">
      <c r="Y743" s="63"/>
      <c r="AH743" s="65"/>
    </row>
    <row r="744" spans="25:34" ht="15.75" customHeight="1" x14ac:dyDescent="0.2">
      <c r="Y744" s="63"/>
      <c r="AH744" s="65"/>
    </row>
    <row r="745" spans="25:34" ht="15.75" customHeight="1" x14ac:dyDescent="0.2">
      <c r="Y745" s="63"/>
      <c r="AH745" s="65"/>
    </row>
    <row r="746" spans="25:34" ht="15.75" customHeight="1" x14ac:dyDescent="0.2">
      <c r="Y746" s="63"/>
      <c r="AH746" s="65"/>
    </row>
    <row r="747" spans="25:34" ht="15.75" customHeight="1" x14ac:dyDescent="0.2">
      <c r="Y747" s="63"/>
      <c r="AH747" s="65"/>
    </row>
    <row r="748" spans="25:34" ht="15.75" customHeight="1" x14ac:dyDescent="0.2">
      <c r="Y748" s="63"/>
      <c r="AH748" s="65"/>
    </row>
    <row r="749" spans="25:34" ht="15.75" customHeight="1" x14ac:dyDescent="0.2">
      <c r="Y749" s="63"/>
      <c r="AH749" s="65"/>
    </row>
    <row r="750" spans="25:34" ht="15.75" customHeight="1" x14ac:dyDescent="0.2">
      <c r="Y750" s="63"/>
      <c r="AH750" s="65"/>
    </row>
    <row r="751" spans="25:34" ht="15.75" customHeight="1" x14ac:dyDescent="0.2">
      <c r="Y751" s="63"/>
      <c r="AH751" s="65"/>
    </row>
    <row r="752" spans="25:34" ht="15.75" customHeight="1" x14ac:dyDescent="0.2">
      <c r="Y752" s="63"/>
      <c r="AH752" s="65"/>
    </row>
    <row r="753" spans="25:34" ht="15.75" customHeight="1" x14ac:dyDescent="0.2">
      <c r="Y753" s="63"/>
      <c r="AH753" s="65"/>
    </row>
    <row r="754" spans="25:34" ht="15.75" customHeight="1" x14ac:dyDescent="0.2">
      <c r="Y754" s="63"/>
      <c r="AH754" s="65"/>
    </row>
    <row r="755" spans="25:34" ht="15.75" customHeight="1" x14ac:dyDescent="0.2">
      <c r="Y755" s="63"/>
      <c r="AH755" s="65"/>
    </row>
    <row r="756" spans="25:34" ht="15.75" customHeight="1" x14ac:dyDescent="0.2">
      <c r="Y756" s="63"/>
      <c r="AH756" s="65"/>
    </row>
    <row r="757" spans="25:34" ht="15.75" customHeight="1" x14ac:dyDescent="0.2">
      <c r="Y757" s="63"/>
      <c r="AH757" s="65"/>
    </row>
    <row r="758" spans="25:34" ht="15.75" customHeight="1" x14ac:dyDescent="0.2">
      <c r="Y758" s="63"/>
      <c r="AH758" s="65"/>
    </row>
    <row r="759" spans="25:34" ht="15.75" customHeight="1" x14ac:dyDescent="0.2">
      <c r="Y759" s="63"/>
      <c r="AH759" s="65"/>
    </row>
    <row r="760" spans="25:34" ht="15.75" customHeight="1" x14ac:dyDescent="0.2">
      <c r="Y760" s="63"/>
      <c r="AH760" s="65"/>
    </row>
    <row r="761" spans="25:34" ht="15.75" customHeight="1" x14ac:dyDescent="0.2">
      <c r="Y761" s="63"/>
      <c r="AH761" s="65"/>
    </row>
    <row r="762" spans="25:34" ht="15.75" customHeight="1" x14ac:dyDescent="0.2">
      <c r="Y762" s="63"/>
      <c r="AH762" s="65"/>
    </row>
    <row r="763" spans="25:34" ht="15.75" customHeight="1" x14ac:dyDescent="0.2">
      <c r="Y763" s="63"/>
      <c r="AH763" s="65"/>
    </row>
    <row r="764" spans="25:34" ht="15.75" customHeight="1" x14ac:dyDescent="0.2">
      <c r="Y764" s="63"/>
      <c r="AH764" s="65"/>
    </row>
    <row r="765" spans="25:34" ht="15.75" customHeight="1" x14ac:dyDescent="0.2">
      <c r="Y765" s="63"/>
      <c r="AH765" s="65"/>
    </row>
    <row r="766" spans="25:34" ht="15.75" customHeight="1" x14ac:dyDescent="0.2">
      <c r="Y766" s="63"/>
      <c r="AH766" s="65"/>
    </row>
    <row r="767" spans="25:34" ht="15.75" customHeight="1" x14ac:dyDescent="0.2">
      <c r="Y767" s="63"/>
      <c r="AH767" s="65"/>
    </row>
    <row r="768" spans="25:34" ht="15.75" customHeight="1" x14ac:dyDescent="0.2">
      <c r="Y768" s="63"/>
      <c r="AH768" s="65"/>
    </row>
    <row r="769" spans="25:34" ht="15.75" customHeight="1" x14ac:dyDescent="0.2">
      <c r="Y769" s="63"/>
      <c r="AH769" s="65"/>
    </row>
    <row r="770" spans="25:34" ht="15.75" customHeight="1" x14ac:dyDescent="0.2">
      <c r="Y770" s="63"/>
      <c r="AH770" s="65"/>
    </row>
    <row r="771" spans="25:34" ht="15.75" customHeight="1" x14ac:dyDescent="0.2">
      <c r="Y771" s="63"/>
      <c r="AH771" s="65"/>
    </row>
    <row r="772" spans="25:34" ht="15.75" customHeight="1" x14ac:dyDescent="0.2">
      <c r="Y772" s="63"/>
      <c r="AH772" s="65"/>
    </row>
    <row r="773" spans="25:34" ht="15.75" customHeight="1" x14ac:dyDescent="0.2">
      <c r="Y773" s="63"/>
      <c r="AH773" s="65"/>
    </row>
    <row r="774" spans="25:34" ht="15.75" customHeight="1" x14ac:dyDescent="0.2">
      <c r="Y774" s="63"/>
      <c r="AH774" s="65"/>
    </row>
    <row r="775" spans="25:34" ht="15.75" customHeight="1" x14ac:dyDescent="0.2">
      <c r="Y775" s="63"/>
      <c r="AH775" s="65"/>
    </row>
    <row r="776" spans="25:34" ht="15.75" customHeight="1" x14ac:dyDescent="0.2">
      <c r="Y776" s="63"/>
      <c r="AH776" s="65"/>
    </row>
    <row r="777" spans="25:34" ht="15.75" customHeight="1" x14ac:dyDescent="0.2">
      <c r="Y777" s="63"/>
      <c r="AH777" s="65"/>
    </row>
    <row r="778" spans="25:34" ht="15.75" customHeight="1" x14ac:dyDescent="0.2">
      <c r="Y778" s="63"/>
      <c r="AH778" s="65"/>
    </row>
    <row r="779" spans="25:34" ht="15.75" customHeight="1" x14ac:dyDescent="0.2">
      <c r="Y779" s="63"/>
      <c r="AH779" s="65"/>
    </row>
    <row r="780" spans="25:34" ht="15.75" customHeight="1" x14ac:dyDescent="0.2">
      <c r="Y780" s="63"/>
      <c r="AH780" s="65"/>
    </row>
    <row r="781" spans="25:34" ht="15.75" customHeight="1" x14ac:dyDescent="0.2">
      <c r="Y781" s="63"/>
      <c r="AH781" s="65"/>
    </row>
    <row r="782" spans="25:34" ht="15.75" customHeight="1" x14ac:dyDescent="0.2">
      <c r="Y782" s="63"/>
      <c r="AH782" s="65"/>
    </row>
    <row r="783" spans="25:34" ht="15.75" customHeight="1" x14ac:dyDescent="0.2">
      <c r="Y783" s="63"/>
      <c r="AH783" s="65"/>
    </row>
    <row r="784" spans="25:34" ht="15.75" customHeight="1" x14ac:dyDescent="0.2">
      <c r="Y784" s="63"/>
      <c r="AH784" s="65"/>
    </row>
    <row r="785" spans="25:34" ht="15.75" customHeight="1" x14ac:dyDescent="0.2">
      <c r="Y785" s="63"/>
      <c r="AH785" s="65"/>
    </row>
    <row r="786" spans="25:34" ht="15.75" customHeight="1" x14ac:dyDescent="0.2">
      <c r="Y786" s="63"/>
      <c r="AH786" s="65"/>
    </row>
    <row r="787" spans="25:34" ht="15.75" customHeight="1" x14ac:dyDescent="0.2">
      <c r="Y787" s="63"/>
      <c r="AH787" s="65"/>
    </row>
    <row r="788" spans="25:34" ht="15.75" customHeight="1" x14ac:dyDescent="0.2">
      <c r="Y788" s="63"/>
      <c r="AH788" s="65"/>
    </row>
    <row r="789" spans="25:34" ht="15.75" customHeight="1" x14ac:dyDescent="0.2">
      <c r="Y789" s="63"/>
      <c r="AH789" s="65"/>
    </row>
    <row r="790" spans="25:34" ht="15.75" customHeight="1" x14ac:dyDescent="0.2">
      <c r="Y790" s="63"/>
      <c r="AH790" s="65"/>
    </row>
    <row r="791" spans="25:34" ht="15.75" customHeight="1" x14ac:dyDescent="0.2">
      <c r="Y791" s="63"/>
      <c r="AH791" s="65"/>
    </row>
    <row r="792" spans="25:34" ht="15.75" customHeight="1" x14ac:dyDescent="0.2">
      <c r="Y792" s="63"/>
      <c r="AH792" s="65"/>
    </row>
    <row r="793" spans="25:34" ht="15.75" customHeight="1" x14ac:dyDescent="0.2">
      <c r="Y793" s="63"/>
      <c r="AH793" s="65"/>
    </row>
    <row r="794" spans="25:34" ht="15.75" customHeight="1" x14ac:dyDescent="0.2">
      <c r="Y794" s="63"/>
      <c r="AH794" s="65"/>
    </row>
    <row r="795" spans="25:34" ht="15.75" customHeight="1" x14ac:dyDescent="0.2">
      <c r="Y795" s="63"/>
      <c r="AH795" s="65"/>
    </row>
    <row r="796" spans="25:34" ht="15.75" customHeight="1" x14ac:dyDescent="0.2">
      <c r="Y796" s="63"/>
      <c r="AH796" s="65"/>
    </row>
    <row r="797" spans="25:34" ht="15.75" customHeight="1" x14ac:dyDescent="0.2">
      <c r="Y797" s="63"/>
      <c r="AH797" s="65"/>
    </row>
    <row r="798" spans="25:34" ht="15.75" customHeight="1" x14ac:dyDescent="0.2">
      <c r="Y798" s="63"/>
      <c r="AH798" s="65"/>
    </row>
    <row r="799" spans="25:34" ht="15.75" customHeight="1" x14ac:dyDescent="0.2">
      <c r="Y799" s="63"/>
      <c r="AH799" s="65"/>
    </row>
    <row r="800" spans="25:34" ht="15.75" customHeight="1" x14ac:dyDescent="0.2">
      <c r="Y800" s="63"/>
      <c r="AH800" s="65"/>
    </row>
    <row r="801" spans="25:34" ht="15.75" customHeight="1" x14ac:dyDescent="0.2">
      <c r="Y801" s="63"/>
      <c r="AH801" s="65"/>
    </row>
    <row r="802" spans="25:34" ht="15.75" customHeight="1" x14ac:dyDescent="0.2">
      <c r="Y802" s="63"/>
      <c r="AH802" s="65"/>
    </row>
    <row r="803" spans="25:34" ht="15.75" customHeight="1" x14ac:dyDescent="0.2">
      <c r="Y803" s="63"/>
      <c r="AH803" s="65"/>
    </row>
    <row r="804" spans="25:34" ht="15.75" customHeight="1" x14ac:dyDescent="0.2">
      <c r="Y804" s="63"/>
      <c r="AH804" s="65"/>
    </row>
    <row r="805" spans="25:34" x14ac:dyDescent="0.2">
      <c r="Y805" s="63"/>
      <c r="AH805" s="65"/>
    </row>
    <row r="806" spans="25:34" x14ac:dyDescent="0.2">
      <c r="Y806" s="63"/>
      <c r="AH806" s="65"/>
    </row>
    <row r="807" spans="25:34" x14ac:dyDescent="0.2">
      <c r="Y807" s="63"/>
      <c r="AH807" s="65"/>
    </row>
    <row r="808" spans="25:34" x14ac:dyDescent="0.2">
      <c r="Y808" s="63"/>
      <c r="AH808" s="65"/>
    </row>
    <row r="809" spans="25:34" ht="15" customHeight="1" x14ac:dyDescent="0.2">
      <c r="Y809" s="63"/>
    </row>
    <row r="810" spans="25:34" ht="15" customHeight="1" x14ac:dyDescent="0.2">
      <c r="Y810" s="63"/>
    </row>
    <row r="811" spans="25:34" ht="15" customHeight="1" x14ac:dyDescent="0.2">
      <c r="Y811" s="63"/>
    </row>
    <row r="812" spans="25:34" ht="15" customHeight="1" x14ac:dyDescent="0.2">
      <c r="Y812" s="63"/>
    </row>
    <row r="813" spans="25:34" ht="15" customHeight="1" x14ac:dyDescent="0.2">
      <c r="Y813" s="63"/>
    </row>
    <row r="814" spans="25:34" ht="15" customHeight="1" x14ac:dyDescent="0.2">
      <c r="Y814" s="63"/>
    </row>
    <row r="815" spans="25:34" ht="15" customHeight="1" x14ac:dyDescent="0.2">
      <c r="Y815" s="63"/>
    </row>
    <row r="816" spans="25:34" ht="15" customHeight="1" x14ac:dyDescent="0.2">
      <c r="Y816" s="63"/>
    </row>
    <row r="817" spans="25:25" ht="15" customHeight="1" x14ac:dyDescent="0.2">
      <c r="Y817" s="63"/>
    </row>
    <row r="818" spans="25:25" ht="15" customHeight="1" x14ac:dyDescent="0.2">
      <c r="Y818" s="63"/>
    </row>
    <row r="819" spans="25:25" ht="15" customHeight="1" x14ac:dyDescent="0.2">
      <c r="Y819" s="63"/>
    </row>
    <row r="820" spans="25:25" ht="15" customHeight="1" x14ac:dyDescent="0.2">
      <c r="Y820" s="63"/>
    </row>
    <row r="821" spans="25:25" ht="15" customHeight="1" x14ac:dyDescent="0.2">
      <c r="Y821" s="63"/>
    </row>
    <row r="822" spans="25:25" ht="15" customHeight="1" x14ac:dyDescent="0.2">
      <c r="Y822" s="63"/>
    </row>
    <row r="823" spans="25:25" ht="15" customHeight="1" x14ac:dyDescent="0.2">
      <c r="Y823" s="63"/>
    </row>
    <row r="824" spans="25:25" ht="15" customHeight="1" x14ac:dyDescent="0.2">
      <c r="Y824" s="63"/>
    </row>
    <row r="825" spans="25:25" ht="15" customHeight="1" x14ac:dyDescent="0.2">
      <c r="Y825" s="63"/>
    </row>
    <row r="826" spans="25:25" ht="15" customHeight="1" x14ac:dyDescent="0.2">
      <c r="Y826" s="63"/>
    </row>
    <row r="827" spans="25:25" ht="15" customHeight="1" x14ac:dyDescent="0.2">
      <c r="Y827" s="63"/>
    </row>
    <row r="828" spans="25:25" ht="15" customHeight="1" x14ac:dyDescent="0.2">
      <c r="Y828" s="63"/>
    </row>
    <row r="829" spans="25:25" ht="15" customHeight="1" x14ac:dyDescent="0.2">
      <c r="Y829" s="63"/>
    </row>
    <row r="830" spans="25:25" ht="15" customHeight="1" x14ac:dyDescent="0.2">
      <c r="Y830" s="63"/>
    </row>
    <row r="831" spans="25:25" ht="15" customHeight="1" x14ac:dyDescent="0.2">
      <c r="Y831" s="63"/>
    </row>
    <row r="832" spans="25:25" ht="15" customHeight="1" x14ac:dyDescent="0.2">
      <c r="Y832" s="63"/>
    </row>
    <row r="833" spans="25:25" ht="15" customHeight="1" x14ac:dyDescent="0.2">
      <c r="Y833" s="63"/>
    </row>
    <row r="834" spans="25:25" ht="15" customHeight="1" x14ac:dyDescent="0.2">
      <c r="Y834" s="63"/>
    </row>
    <row r="835" spans="25:25" ht="15" customHeight="1" x14ac:dyDescent="0.2">
      <c r="Y835" s="63"/>
    </row>
    <row r="836" spans="25:25" ht="15" customHeight="1" x14ac:dyDescent="0.2">
      <c r="Y836" s="63"/>
    </row>
    <row r="837" spans="25:25" ht="15" customHeight="1" x14ac:dyDescent="0.2">
      <c r="Y837" s="63"/>
    </row>
    <row r="838" spans="25:25" ht="15" customHeight="1" x14ac:dyDescent="0.2">
      <c r="Y838" s="63"/>
    </row>
    <row r="839" spans="25:25" ht="15" customHeight="1" x14ac:dyDescent="0.2">
      <c r="Y839" s="63"/>
    </row>
    <row r="840" spans="25:25" ht="15" customHeight="1" x14ac:dyDescent="0.2">
      <c r="Y840" s="63"/>
    </row>
    <row r="841" spans="25:25" ht="15" customHeight="1" x14ac:dyDescent="0.2">
      <c r="Y841" s="63"/>
    </row>
    <row r="842" spans="25:25" ht="15" customHeight="1" x14ac:dyDescent="0.2">
      <c r="Y842" s="63"/>
    </row>
    <row r="843" spans="25:25" ht="15" customHeight="1" x14ac:dyDescent="0.2">
      <c r="Y843" s="63"/>
    </row>
    <row r="844" spans="25:25" ht="15" customHeight="1" x14ac:dyDescent="0.2">
      <c r="Y844" s="63"/>
    </row>
    <row r="845" spans="25:25" ht="15" customHeight="1" x14ac:dyDescent="0.2">
      <c r="Y845" s="63"/>
    </row>
    <row r="846" spans="25:25" ht="15" customHeight="1" x14ac:dyDescent="0.2">
      <c r="Y846" s="63"/>
    </row>
    <row r="847" spans="25:25" ht="15" customHeight="1" x14ac:dyDescent="0.2">
      <c r="Y847" s="63"/>
    </row>
    <row r="848" spans="25:25" ht="15" customHeight="1" x14ac:dyDescent="0.2">
      <c r="Y848" s="63"/>
    </row>
    <row r="849" spans="25:25" ht="15" customHeight="1" x14ac:dyDescent="0.2">
      <c r="Y849" s="63"/>
    </row>
    <row r="850" spans="25:25" ht="15" customHeight="1" x14ac:dyDescent="0.2">
      <c r="Y850" s="63"/>
    </row>
    <row r="851" spans="25:25" ht="15" customHeight="1" x14ac:dyDescent="0.2">
      <c r="Y851" s="63"/>
    </row>
    <row r="852" spans="25:25" ht="15" customHeight="1" x14ac:dyDescent="0.2">
      <c r="Y852" s="63"/>
    </row>
    <row r="853" spans="25:25" ht="15" customHeight="1" x14ac:dyDescent="0.2">
      <c r="Y853" s="63"/>
    </row>
    <row r="854" spans="25:25" ht="15" customHeight="1" x14ac:dyDescent="0.2">
      <c r="Y854" s="63"/>
    </row>
    <row r="855" spans="25:25" ht="15" customHeight="1" x14ac:dyDescent="0.2">
      <c r="Y855" s="63"/>
    </row>
    <row r="856" spans="25:25" ht="15" customHeight="1" x14ac:dyDescent="0.2">
      <c r="Y856" s="63"/>
    </row>
    <row r="857" spans="25:25" ht="15" customHeight="1" x14ac:dyDescent="0.2">
      <c r="Y857" s="63"/>
    </row>
    <row r="858" spans="25:25" ht="15" customHeight="1" x14ac:dyDescent="0.2">
      <c r="Y858" s="63"/>
    </row>
    <row r="859" spans="25:25" ht="15" customHeight="1" x14ac:dyDescent="0.2">
      <c r="Y859" s="63"/>
    </row>
    <row r="860" spans="25:25" ht="15" customHeight="1" x14ac:dyDescent="0.2">
      <c r="Y860" s="63"/>
    </row>
    <row r="861" spans="25:25" ht="15" customHeight="1" x14ac:dyDescent="0.2">
      <c r="Y861" s="63"/>
    </row>
    <row r="862" spans="25:25" ht="15" customHeight="1" x14ac:dyDescent="0.2">
      <c r="Y862" s="63"/>
    </row>
    <row r="863" spans="25:25" ht="15" customHeight="1" x14ac:dyDescent="0.2">
      <c r="Y863" s="63"/>
    </row>
    <row r="864" spans="25:25" ht="15" customHeight="1" x14ac:dyDescent="0.2">
      <c r="Y864" s="63"/>
    </row>
    <row r="865" spans="25:25" ht="15" customHeight="1" x14ac:dyDescent="0.2">
      <c r="Y865" s="63"/>
    </row>
    <row r="866" spans="25:25" ht="15" customHeight="1" x14ac:dyDescent="0.2">
      <c r="Y866" s="63"/>
    </row>
    <row r="867" spans="25:25" ht="15" customHeight="1" x14ac:dyDescent="0.2">
      <c r="Y867" s="63"/>
    </row>
    <row r="868" spans="25:25" ht="15" customHeight="1" x14ac:dyDescent="0.2">
      <c r="Y868" s="63"/>
    </row>
    <row r="869" spans="25:25" ht="15" customHeight="1" x14ac:dyDescent="0.2">
      <c r="Y869" s="63"/>
    </row>
    <row r="870" spans="25:25" ht="15" customHeight="1" x14ac:dyDescent="0.2">
      <c r="Y870" s="63"/>
    </row>
    <row r="871" spans="25:25" ht="15" customHeight="1" x14ac:dyDescent="0.2">
      <c r="Y871" s="63"/>
    </row>
    <row r="872" spans="25:25" ht="15" customHeight="1" x14ac:dyDescent="0.2">
      <c r="Y872" s="63"/>
    </row>
    <row r="873" spans="25:25" ht="15" customHeight="1" x14ac:dyDescent="0.2">
      <c r="Y873" s="63"/>
    </row>
    <row r="874" spans="25:25" ht="15" customHeight="1" x14ac:dyDescent="0.2">
      <c r="Y874" s="63"/>
    </row>
    <row r="875" spans="25:25" ht="15" customHeight="1" x14ac:dyDescent="0.2">
      <c r="Y875" s="63"/>
    </row>
    <row r="876" spans="25:25" ht="15" customHeight="1" x14ac:dyDescent="0.2">
      <c r="Y876" s="63"/>
    </row>
    <row r="877" spans="25:25" ht="15" customHeight="1" x14ac:dyDescent="0.2">
      <c r="Y877" s="63"/>
    </row>
    <row r="878" spans="25:25" ht="15" customHeight="1" x14ac:dyDescent="0.2">
      <c r="Y878" s="63"/>
    </row>
    <row r="879" spans="25:25" ht="15" customHeight="1" x14ac:dyDescent="0.2">
      <c r="Y879" s="63"/>
    </row>
    <row r="880" spans="25:25" ht="15" customHeight="1" x14ac:dyDescent="0.2">
      <c r="Y880" s="63"/>
    </row>
    <row r="881" spans="25:25" ht="15" customHeight="1" x14ac:dyDescent="0.2">
      <c r="Y881" s="63"/>
    </row>
    <row r="882" spans="25:25" ht="15" customHeight="1" x14ac:dyDescent="0.2">
      <c r="Y882" s="63"/>
    </row>
    <row r="883" spans="25:25" ht="15" customHeight="1" x14ac:dyDescent="0.2">
      <c r="Y883" s="63"/>
    </row>
    <row r="884" spans="25:25" ht="15" customHeight="1" x14ac:dyDescent="0.2">
      <c r="Y884" s="63"/>
    </row>
    <row r="885" spans="25:25" ht="15" customHeight="1" x14ac:dyDescent="0.2">
      <c r="Y885" s="63"/>
    </row>
    <row r="886" spans="25:25" ht="15" customHeight="1" x14ac:dyDescent="0.2">
      <c r="Y886" s="63"/>
    </row>
    <row r="887" spans="25:25" ht="15" customHeight="1" x14ac:dyDescent="0.2">
      <c r="Y887" s="63"/>
    </row>
    <row r="888" spans="25:25" ht="15" customHeight="1" x14ac:dyDescent="0.2">
      <c r="Y888" s="63"/>
    </row>
    <row r="889" spans="25:25" ht="15" customHeight="1" x14ac:dyDescent="0.2">
      <c r="Y889" s="63"/>
    </row>
    <row r="890" spans="25:25" ht="15" customHeight="1" x14ac:dyDescent="0.2">
      <c r="Y890" s="63"/>
    </row>
    <row r="891" spans="25:25" ht="15" customHeight="1" x14ac:dyDescent="0.2">
      <c r="Y891" s="63"/>
    </row>
    <row r="892" spans="25:25" ht="15" customHeight="1" x14ac:dyDescent="0.2">
      <c r="Y892" s="63"/>
    </row>
    <row r="893" spans="25:25" ht="15" customHeight="1" x14ac:dyDescent="0.2">
      <c r="Y893" s="63"/>
    </row>
    <row r="894" spans="25:25" ht="15" customHeight="1" x14ac:dyDescent="0.2">
      <c r="Y894" s="63"/>
    </row>
    <row r="895" spans="25:25" ht="15" customHeight="1" x14ac:dyDescent="0.2">
      <c r="Y895" s="63"/>
    </row>
    <row r="896" spans="25:25" ht="15" customHeight="1" x14ac:dyDescent="0.2">
      <c r="Y896" s="63"/>
    </row>
    <row r="897" spans="25:25" ht="15" customHeight="1" x14ac:dyDescent="0.2">
      <c r="Y897" s="63"/>
    </row>
    <row r="898" spans="25:25" ht="15" customHeight="1" x14ac:dyDescent="0.2">
      <c r="Y898" s="63"/>
    </row>
    <row r="899" spans="25:25" ht="15" customHeight="1" x14ac:dyDescent="0.2">
      <c r="Y899" s="63"/>
    </row>
    <row r="900" spans="25:25" ht="15" customHeight="1" x14ac:dyDescent="0.2">
      <c r="Y900" s="63"/>
    </row>
    <row r="901" spans="25:25" ht="15" customHeight="1" x14ac:dyDescent="0.2">
      <c r="Y901" s="63"/>
    </row>
    <row r="902" spans="25:25" ht="15" customHeight="1" x14ac:dyDescent="0.2">
      <c r="Y902" s="63"/>
    </row>
    <row r="903" spans="25:25" ht="15" customHeight="1" x14ac:dyDescent="0.2">
      <c r="Y903" s="63"/>
    </row>
    <row r="904" spans="25:25" ht="15" customHeight="1" x14ac:dyDescent="0.2">
      <c r="Y904" s="63"/>
    </row>
    <row r="905" spans="25:25" ht="15" customHeight="1" x14ac:dyDescent="0.2">
      <c r="Y905" s="63"/>
    </row>
    <row r="906" spans="25:25" ht="15" customHeight="1" x14ac:dyDescent="0.2">
      <c r="Y906" s="63"/>
    </row>
    <row r="907" spans="25:25" ht="15" customHeight="1" x14ac:dyDescent="0.2">
      <c r="Y907" s="63"/>
    </row>
    <row r="908" spans="25:25" ht="15" customHeight="1" x14ac:dyDescent="0.2">
      <c r="Y908" s="63"/>
    </row>
    <row r="909" spans="25:25" ht="15" customHeight="1" x14ac:dyDescent="0.2">
      <c r="Y909" s="63"/>
    </row>
    <row r="910" spans="25:25" ht="15" customHeight="1" x14ac:dyDescent="0.2">
      <c r="Y910" s="63"/>
    </row>
    <row r="911" spans="25:25" ht="15" customHeight="1" x14ac:dyDescent="0.2">
      <c r="Y911" s="63"/>
    </row>
    <row r="912" spans="25:25" ht="15" customHeight="1" x14ac:dyDescent="0.2">
      <c r="Y912" s="63"/>
    </row>
    <row r="913" spans="25:25" ht="15" customHeight="1" x14ac:dyDescent="0.2">
      <c r="Y913" s="63"/>
    </row>
    <row r="914" spans="25:25" ht="15" customHeight="1" x14ac:dyDescent="0.2">
      <c r="Y914" s="63"/>
    </row>
    <row r="915" spans="25:25" ht="15" customHeight="1" x14ac:dyDescent="0.2">
      <c r="Y915" s="63"/>
    </row>
    <row r="916" spans="25:25" ht="15" customHeight="1" x14ac:dyDescent="0.2">
      <c r="Y916" s="63"/>
    </row>
    <row r="917" spans="25:25" ht="15" customHeight="1" x14ac:dyDescent="0.2">
      <c r="Y917" s="63"/>
    </row>
    <row r="918" spans="25:25" ht="15" customHeight="1" x14ac:dyDescent="0.2">
      <c r="Y918" s="63"/>
    </row>
    <row r="919" spans="25:25" ht="15" customHeight="1" x14ac:dyDescent="0.2">
      <c r="Y919" s="63"/>
    </row>
    <row r="920" spans="25:25" ht="15" customHeight="1" x14ac:dyDescent="0.2">
      <c r="Y920" s="63"/>
    </row>
    <row r="921" spans="25:25" ht="15" customHeight="1" x14ac:dyDescent="0.2">
      <c r="Y921" s="63"/>
    </row>
    <row r="922" spans="25:25" ht="15" customHeight="1" x14ac:dyDescent="0.2">
      <c r="Y922" s="63"/>
    </row>
    <row r="923" spans="25:25" ht="15" customHeight="1" x14ac:dyDescent="0.2">
      <c r="Y923" s="63"/>
    </row>
    <row r="924" spans="25:25" ht="15" customHeight="1" x14ac:dyDescent="0.2">
      <c r="Y924" s="63"/>
    </row>
    <row r="925" spans="25:25" ht="15" customHeight="1" x14ac:dyDescent="0.2">
      <c r="Y925" s="63"/>
    </row>
    <row r="926" spans="25:25" ht="15" customHeight="1" x14ac:dyDescent="0.2">
      <c r="Y926" s="63"/>
    </row>
    <row r="927" spans="25:25" ht="15" customHeight="1" x14ac:dyDescent="0.2">
      <c r="Y927" s="63"/>
    </row>
    <row r="928" spans="25:25" ht="15" customHeight="1" x14ac:dyDescent="0.2">
      <c r="Y928" s="63"/>
    </row>
    <row r="929" spans="25:25" ht="15" customHeight="1" x14ac:dyDescent="0.2">
      <c r="Y929" s="63"/>
    </row>
    <row r="930" spans="25:25" ht="15" customHeight="1" x14ac:dyDescent="0.2">
      <c r="Y930" s="63"/>
    </row>
    <row r="931" spans="25:25" ht="15" customHeight="1" x14ac:dyDescent="0.2">
      <c r="Y931" s="63"/>
    </row>
    <row r="932" spans="25:25" ht="15" customHeight="1" x14ac:dyDescent="0.2">
      <c r="Y932" s="63"/>
    </row>
    <row r="933" spans="25:25" ht="15" customHeight="1" x14ac:dyDescent="0.2">
      <c r="Y933" s="63"/>
    </row>
    <row r="934" spans="25:25" ht="15" customHeight="1" x14ac:dyDescent="0.2">
      <c r="Y934" s="63"/>
    </row>
    <row r="935" spans="25:25" ht="15" customHeight="1" x14ac:dyDescent="0.2">
      <c r="Y935" s="63"/>
    </row>
    <row r="936" spans="25:25" ht="15" customHeight="1" x14ac:dyDescent="0.2">
      <c r="Y936" s="63"/>
    </row>
    <row r="937" spans="25:25" ht="15" customHeight="1" x14ac:dyDescent="0.2">
      <c r="Y937" s="63"/>
    </row>
    <row r="938" spans="25:25" ht="15" customHeight="1" x14ac:dyDescent="0.2">
      <c r="Y938" s="63"/>
    </row>
    <row r="939" spans="25:25" ht="15" customHeight="1" x14ac:dyDescent="0.2">
      <c r="Y939" s="63"/>
    </row>
    <row r="940" spans="25:25" ht="15" customHeight="1" x14ac:dyDescent="0.2">
      <c r="Y940" s="63"/>
    </row>
    <row r="941" spans="25:25" ht="15" customHeight="1" x14ac:dyDescent="0.2">
      <c r="Y941" s="63"/>
    </row>
    <row r="942" spans="25:25" ht="15" customHeight="1" x14ac:dyDescent="0.2">
      <c r="Y942" s="63"/>
    </row>
    <row r="943" spans="25:25" ht="15" customHeight="1" x14ac:dyDescent="0.2">
      <c r="Y943" s="63"/>
    </row>
    <row r="944" spans="25:25" ht="15" customHeight="1" x14ac:dyDescent="0.2">
      <c r="Y944" s="63"/>
    </row>
    <row r="945" spans="25:25" ht="15" customHeight="1" x14ac:dyDescent="0.2">
      <c r="Y945" s="63"/>
    </row>
    <row r="946" spans="25:25" ht="15" customHeight="1" x14ac:dyDescent="0.2">
      <c r="Y946" s="63"/>
    </row>
    <row r="947" spans="25:25" ht="15" customHeight="1" x14ac:dyDescent="0.2">
      <c r="Y947" s="63"/>
    </row>
    <row r="948" spans="25:25" ht="15" customHeight="1" x14ac:dyDescent="0.2">
      <c r="Y948" s="63"/>
    </row>
    <row r="949" spans="25:25" ht="15" customHeight="1" x14ac:dyDescent="0.2">
      <c r="Y949" s="63"/>
    </row>
    <row r="950" spans="25:25" ht="15" customHeight="1" x14ac:dyDescent="0.2">
      <c r="Y950" s="63"/>
    </row>
    <row r="951" spans="25:25" ht="15" customHeight="1" x14ac:dyDescent="0.2">
      <c r="Y951" s="63"/>
    </row>
    <row r="952" spans="25:25" ht="15" customHeight="1" x14ac:dyDescent="0.2">
      <c r="Y952" s="63"/>
    </row>
    <row r="953" spans="25:25" ht="15" customHeight="1" x14ac:dyDescent="0.2">
      <c r="Y953" s="63"/>
    </row>
    <row r="954" spans="25:25" ht="15" customHeight="1" x14ac:dyDescent="0.2">
      <c r="Y954" s="63"/>
    </row>
    <row r="955" spans="25:25" ht="15" customHeight="1" x14ac:dyDescent="0.2">
      <c r="Y955" s="63"/>
    </row>
    <row r="956" spans="25:25" ht="15" customHeight="1" x14ac:dyDescent="0.2">
      <c r="Y956" s="63"/>
    </row>
    <row r="957" spans="25:25" ht="15" customHeight="1" x14ac:dyDescent="0.2">
      <c r="Y957" s="63"/>
    </row>
    <row r="958" spans="25:25" ht="15" customHeight="1" x14ac:dyDescent="0.2">
      <c r="Y958" s="63"/>
    </row>
    <row r="959" spans="25:25" ht="15" customHeight="1" x14ac:dyDescent="0.2">
      <c r="Y959" s="63"/>
    </row>
    <row r="960" spans="25:25" ht="15" customHeight="1" x14ac:dyDescent="0.2">
      <c r="Y960" s="63"/>
    </row>
    <row r="961" spans="25:25" ht="15" customHeight="1" x14ac:dyDescent="0.2">
      <c r="Y961" s="63"/>
    </row>
    <row r="962" spans="25:25" ht="15" customHeight="1" x14ac:dyDescent="0.2">
      <c r="Y962" s="63"/>
    </row>
    <row r="963" spans="25:25" ht="15" customHeight="1" x14ac:dyDescent="0.2">
      <c r="Y963" s="63"/>
    </row>
    <row r="964" spans="25:25" ht="15" customHeight="1" x14ac:dyDescent="0.2">
      <c r="Y964" s="63"/>
    </row>
    <row r="965" spans="25:25" ht="15" customHeight="1" x14ac:dyDescent="0.2">
      <c r="Y965" s="63"/>
    </row>
    <row r="966" spans="25:25" ht="15" customHeight="1" x14ac:dyDescent="0.2">
      <c r="Y966" s="63"/>
    </row>
    <row r="967" spans="25:25" ht="15" customHeight="1" x14ac:dyDescent="0.2">
      <c r="Y967" s="63"/>
    </row>
    <row r="968" spans="25:25" ht="15" customHeight="1" x14ac:dyDescent="0.2">
      <c r="Y968" s="63"/>
    </row>
    <row r="969" spans="25:25" ht="15" customHeight="1" x14ac:dyDescent="0.2">
      <c r="Y969" s="63"/>
    </row>
    <row r="970" spans="25:25" ht="15" customHeight="1" x14ac:dyDescent="0.2">
      <c r="Y970" s="63"/>
    </row>
    <row r="971" spans="25:25" ht="15" customHeight="1" x14ac:dyDescent="0.2">
      <c r="Y971" s="63"/>
    </row>
    <row r="972" spans="25:25" ht="15" customHeight="1" x14ac:dyDescent="0.2">
      <c r="Y972" s="63"/>
    </row>
    <row r="973" spans="25:25" ht="15" customHeight="1" x14ac:dyDescent="0.2">
      <c r="Y973" s="63"/>
    </row>
    <row r="974" spans="25:25" ht="15" customHeight="1" x14ac:dyDescent="0.2">
      <c r="Y974" s="63"/>
    </row>
    <row r="975" spans="25:25" ht="15" customHeight="1" x14ac:dyDescent="0.2">
      <c r="Y975" s="63"/>
    </row>
    <row r="976" spans="25:25" ht="15" customHeight="1" x14ac:dyDescent="0.2">
      <c r="Y976" s="63"/>
    </row>
    <row r="977" spans="25:25" ht="15" customHeight="1" x14ac:dyDescent="0.2">
      <c r="Y977" s="63"/>
    </row>
    <row r="978" spans="25:25" ht="15" customHeight="1" x14ac:dyDescent="0.2">
      <c r="Y978" s="63"/>
    </row>
    <row r="979" spans="25:25" ht="15" customHeight="1" x14ac:dyDescent="0.2">
      <c r="Y979" s="63"/>
    </row>
    <row r="980" spans="25:25" ht="15" customHeight="1" x14ac:dyDescent="0.2">
      <c r="Y980" s="63"/>
    </row>
    <row r="981" spans="25:25" ht="15" customHeight="1" x14ac:dyDescent="0.2">
      <c r="Y981" s="63"/>
    </row>
    <row r="982" spans="25:25" ht="15" customHeight="1" x14ac:dyDescent="0.2">
      <c r="Y982" s="63"/>
    </row>
    <row r="983" spans="25:25" ht="15" customHeight="1" x14ac:dyDescent="0.2">
      <c r="Y983" s="63"/>
    </row>
    <row r="984" spans="25:25" ht="15" customHeight="1" x14ac:dyDescent="0.2">
      <c r="Y984" s="63"/>
    </row>
    <row r="985" spans="25:25" ht="15" customHeight="1" x14ac:dyDescent="0.2">
      <c r="Y985" s="63"/>
    </row>
    <row r="986" spans="25:25" ht="15" customHeight="1" x14ac:dyDescent="0.2">
      <c r="Y986" s="63"/>
    </row>
    <row r="987" spans="25:25" ht="15" customHeight="1" x14ac:dyDescent="0.2">
      <c r="Y987" s="63"/>
    </row>
    <row r="988" spans="25:25" ht="15" customHeight="1" x14ac:dyDescent="0.2">
      <c r="Y988" s="63"/>
    </row>
    <row r="989" spans="25:25" ht="15" customHeight="1" x14ac:dyDescent="0.2">
      <c r="Y989" s="63"/>
    </row>
    <row r="990" spans="25:25" ht="15" customHeight="1" x14ac:dyDescent="0.2">
      <c r="Y990" s="63"/>
    </row>
    <row r="991" spans="25:25" ht="15" customHeight="1" x14ac:dyDescent="0.2">
      <c r="Y991" s="63"/>
    </row>
    <row r="992" spans="25:25" ht="15" customHeight="1" x14ac:dyDescent="0.2">
      <c r="Y992" s="63"/>
    </row>
    <row r="993" spans="25:25" ht="15" customHeight="1" x14ac:dyDescent="0.2">
      <c r="Y993" s="63"/>
    </row>
    <row r="994" spans="25:25" ht="15" customHeight="1" x14ac:dyDescent="0.2">
      <c r="Y994" s="63"/>
    </row>
  </sheetData>
  <mergeCells count="184">
    <mergeCell ref="Y189:Y190"/>
    <mergeCell ref="Z189:Z190"/>
    <mergeCell ref="H189:H190"/>
    <mergeCell ref="I189:I190"/>
    <mergeCell ref="K189:K190"/>
    <mergeCell ref="L189:L190"/>
    <mergeCell ref="M189:M190"/>
    <mergeCell ref="N189:N190"/>
    <mergeCell ref="O189:O190"/>
    <mergeCell ref="W189:W190"/>
    <mergeCell ref="X189:X190"/>
    <mergeCell ref="P189:P190"/>
    <mergeCell ref="Q189:Q190"/>
    <mergeCell ref="R189:R190"/>
    <mergeCell ref="S189:S190"/>
    <mergeCell ref="T189:T190"/>
    <mergeCell ref="U189:U190"/>
    <mergeCell ref="V189:V190"/>
    <mergeCell ref="J189:J190"/>
    <mergeCell ref="M152:M153"/>
    <mergeCell ref="N152:N153"/>
    <mergeCell ref="O152:O153"/>
    <mergeCell ref="W152:W153"/>
    <mergeCell ref="X152:X153"/>
    <mergeCell ref="Y152:Y153"/>
    <mergeCell ref="Z152:Z153"/>
    <mergeCell ref="P152:P153"/>
    <mergeCell ref="Q152:Q153"/>
    <mergeCell ref="R152:R153"/>
    <mergeCell ref="S152:S153"/>
    <mergeCell ref="T152:T153"/>
    <mergeCell ref="U152:U153"/>
    <mergeCell ref="V152:V153"/>
    <mergeCell ref="F110:J110"/>
    <mergeCell ref="A114:B115"/>
    <mergeCell ref="C114:C115"/>
    <mergeCell ref="D114:D115"/>
    <mergeCell ref="E114:E115"/>
    <mergeCell ref="I152:I153"/>
    <mergeCell ref="J152:J153"/>
    <mergeCell ref="K152:K153"/>
    <mergeCell ref="L152:L153"/>
    <mergeCell ref="F148:J148"/>
    <mergeCell ref="A152:B153"/>
    <mergeCell ref="C152:C153"/>
    <mergeCell ref="D152:D153"/>
    <mergeCell ref="E152:E153"/>
    <mergeCell ref="F152:F153"/>
    <mergeCell ref="F114:F115"/>
    <mergeCell ref="G114:G115"/>
    <mergeCell ref="F73:J73"/>
    <mergeCell ref="A74:E74"/>
    <mergeCell ref="A76:B77"/>
    <mergeCell ref="C76:C77"/>
    <mergeCell ref="D76:D77"/>
    <mergeCell ref="E76:E77"/>
    <mergeCell ref="F76:F77"/>
    <mergeCell ref="G76:G77"/>
    <mergeCell ref="H76:H77"/>
    <mergeCell ref="I76:I77"/>
    <mergeCell ref="J76:J77"/>
    <mergeCell ref="F223:J223"/>
    <mergeCell ref="G152:G153"/>
    <mergeCell ref="H152:H153"/>
    <mergeCell ref="F186:J186"/>
    <mergeCell ref="A189:B190"/>
    <mergeCell ref="C189:C190"/>
    <mergeCell ref="D189:D190"/>
    <mergeCell ref="E189:E190"/>
    <mergeCell ref="F189:F190"/>
    <mergeCell ref="G189:G190"/>
    <mergeCell ref="Y114:Y115"/>
    <mergeCell ref="Z114:Z115"/>
    <mergeCell ref="H114:H115"/>
    <mergeCell ref="I114:I115"/>
    <mergeCell ref="K114:K115"/>
    <mergeCell ref="L114:L115"/>
    <mergeCell ref="M114:M115"/>
    <mergeCell ref="N114:N115"/>
    <mergeCell ref="O114:O115"/>
    <mergeCell ref="J114:J115"/>
    <mergeCell ref="Y76:Y77"/>
    <mergeCell ref="Z76:Z77"/>
    <mergeCell ref="P76:P77"/>
    <mergeCell ref="Q76:Q77"/>
    <mergeCell ref="R76:R77"/>
    <mergeCell ref="S76:S77"/>
    <mergeCell ref="T76:T77"/>
    <mergeCell ref="U76:U77"/>
    <mergeCell ref="V76:V77"/>
    <mergeCell ref="K76:K77"/>
    <mergeCell ref="L76:L77"/>
    <mergeCell ref="M76:M77"/>
    <mergeCell ref="N76:N77"/>
    <mergeCell ref="O76:O77"/>
    <mergeCell ref="W76:W77"/>
    <mergeCell ref="X76:X77"/>
    <mergeCell ref="W114:W115"/>
    <mergeCell ref="X114:X115"/>
    <mergeCell ref="P114:P115"/>
    <mergeCell ref="Q114:Q115"/>
    <mergeCell ref="R114:R115"/>
    <mergeCell ref="S114:S115"/>
    <mergeCell ref="T114:T115"/>
    <mergeCell ref="U114:U115"/>
    <mergeCell ref="V114:V115"/>
    <mergeCell ref="Y39:Y40"/>
    <mergeCell ref="Z39:Z40"/>
    <mergeCell ref="I39:I40"/>
    <mergeCell ref="J39:J40"/>
    <mergeCell ref="K39:K40"/>
    <mergeCell ref="L39:L40"/>
    <mergeCell ref="M39:M40"/>
    <mergeCell ref="N39:N40"/>
    <mergeCell ref="O39:O40"/>
    <mergeCell ref="W39:W40"/>
    <mergeCell ref="X39:X40"/>
    <mergeCell ref="P39:P40"/>
    <mergeCell ref="Q39:Q40"/>
    <mergeCell ref="R39:R40"/>
    <mergeCell ref="S39:S40"/>
    <mergeCell ref="T39:T40"/>
    <mergeCell ref="U39:U40"/>
    <mergeCell ref="V39:V40"/>
    <mergeCell ref="A1:B2"/>
    <mergeCell ref="C1:C2"/>
    <mergeCell ref="D1:D2"/>
    <mergeCell ref="E1:E2"/>
    <mergeCell ref="F1:F2"/>
    <mergeCell ref="G1:G2"/>
    <mergeCell ref="H1:H2"/>
    <mergeCell ref="G39:G40"/>
    <mergeCell ref="H39:H40"/>
    <mergeCell ref="F35:J35"/>
    <mergeCell ref="A36:D36"/>
    <mergeCell ref="A39:B40"/>
    <mergeCell ref="C39:C40"/>
    <mergeCell ref="D39:D40"/>
    <mergeCell ref="E39:E40"/>
    <mergeCell ref="F39:F40"/>
    <mergeCell ref="I1:I2"/>
    <mergeCell ref="J1:J2"/>
    <mergeCell ref="Y1:Y2"/>
    <mergeCell ref="Z1:Z2"/>
    <mergeCell ref="P1:P2"/>
    <mergeCell ref="Q1:Q2"/>
    <mergeCell ref="R1:R2"/>
    <mergeCell ref="S1:S2"/>
    <mergeCell ref="T1:T2"/>
    <mergeCell ref="U1:U2"/>
    <mergeCell ref="V1:V2"/>
    <mergeCell ref="K1:K2"/>
    <mergeCell ref="L1:L2"/>
    <mergeCell ref="M1:M2"/>
    <mergeCell ref="N1:N2"/>
    <mergeCell ref="O1:O2"/>
    <mergeCell ref="W1:W2"/>
    <mergeCell ref="X1:X2"/>
    <mergeCell ref="A228:B229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F262:J262"/>
  </mergeCells>
  <pageMargins left="0.7" right="0.7" top="0.75" bottom="0.75" header="0" footer="0"/>
  <pageSetup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Siigo</vt:lpstr>
      <vt:lpstr>Oficios Varios-Nomina</vt:lpstr>
      <vt:lpstr>Ordeño-Nomina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Chiquique</dc:creator>
  <cp:lastModifiedBy>Dilan Adrian Zapata Ortiz</cp:lastModifiedBy>
  <dcterms:created xsi:type="dcterms:W3CDTF">2022-09-23T16:50:55Z</dcterms:created>
  <dcterms:modified xsi:type="dcterms:W3CDTF">2025-08-28T12:34:10Z</dcterms:modified>
</cp:coreProperties>
</file>