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40" yWindow="200" windowWidth="2560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A25" i="1"/>
  <c r="A26" i="1"/>
  <c r="A27" i="1"/>
  <c r="A28" i="1"/>
  <c r="A29" i="1"/>
  <c r="E28" i="1"/>
  <c r="D27" i="1"/>
  <c r="E27" i="1"/>
  <c r="E26" i="1"/>
  <c r="E25" i="1"/>
  <c r="E4" i="1"/>
  <c r="E5" i="1"/>
  <c r="E6" i="1"/>
  <c r="E7" i="1"/>
  <c r="E8" i="1"/>
  <c r="E12" i="1"/>
  <c r="E13" i="1"/>
  <c r="D14" i="1"/>
  <c r="E14" i="1"/>
  <c r="E15" i="1"/>
  <c r="E16" i="1"/>
  <c r="E17" i="1"/>
  <c r="E18" i="1"/>
  <c r="E19" i="1"/>
  <c r="E20" i="1"/>
  <c r="E2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<sst xmlns="http://schemas.openxmlformats.org/spreadsheetml/2006/main" count="120" uniqueCount="84">
  <si>
    <t>2017年07月10日の価格です。</t>
  </si>
  <si>
    <t>部品No</t>
  </si>
  <si>
    <t>製品名</t>
  </si>
  <si>
    <t>単価</t>
  </si>
  <si>
    <t>必要個数</t>
  </si>
  <si>
    <t>価格</t>
  </si>
  <si>
    <t>メーカー型番</t>
  </si>
  <si>
    <t>メーカー</t>
  </si>
  <si>
    <t>用途</t>
  </si>
  <si>
    <t>スポーツタイヤセット(2本入り)</t>
  </si>
  <si>
    <t>NO-111</t>
  </si>
  <si>
    <t>Tamiya</t>
  </si>
  <si>
    <t>タイヤ</t>
  </si>
  <si>
    <t>1.Amazon</t>
  </si>
  <si>
    <t xml:space="preserve">https://www.amazon.co.jp/dp/B001VZHRUY/ref=cm_sw_r_tw_dp_x_YAjxzb1Q743VY </t>
  </si>
  <si>
    <t>2.ヨドバシ</t>
  </si>
  <si>
    <t>ダブルギヤボックス</t>
  </si>
  <si>
    <t>NO-168</t>
  </si>
  <si>
    <t>ギヤボックス</t>
  </si>
  <si>
    <t xml:space="preserve">https://www.amazon.co.jp/dp/B001Q13BIU/ref=cm_sw_r_tw_dp_x_P9UBzbVGBFPP7 </t>
  </si>
  <si>
    <t>DCモーター　６V</t>
  </si>
  <si>
    <t>Dowonsol</t>
  </si>
  <si>
    <t>モーター　</t>
  </si>
  <si>
    <t>キャスター</t>
  </si>
  <si>
    <t>420G 自在車(ナイロン一体車輪) 25mm</t>
  </si>
  <si>
    <t>ハンマーキャスター</t>
  </si>
  <si>
    <t>ヨドバシ</t>
  </si>
  <si>
    <t>http://www.yodobashi.com/product/100000001001983369/</t>
  </si>
  <si>
    <t>アクリル シャーシ上</t>
  </si>
  <si>
    <t>type2_mouse_base.ai</t>
  </si>
  <si>
    <t>GClue</t>
  </si>
  <si>
    <t>ロボットカーベース</t>
  </si>
  <si>
    <t>アクリル シャーシ下</t>
  </si>
  <si>
    <t>アクリル シャーシジョイント</t>
  </si>
  <si>
    <t>アクリル キャスタージョイント</t>
  </si>
  <si>
    <t>ネジ1　M3-35mm</t>
  </si>
  <si>
    <t>ステンレス</t>
  </si>
  <si>
    <t>大阪魂</t>
  </si>
  <si>
    <t>シャーシ(4)</t>
  </si>
  <si>
    <t>1袋60本入</t>
  </si>
  <si>
    <t>https://www.monotaro.com/p/0550/7284/</t>
  </si>
  <si>
    <t>ネジ3　M3-12mm</t>
  </si>
  <si>
    <t>キャスター固定(4)
バッテリ固定(2)
モーターギヤ固定(2)</t>
  </si>
  <si>
    <t>1袋170本入</t>
  </si>
  <si>
    <t>https://www.monotaro.com/p/0550/7205/</t>
  </si>
  <si>
    <t>ナット　M3</t>
  </si>
  <si>
    <t>M3ネジ固定</t>
  </si>
  <si>
    <t>1袋110本入</t>
  </si>
  <si>
    <t>https://www.monotaro.com/p/0552/8704/</t>
  </si>
  <si>
    <t>ポリカネジ　M2.6-15mm</t>
  </si>
  <si>
    <t>ポリカ</t>
  </si>
  <si>
    <t>マイコン固定(4)</t>
  </si>
  <si>
    <t>https://www.monotaro.com/p/3579/5365/</t>
  </si>
  <si>
    <t>ポリカナット　M2.6</t>
  </si>
  <si>
    <t>M2.6ネジ固定</t>
  </si>
  <si>
    <t>https://www.monotaro.com/p/3579/8673/</t>
  </si>
  <si>
    <t>ゴムクッション</t>
  </si>
  <si>
    <t>PS-8R ポリウレタン</t>
  </si>
  <si>
    <t>エクシール</t>
  </si>
  <si>
    <t>マイコン緩衝用</t>
  </si>
  <si>
    <t>100個</t>
  </si>
  <si>
    <t>https://www.monotaro.com/p/4906/6647/</t>
  </si>
  <si>
    <t>モバイルバッテリー(EasyACC)</t>
  </si>
  <si>
    <t>PB13000MS</t>
  </si>
  <si>
    <t>EasyACC</t>
  </si>
  <si>
    <t>https://www.amazon.co.jp/EasyAcc-13000mAh-%E3%83%A2%E3%83%90%E3%82%A4%E3%83%AB%E3%83%90%E3%83%83%E3%83%86%E3%83%AA%E3%83%BC-%E9%AB%98%E8%BC%9D%E5%BA%A6LED%E3%83%95%E3%83%A9%E3%83%83%E3%82%B7%E3%83%A5%E3%83%A9%E3%82%A4%E3%83%88%E6%90%AD%E8%BC%89-Android%E5%AF%BE%E5%BF%9C/dp/B01N5NHHQK</t>
  </si>
  <si>
    <t>USBケーブル 1.3mm DC ジャック</t>
  </si>
  <si>
    <t>CW-116PS</t>
  </si>
  <si>
    <t>コアウェーブ</t>
  </si>
  <si>
    <t>https://www.amazon.co.jp/%E3%82%B3%E3%82%A2%E3%82%A6%E3%82%A7%E3%83%BC%E3%83%96-%E5%85%85%E9%9B%BB%E3%82%B1%E3%83%BC%E3%83%96%E3%83%AB-PSP%E7%94%A8-%E3%83%9B%E3%83%AF%E3%82%A4%E3%83%88-CW-116PS/dp/B00IKEL0D4</t>
  </si>
  <si>
    <t>MicroUSBケーブル</t>
  </si>
  <si>
    <t>MPA-AMB2U02BK</t>
  </si>
  <si>
    <t>エレコム</t>
  </si>
  <si>
    <t>1.amazon</t>
  </si>
  <si>
    <t>https://www.amazon.co.jp/ELECOM-microUSB%E3%82%B1%E3%83%BC%E3%83%96%E3%83%AB-%E3%82%B9%E3%82%BF%E3%83%B3%E3%83%80%E3%83%BC%E3%83%89-%E9%80%9A%E4%BF%A1-%E5%85%85%E9%9B%BB-MPA-AMB2U02BK/dp/B00MUDE06A/ref=sr_1_1?ie=UTF8&amp;qid=1504063348&amp;sr=8-1&amp;keywords=MPA-AMB2U02BK</t>
  </si>
  <si>
    <t>スマホマウントキット</t>
  </si>
  <si>
    <t>アクリル マウントパーツ</t>
  </si>
  <si>
    <t>白ユリヤ化粧ねじ No.2 M4-28mm</t>
  </si>
  <si>
    <t xml:space="preserve">6個入 </t>
  </si>
  <si>
    <t>https://www.monotaro.com/p/4212/1581/</t>
  </si>
  <si>
    <t>蝶ナット2種　M4</t>
  </si>
  <si>
    <t>19個入り</t>
  </si>
  <si>
    <t>https://www.monotaro.com/g/00010689/</t>
  </si>
  <si>
    <r>
      <t>Type2(Escargot</t>
    </r>
    <r>
      <rPr>
        <sz val="12"/>
        <rFont val="Arial"/>
      </rPr>
      <t xml:space="preserve">) </t>
    </r>
    <r>
      <rPr>
        <sz val="12"/>
        <rFont val="Lantinghei TC Heavy"/>
      </rPr>
      <t>基本ベース　部品リスト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</si>
</sst>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¥-411]#,##0.0"/>
    <numFmt numFmtId="177" formatCode="[$¥-411]#,##0"/>
  </numFmts>
  <fonts count="11" x14ac:knownFonts="1">
    <font>
      <sz val="12"/>
      <color theme="1"/>
      <name val="ＭＳ Ｐゴシック"/>
      <family val="2"/>
      <charset val="128"/>
      <scheme val="minor"/>
    </font>
    <font>
      <sz val="18"/>
      <name val="Arial"/>
    </font>
    <font>
      <sz val="6"/>
      <name val="ＭＳ Ｐゴシック"/>
      <family val="2"/>
      <charset val="128"/>
      <scheme val="minor"/>
    </font>
    <font>
      <sz val="12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111111"/>
      <name val="&quot;Hiragino Kaku Gothic Pro W3&quot;"/>
    </font>
    <font>
      <sz val="11"/>
      <color rgb="FF000000"/>
      <name val="Inconsolata"/>
    </font>
    <font>
      <b/>
      <sz val="10"/>
      <name val="Arial"/>
    </font>
    <font>
      <sz val="12"/>
      <name val="Lantinghei TC Heavy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76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  <xf numFmtId="176" fontId="4" fillId="0" borderId="0" xfId="0" applyNumberFormat="1" applyFont="1" applyAlignment="1"/>
    <xf numFmtId="177" fontId="4" fillId="0" borderId="0" xfId="0" applyNumberFormat="1" applyFont="1" applyAlignment="1"/>
    <xf numFmtId="0" fontId="4" fillId="0" borderId="1" xfId="0" applyFont="1" applyBorder="1" applyAlignment="1"/>
    <xf numFmtId="176" fontId="4" fillId="0" borderId="1" xfId="0" applyNumberFormat="1" applyFont="1" applyBorder="1" applyAlignment="1"/>
    <xf numFmtId="177" fontId="4" fillId="0" borderId="1" xfId="0" applyNumberFormat="1" applyFont="1" applyBorder="1" applyAlignment="1"/>
    <xf numFmtId="177" fontId="4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/>
    <xf numFmtId="176" fontId="4" fillId="0" borderId="2" xfId="0" applyNumberFormat="1" applyFont="1" applyBorder="1" applyAlignment="1">
      <alignment horizontal="right"/>
    </xf>
    <xf numFmtId="0" fontId="4" fillId="0" borderId="1" xfId="0" applyFont="1" applyBorder="1"/>
    <xf numFmtId="176" fontId="4" fillId="0" borderId="2" xfId="0" applyNumberFormat="1" applyFont="1" applyBorder="1" applyAlignment="1"/>
    <xf numFmtId="176" fontId="4" fillId="0" borderId="3" xfId="0" applyNumberFormat="1" applyFont="1" applyBorder="1" applyAlignment="1">
      <alignment horizontal="right"/>
    </xf>
    <xf numFmtId="177" fontId="4" fillId="0" borderId="4" xfId="0" applyNumberFormat="1" applyFont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/>
    <xf numFmtId="0" fontId="4" fillId="0" borderId="2" xfId="0" applyFont="1" applyBorder="1"/>
    <xf numFmtId="0" fontId="6" fillId="0" borderId="1" xfId="0" applyFont="1" applyBorder="1" applyAlignment="1"/>
    <xf numFmtId="0" fontId="7" fillId="0" borderId="1" xfId="0" applyFont="1" applyBorder="1" applyAlignment="1"/>
    <xf numFmtId="0" fontId="6" fillId="0" borderId="0" xfId="0" applyFont="1" applyAlignment="1">
      <alignment horizontal="left"/>
    </xf>
    <xf numFmtId="0" fontId="6" fillId="2" borderId="5" xfId="0" applyFont="1" applyFill="1" applyBorder="1" applyAlignment="1"/>
    <xf numFmtId="176" fontId="4" fillId="0" borderId="5" xfId="0" applyNumberFormat="1" applyFont="1" applyBorder="1" applyAlignment="1"/>
    <xf numFmtId="0" fontId="6" fillId="0" borderId="5" xfId="0" applyFont="1" applyBorder="1" applyAlignment="1">
      <alignment horizontal="right"/>
    </xf>
    <xf numFmtId="177" fontId="4" fillId="0" borderId="5" xfId="0" applyNumberFormat="1" applyFont="1" applyBorder="1" applyAlignment="1">
      <alignment horizontal="right"/>
    </xf>
    <xf numFmtId="0" fontId="6" fillId="0" borderId="5" xfId="0" applyFont="1" applyBorder="1" applyAlignment="1"/>
    <xf numFmtId="0" fontId="4" fillId="0" borderId="5" xfId="0" applyFont="1" applyBorder="1" applyAlignment="1"/>
    <xf numFmtId="0" fontId="6" fillId="2" borderId="1" xfId="0" applyFont="1" applyFill="1" applyBorder="1" applyAlignment="1"/>
    <xf numFmtId="177" fontId="8" fillId="3" borderId="1" xfId="0" applyNumberFormat="1" applyFont="1" applyFill="1" applyBorder="1"/>
    <xf numFmtId="0" fontId="6" fillId="3" borderId="0" xfId="0" applyFont="1" applyFill="1" applyAlignment="1">
      <alignment horizontal="left"/>
    </xf>
    <xf numFmtId="176" fontId="9" fillId="0" borderId="0" xfId="0" applyNumberFormat="1" applyFont="1" applyAlignment="1"/>
    <xf numFmtId="176" fontId="4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amazon.co.jp/%E3%82%B3%E3%82%A2%E3%82%A6%E3%82%A7%E3%83%BC%E3%83%96-%E5%85%85%E9%9B%BB%E3%82%B1%E3%83%BC%E3%83%96%E3%83%AB-PSP%E7%94%A8-%E3%83%9B%E3%83%AF%E3%82%A4%E3%83%88-CW-116PS/dp/B00IKEL0D4" TargetMode="External"/><Relationship Id="rId12" Type="http://schemas.openxmlformats.org/officeDocument/2006/relationships/hyperlink" Target="https://www.amazon.co.jp/ELECOM-microUSB%E3%82%B1%E3%83%BC%E3%83%96%E3%83%AB-%E3%82%B9%E3%82%BF%E3%83%B3%E3%83%80%E3%83%BC%E3%83%89-%E9%80%9A%E4%BF%A1-%E5%85%85%E9%9B%BB-MPA-AMB2U02BK/dp/B00MUDE06A/ref=sr_1_1?ie=UTF8&amp;qid=1504063348&amp;sr=8-1&amp;keywords=MPA-AMB2U02BK" TargetMode="External"/><Relationship Id="rId13" Type="http://schemas.openxmlformats.org/officeDocument/2006/relationships/hyperlink" Target="https://www.monotaro.com/p/4212/1581/" TargetMode="External"/><Relationship Id="rId14" Type="http://schemas.openxmlformats.org/officeDocument/2006/relationships/hyperlink" Target="https://www.monotaro.com/g/00010689/" TargetMode="External"/><Relationship Id="rId1" Type="http://schemas.openxmlformats.org/officeDocument/2006/relationships/hyperlink" Target="https://www.amazon.co.jp/dp/B001VZHRUY/ref=cm_sw_r_tw_dp_x_YAjxzb1Q743VY" TargetMode="External"/><Relationship Id="rId2" Type="http://schemas.openxmlformats.org/officeDocument/2006/relationships/hyperlink" Target="https://www.amazon.co.jp/dp/B001Q13BIU/ref=cm_sw_r_tw_dp_x_P9UBzbVGBFPP7" TargetMode="External"/><Relationship Id="rId3" Type="http://schemas.openxmlformats.org/officeDocument/2006/relationships/hyperlink" Target="http://www.yodobashi.com/product/100000001001983369/" TargetMode="External"/><Relationship Id="rId4" Type="http://schemas.openxmlformats.org/officeDocument/2006/relationships/hyperlink" Target="https://www.monotaro.com/p/0550/7284/" TargetMode="External"/><Relationship Id="rId5" Type="http://schemas.openxmlformats.org/officeDocument/2006/relationships/hyperlink" Target="https://www.monotaro.com/p/0550/7205/" TargetMode="External"/><Relationship Id="rId6" Type="http://schemas.openxmlformats.org/officeDocument/2006/relationships/hyperlink" Target="https://www.monotaro.com/p/0552/8704/" TargetMode="External"/><Relationship Id="rId7" Type="http://schemas.openxmlformats.org/officeDocument/2006/relationships/hyperlink" Target="https://www.monotaro.com/p/3579/5365/" TargetMode="External"/><Relationship Id="rId8" Type="http://schemas.openxmlformats.org/officeDocument/2006/relationships/hyperlink" Target="https://www.monotaro.com/p/3579/8673/" TargetMode="External"/><Relationship Id="rId9" Type="http://schemas.openxmlformats.org/officeDocument/2006/relationships/hyperlink" Target="https://www.monotaro.com/p/4906/6647/" TargetMode="External"/><Relationship Id="rId10" Type="http://schemas.openxmlformats.org/officeDocument/2006/relationships/hyperlink" Target="https://www.amazon.co.jp/EasyAcc-13000mAh-%E3%83%A2%E3%83%90%E3%82%A4%E3%83%AB%E3%83%90%E3%83%83%E3%83%86%E3%83%AA%E3%83%BC-%E9%AB%98%E8%BC%9D%E5%BA%A6LED%E3%83%95%E3%83%A9%E3%83%83%E3%82%B7%E3%83%A5%E3%83%A9%E3%82%A4%E3%83%88%E6%90%AD%E8%BC%89-Android%E5%AF%BE%E5%BF%9C/dp/B01N5NHHQ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G1" workbookViewId="0">
      <selection activeCell="K4" sqref="K4"/>
    </sheetView>
  </sheetViews>
  <sheetFormatPr baseColWidth="12" defaultRowHeight="18" x14ac:dyDescent="0"/>
  <cols>
    <col min="2" max="2" width="38.33203125" customWidth="1"/>
    <col min="8" max="8" width="32" customWidth="1"/>
    <col min="10" max="10" width="49.6640625" customWidth="1"/>
  </cols>
  <sheetData>
    <row r="1" spans="1:11" ht="21">
      <c r="A1" s="1"/>
      <c r="B1" s="2" t="s">
        <v>83</v>
      </c>
      <c r="C1" s="3"/>
      <c r="D1" s="1"/>
      <c r="E1" s="1"/>
      <c r="F1" s="4"/>
      <c r="G1" s="1"/>
      <c r="H1" s="1"/>
      <c r="I1" s="1"/>
      <c r="J1" s="4"/>
      <c r="K1" s="4"/>
    </row>
    <row r="2" spans="1:11">
      <c r="A2" s="5"/>
      <c r="B2" s="5"/>
      <c r="C2" s="6"/>
      <c r="D2" s="5"/>
      <c r="E2" s="7"/>
      <c r="F2" s="4"/>
      <c r="G2" s="5"/>
      <c r="H2" s="5"/>
      <c r="I2" s="4"/>
      <c r="J2" s="5" t="s">
        <v>0</v>
      </c>
      <c r="K2" s="4"/>
    </row>
    <row r="3" spans="1:11">
      <c r="A3" s="8" t="s">
        <v>1</v>
      </c>
      <c r="B3" s="8" t="s">
        <v>2</v>
      </c>
      <c r="C3" s="9" t="s">
        <v>3</v>
      </c>
      <c r="D3" s="8" t="s">
        <v>4</v>
      </c>
      <c r="E3" s="10" t="s">
        <v>5</v>
      </c>
      <c r="F3" s="8" t="s">
        <v>6</v>
      </c>
      <c r="G3" s="8" t="s">
        <v>7</v>
      </c>
      <c r="H3" s="8" t="s">
        <v>8</v>
      </c>
      <c r="I3" s="4"/>
      <c r="J3" s="4"/>
      <c r="K3" s="4"/>
    </row>
    <row r="4" spans="1:11">
      <c r="A4" s="8">
        <v>1</v>
      </c>
      <c r="B4" s="8" t="s">
        <v>9</v>
      </c>
      <c r="C4" s="9">
        <v>409</v>
      </c>
      <c r="D4" s="8">
        <v>1</v>
      </c>
      <c r="E4" s="11">
        <f t="shared" ref="E4:E7" si="0">C4*D4</f>
        <v>409</v>
      </c>
      <c r="F4" s="8" t="s">
        <v>10</v>
      </c>
      <c r="G4" s="8" t="s">
        <v>11</v>
      </c>
      <c r="H4" s="8" t="s">
        <v>12</v>
      </c>
      <c r="I4" s="12" t="s">
        <v>13</v>
      </c>
      <c r="J4" s="13" t="s">
        <v>14</v>
      </c>
      <c r="K4" s="12" t="s">
        <v>15</v>
      </c>
    </row>
    <row r="5" spans="1:11">
      <c r="A5" s="8">
        <f t="shared" ref="A5:A20" si="1">A4+1</f>
        <v>2</v>
      </c>
      <c r="B5" s="8" t="s">
        <v>16</v>
      </c>
      <c r="C5" s="9">
        <v>654</v>
      </c>
      <c r="D5" s="8">
        <v>1</v>
      </c>
      <c r="E5" s="11">
        <f t="shared" si="0"/>
        <v>654</v>
      </c>
      <c r="F5" s="8" t="s">
        <v>17</v>
      </c>
      <c r="G5" s="8" t="s">
        <v>11</v>
      </c>
      <c r="H5" s="8" t="s">
        <v>18</v>
      </c>
      <c r="I5" s="12" t="s">
        <v>13</v>
      </c>
      <c r="J5" s="13" t="s">
        <v>19</v>
      </c>
      <c r="K5" s="12" t="s">
        <v>15</v>
      </c>
    </row>
    <row r="6" spans="1:11">
      <c r="A6" s="8">
        <f t="shared" si="1"/>
        <v>3</v>
      </c>
      <c r="B6" s="8" t="s">
        <v>20</v>
      </c>
      <c r="C6" s="14">
        <v>40</v>
      </c>
      <c r="D6" s="8">
        <v>2</v>
      </c>
      <c r="E6" s="11">
        <f t="shared" si="0"/>
        <v>80</v>
      </c>
      <c r="F6" s="15"/>
      <c r="G6" s="8" t="s">
        <v>21</v>
      </c>
      <c r="H6" s="8" t="s">
        <v>22</v>
      </c>
      <c r="I6" s="4"/>
      <c r="J6" s="4"/>
      <c r="K6" s="4"/>
    </row>
    <row r="7" spans="1:11">
      <c r="A7" s="8">
        <f t="shared" si="1"/>
        <v>4</v>
      </c>
      <c r="B7" s="8" t="s">
        <v>23</v>
      </c>
      <c r="C7" s="16">
        <v>291</v>
      </c>
      <c r="D7" s="8">
        <v>1</v>
      </c>
      <c r="E7" s="11">
        <f t="shared" si="0"/>
        <v>291</v>
      </c>
      <c r="F7" s="8" t="s">
        <v>24</v>
      </c>
      <c r="G7" s="8" t="s">
        <v>25</v>
      </c>
      <c r="H7" s="8"/>
      <c r="I7" s="12" t="s">
        <v>26</v>
      </c>
      <c r="J7" s="13" t="s">
        <v>27</v>
      </c>
      <c r="K7" s="4"/>
    </row>
    <row r="8" spans="1:11">
      <c r="A8" s="8">
        <f t="shared" si="1"/>
        <v>5</v>
      </c>
      <c r="B8" s="8" t="s">
        <v>28</v>
      </c>
      <c r="C8" s="17">
        <v>249.9</v>
      </c>
      <c r="D8" s="8">
        <v>1</v>
      </c>
      <c r="E8" s="18">
        <f>C8</f>
        <v>249.9</v>
      </c>
      <c r="F8" s="19" t="s">
        <v>29</v>
      </c>
      <c r="G8" s="8" t="s">
        <v>30</v>
      </c>
      <c r="H8" s="8" t="s">
        <v>31</v>
      </c>
      <c r="I8" s="4"/>
      <c r="J8" s="4"/>
      <c r="K8" s="4"/>
    </row>
    <row r="9" spans="1:11">
      <c r="A9" s="8">
        <f t="shared" si="1"/>
        <v>6</v>
      </c>
      <c r="B9" s="8" t="s">
        <v>32</v>
      </c>
      <c r="C9" s="20"/>
      <c r="D9" s="8">
        <v>1</v>
      </c>
      <c r="E9" s="20"/>
      <c r="F9" s="20"/>
      <c r="G9" s="8" t="s">
        <v>30</v>
      </c>
      <c r="H9" s="8" t="s">
        <v>31</v>
      </c>
      <c r="I9" s="4"/>
      <c r="J9" s="4"/>
      <c r="K9" s="4"/>
    </row>
    <row r="10" spans="1:11">
      <c r="A10" s="8">
        <f t="shared" si="1"/>
        <v>7</v>
      </c>
      <c r="B10" s="8" t="s">
        <v>33</v>
      </c>
      <c r="C10" s="20"/>
      <c r="D10" s="8">
        <v>2</v>
      </c>
      <c r="E10" s="20"/>
      <c r="F10" s="20"/>
      <c r="G10" s="8" t="s">
        <v>30</v>
      </c>
      <c r="H10" s="8" t="s">
        <v>31</v>
      </c>
      <c r="I10" s="4"/>
      <c r="J10" s="4"/>
      <c r="K10" s="4"/>
    </row>
    <row r="11" spans="1:11">
      <c r="A11" s="8">
        <f t="shared" si="1"/>
        <v>8</v>
      </c>
      <c r="B11" s="8" t="s">
        <v>34</v>
      </c>
      <c r="C11" s="21"/>
      <c r="D11" s="8">
        <v>1</v>
      </c>
      <c r="E11" s="21"/>
      <c r="F11" s="21"/>
      <c r="G11" s="8" t="s">
        <v>30</v>
      </c>
      <c r="H11" s="8" t="s">
        <v>31</v>
      </c>
      <c r="I11" s="4"/>
      <c r="J11" s="4"/>
      <c r="K11" s="4"/>
    </row>
    <row r="12" spans="1:11">
      <c r="A12" s="8">
        <f t="shared" si="1"/>
        <v>9</v>
      </c>
      <c r="B12" s="8" t="s">
        <v>35</v>
      </c>
      <c r="C12" s="14">
        <v>12.4</v>
      </c>
      <c r="D12" s="8">
        <v>4</v>
      </c>
      <c r="E12" s="11">
        <f t="shared" ref="E12:E20" si="2">C12*D12</f>
        <v>49.6</v>
      </c>
      <c r="F12" s="8" t="s">
        <v>36</v>
      </c>
      <c r="G12" s="8" t="s">
        <v>37</v>
      </c>
      <c r="H12" s="8" t="s">
        <v>38</v>
      </c>
      <c r="I12" s="5" t="s">
        <v>39</v>
      </c>
      <c r="J12" s="13" t="s">
        <v>40</v>
      </c>
      <c r="K12" s="4"/>
    </row>
    <row r="13" spans="1:11">
      <c r="A13" s="8">
        <f t="shared" si="1"/>
        <v>10</v>
      </c>
      <c r="B13" s="8" t="s">
        <v>41</v>
      </c>
      <c r="C13" s="14">
        <v>4.3</v>
      </c>
      <c r="D13" s="8">
        <v>8</v>
      </c>
      <c r="E13" s="11">
        <f t="shared" si="2"/>
        <v>34.4</v>
      </c>
      <c r="F13" s="8" t="s">
        <v>36</v>
      </c>
      <c r="G13" s="8" t="s">
        <v>37</v>
      </c>
      <c r="H13" s="8" t="s">
        <v>42</v>
      </c>
      <c r="I13" s="5" t="s">
        <v>43</v>
      </c>
      <c r="J13" s="13" t="s">
        <v>44</v>
      </c>
      <c r="K13" s="4"/>
    </row>
    <row r="14" spans="1:11">
      <c r="A14" s="8">
        <f t="shared" si="1"/>
        <v>11</v>
      </c>
      <c r="B14" s="8" t="s">
        <v>45</v>
      </c>
      <c r="C14" s="14">
        <v>4.2</v>
      </c>
      <c r="D14" s="8">
        <f>SUM(D12:D13)</f>
        <v>12</v>
      </c>
      <c r="E14" s="11">
        <f t="shared" si="2"/>
        <v>50.400000000000006</v>
      </c>
      <c r="F14" s="8" t="s">
        <v>36</v>
      </c>
      <c r="G14" s="8" t="s">
        <v>37</v>
      </c>
      <c r="H14" s="8" t="s">
        <v>46</v>
      </c>
      <c r="I14" s="5" t="s">
        <v>47</v>
      </c>
      <c r="J14" s="13" t="s">
        <v>48</v>
      </c>
      <c r="K14" s="4"/>
    </row>
    <row r="15" spans="1:11">
      <c r="A15" s="8">
        <f t="shared" si="1"/>
        <v>12</v>
      </c>
      <c r="B15" s="8" t="s">
        <v>49</v>
      </c>
      <c r="C15" s="14">
        <v>22</v>
      </c>
      <c r="D15" s="8">
        <v>2</v>
      </c>
      <c r="E15" s="11">
        <f t="shared" si="2"/>
        <v>44</v>
      </c>
      <c r="F15" s="8" t="s">
        <v>50</v>
      </c>
      <c r="G15" s="8" t="s">
        <v>37</v>
      </c>
      <c r="H15" s="8" t="s">
        <v>51</v>
      </c>
      <c r="I15" s="5"/>
      <c r="J15" s="13" t="s">
        <v>52</v>
      </c>
      <c r="K15" s="4"/>
    </row>
    <row r="16" spans="1:11">
      <c r="A16" s="8">
        <f t="shared" si="1"/>
        <v>13</v>
      </c>
      <c r="B16" s="8" t="s">
        <v>53</v>
      </c>
      <c r="C16" s="14">
        <v>72</v>
      </c>
      <c r="D16" s="8">
        <v>2</v>
      </c>
      <c r="E16" s="11">
        <f t="shared" si="2"/>
        <v>144</v>
      </c>
      <c r="F16" s="8" t="s">
        <v>50</v>
      </c>
      <c r="G16" s="8" t="s">
        <v>37</v>
      </c>
      <c r="H16" s="8" t="s">
        <v>54</v>
      </c>
      <c r="I16" s="4"/>
      <c r="J16" s="13" t="s">
        <v>55</v>
      </c>
      <c r="K16" s="4"/>
    </row>
    <row r="17" spans="1:11">
      <c r="A17" s="8">
        <f t="shared" si="1"/>
        <v>14</v>
      </c>
      <c r="B17" s="22" t="s">
        <v>56</v>
      </c>
      <c r="C17" s="16">
        <v>12.3</v>
      </c>
      <c r="D17" s="22">
        <v>2</v>
      </c>
      <c r="E17" s="11">
        <f t="shared" si="2"/>
        <v>24.6</v>
      </c>
      <c r="F17" s="23" t="s">
        <v>57</v>
      </c>
      <c r="G17" s="23" t="s">
        <v>58</v>
      </c>
      <c r="H17" s="8" t="s">
        <v>59</v>
      </c>
      <c r="I17" s="5" t="s">
        <v>60</v>
      </c>
      <c r="J17" s="13" t="s">
        <v>61</v>
      </c>
      <c r="K17" s="4"/>
    </row>
    <row r="18" spans="1:11">
      <c r="A18" s="8">
        <f t="shared" si="1"/>
        <v>15</v>
      </c>
      <c r="B18" s="22" t="s">
        <v>62</v>
      </c>
      <c r="C18" s="16">
        <v>2899</v>
      </c>
      <c r="D18" s="22">
        <v>1</v>
      </c>
      <c r="E18" s="11">
        <f t="shared" si="2"/>
        <v>2899</v>
      </c>
      <c r="F18" s="23" t="s">
        <v>63</v>
      </c>
      <c r="G18" s="24" t="s">
        <v>64</v>
      </c>
      <c r="H18" s="15"/>
      <c r="I18" s="4"/>
      <c r="J18" s="13" t="s">
        <v>65</v>
      </c>
      <c r="K18" s="4"/>
    </row>
    <row r="19" spans="1:11">
      <c r="A19" s="8">
        <f t="shared" si="1"/>
        <v>16</v>
      </c>
      <c r="B19" s="25" t="s">
        <v>66</v>
      </c>
      <c r="C19" s="26">
        <v>238</v>
      </c>
      <c r="D19" s="27">
        <v>1</v>
      </c>
      <c r="E19" s="28">
        <f t="shared" si="2"/>
        <v>238</v>
      </c>
      <c r="F19" s="29" t="s">
        <v>67</v>
      </c>
      <c r="G19" s="30" t="s">
        <v>68</v>
      </c>
      <c r="H19" s="30"/>
      <c r="I19" s="5"/>
      <c r="J19" s="13" t="s">
        <v>69</v>
      </c>
      <c r="K19" s="5"/>
    </row>
    <row r="20" spans="1:11">
      <c r="A20" s="8">
        <f t="shared" si="1"/>
        <v>17</v>
      </c>
      <c r="B20" s="31" t="s">
        <v>70</v>
      </c>
      <c r="C20" s="16">
        <v>439</v>
      </c>
      <c r="D20" s="22">
        <v>1</v>
      </c>
      <c r="E20" s="11">
        <f t="shared" si="2"/>
        <v>439</v>
      </c>
      <c r="F20" s="22" t="s">
        <v>71</v>
      </c>
      <c r="G20" s="23" t="s">
        <v>72</v>
      </c>
      <c r="H20" s="8"/>
      <c r="I20" s="12" t="s">
        <v>73</v>
      </c>
      <c r="J20" s="13" t="s">
        <v>74</v>
      </c>
      <c r="K20" s="12" t="s">
        <v>15</v>
      </c>
    </row>
    <row r="21" spans="1:11">
      <c r="A21" s="4"/>
      <c r="B21" s="5"/>
      <c r="C21" s="6"/>
      <c r="D21" s="4"/>
      <c r="E21" s="32">
        <f>SUM(E4:E20)</f>
        <v>5606.9</v>
      </c>
      <c r="F21" s="5"/>
      <c r="G21" s="4"/>
      <c r="H21" s="4"/>
      <c r="I21" s="4"/>
      <c r="J21" s="4"/>
      <c r="K21" s="4"/>
    </row>
    <row r="22" spans="1:11">
      <c r="A22" s="5"/>
      <c r="B22" s="33"/>
      <c r="C22" s="6"/>
      <c r="D22" s="5"/>
      <c r="E22" s="7"/>
      <c r="F22" s="5"/>
      <c r="G22" s="5"/>
      <c r="H22" s="5"/>
      <c r="I22" s="4"/>
      <c r="J22" s="4"/>
      <c r="K22" s="4"/>
    </row>
    <row r="23" spans="1:11">
      <c r="A23" s="5"/>
      <c r="B23" s="33" t="s">
        <v>75</v>
      </c>
      <c r="C23" s="34"/>
      <c r="D23" s="5"/>
      <c r="E23" s="7"/>
      <c r="F23" s="5"/>
      <c r="G23" s="5"/>
      <c r="H23" s="5"/>
      <c r="I23" s="4"/>
      <c r="J23" s="4"/>
      <c r="K23" s="4"/>
    </row>
    <row r="24" spans="1:11">
      <c r="A24" s="8" t="s">
        <v>1</v>
      </c>
      <c r="B24" s="8" t="s">
        <v>2</v>
      </c>
      <c r="C24" s="9" t="s">
        <v>3</v>
      </c>
      <c r="D24" s="8" t="s">
        <v>4</v>
      </c>
      <c r="E24" s="10" t="s">
        <v>5</v>
      </c>
      <c r="F24" s="8" t="s">
        <v>6</v>
      </c>
      <c r="G24" s="8" t="s">
        <v>7</v>
      </c>
      <c r="H24" s="8" t="s">
        <v>8</v>
      </c>
      <c r="I24" s="4"/>
      <c r="J24" s="4"/>
      <c r="K24" s="4"/>
    </row>
    <row r="25" spans="1:11">
      <c r="A25" s="8" t="e">
        <f>#REF!+1</f>
        <v>#REF!</v>
      </c>
      <c r="B25" s="8" t="s">
        <v>76</v>
      </c>
      <c r="C25" s="9">
        <v>166.3</v>
      </c>
      <c r="D25" s="8">
        <v>1</v>
      </c>
      <c r="E25" s="11">
        <f t="shared" ref="E25:E29" si="3">C25*D25</f>
        <v>166.3</v>
      </c>
      <c r="F25" s="15"/>
      <c r="G25" s="8" t="s">
        <v>30</v>
      </c>
      <c r="H25" s="15"/>
      <c r="I25" s="4"/>
      <c r="J25" s="4"/>
      <c r="K25" s="4"/>
    </row>
    <row r="26" spans="1:11">
      <c r="A26" s="8" t="e">
        <f t="shared" ref="A26:A29" si="4">A25+1</f>
        <v>#REF!</v>
      </c>
      <c r="B26" s="8" t="s">
        <v>41</v>
      </c>
      <c r="C26" s="35">
        <v>4.3</v>
      </c>
      <c r="D26" s="8">
        <v>24</v>
      </c>
      <c r="E26" s="11">
        <f t="shared" si="3"/>
        <v>103.19999999999999</v>
      </c>
      <c r="F26" s="8" t="s">
        <v>36</v>
      </c>
      <c r="G26" s="8" t="s">
        <v>37</v>
      </c>
      <c r="H26" s="15"/>
      <c r="I26" s="4"/>
      <c r="J26" s="4"/>
      <c r="K26" s="4"/>
    </row>
    <row r="27" spans="1:11">
      <c r="A27" s="8" t="e">
        <f t="shared" si="4"/>
        <v>#REF!</v>
      </c>
      <c r="B27" s="8" t="s">
        <v>45</v>
      </c>
      <c r="C27" s="35">
        <v>4.2</v>
      </c>
      <c r="D27" s="8">
        <f>D26</f>
        <v>24</v>
      </c>
      <c r="E27" s="11">
        <f t="shared" si="3"/>
        <v>100.80000000000001</v>
      </c>
      <c r="F27" s="8" t="s">
        <v>36</v>
      </c>
      <c r="G27" s="8" t="s">
        <v>37</v>
      </c>
      <c r="H27" s="15"/>
      <c r="I27" s="4"/>
      <c r="J27" s="4"/>
      <c r="K27" s="4"/>
    </row>
    <row r="28" spans="1:11">
      <c r="A28" s="8" t="e">
        <f t="shared" si="4"/>
        <v>#REF!</v>
      </c>
      <c r="B28" s="36" t="s">
        <v>77</v>
      </c>
      <c r="C28" s="9">
        <v>53.8</v>
      </c>
      <c r="D28" s="8">
        <v>4</v>
      </c>
      <c r="E28" s="11">
        <f t="shared" si="3"/>
        <v>215.2</v>
      </c>
      <c r="F28" s="8" t="s">
        <v>36</v>
      </c>
      <c r="G28" s="8" t="s">
        <v>37</v>
      </c>
      <c r="H28" s="15"/>
      <c r="I28" s="5" t="s">
        <v>78</v>
      </c>
      <c r="J28" s="13" t="s">
        <v>79</v>
      </c>
      <c r="K28" s="4"/>
    </row>
    <row r="29" spans="1:11">
      <c r="A29" s="8" t="e">
        <f t="shared" si="4"/>
        <v>#REF!</v>
      </c>
      <c r="B29" s="36" t="s">
        <v>80</v>
      </c>
      <c r="C29" s="9">
        <v>56.7</v>
      </c>
      <c r="D29" s="8">
        <v>4</v>
      </c>
      <c r="E29" s="11">
        <f t="shared" si="3"/>
        <v>226.8</v>
      </c>
      <c r="F29" s="8" t="s">
        <v>36</v>
      </c>
      <c r="G29" s="8" t="s">
        <v>37</v>
      </c>
      <c r="H29" s="15"/>
      <c r="I29" s="5" t="s">
        <v>81</v>
      </c>
      <c r="J29" s="13" t="s">
        <v>82</v>
      </c>
      <c r="K29" s="4"/>
    </row>
  </sheetData>
  <mergeCells count="3">
    <mergeCell ref="C8:C11"/>
    <mergeCell ref="E8:E11"/>
    <mergeCell ref="F8:F11"/>
  </mergeCells>
  <phoneticPr fontId="2"/>
  <hyperlinks>
    <hyperlink ref="J4" r:id="rId1"/>
    <hyperlink ref="J5" r:id="rId2"/>
    <hyperlink ref="J7" r:id="rId3"/>
    <hyperlink ref="J12" r:id="rId4"/>
    <hyperlink ref="J13" r:id="rId5"/>
    <hyperlink ref="J14" r:id="rId6"/>
    <hyperlink ref="J15" r:id="rId7"/>
    <hyperlink ref="J16" r:id="rId8"/>
    <hyperlink ref="J17" r:id="rId9"/>
    <hyperlink ref="J18" r:id="rId10"/>
    <hyperlink ref="J19" r:id="rId11"/>
    <hyperlink ref="J20" r:id="rId12"/>
    <hyperlink ref="J28" r:id="rId13"/>
    <hyperlink ref="J29" r:id="rId14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hozumi</dc:creator>
  <cp:lastModifiedBy>hozumi</cp:lastModifiedBy>
  <dcterms:created xsi:type="dcterms:W3CDTF">2018-02-20T03:00:33Z</dcterms:created>
  <dcterms:modified xsi:type="dcterms:W3CDTF">2018-02-20T03:03:15Z</dcterms:modified>
</cp:coreProperties>
</file>