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5b1ba7e271c53/"/>
    </mc:Choice>
  </mc:AlternateContent>
  <xr:revisionPtr revIDLastSave="4" documentId="8_{ED4A0F97-E978-4C4D-8A34-CFD81F27FC5B}" xr6:coauthVersionLast="47" xr6:coauthVersionMax="47" xr10:uidLastSave="{A8C2EEE1-9B61-404D-8FF9-F08DDECE4D68}"/>
  <bookViews>
    <workbookView xWindow="-120" yWindow="-120" windowWidth="29040" windowHeight="15840" activeTab="1" xr2:uid="{E67F1436-B2C6-4956-97E3-A92C4CC94762}"/>
  </bookViews>
  <sheets>
    <sheet name="Aula" sheetId="2" r:id="rId1"/>
    <sheet name="Tab Dinâmica" sheetId="3" r:id="rId2"/>
    <sheet name="Dashboard" sheetId="4" r:id="rId3"/>
  </sheets>
  <definedNames>
    <definedName name="_xlnm._FilterDatabase" localSheetId="0" hidden="1">Aula!$A$1:$F$107</definedName>
    <definedName name="Compras">Tabela1[]</definedName>
    <definedName name="SegmentaçãodeDados_Nome">#N/A</definedName>
  </definedNames>
  <calcPr calcId="191029"/>
  <pivotCaches>
    <pivotCache cacheId="7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D104" i="2"/>
  <c r="D102" i="2"/>
  <c r="E83" i="2"/>
</calcChain>
</file>

<file path=xl/sharedStrings.xml><?xml version="1.0" encoding="utf-8"?>
<sst xmlns="http://schemas.openxmlformats.org/spreadsheetml/2006/main" count="116" uniqueCount="47">
  <si>
    <t>Descrição</t>
  </si>
  <si>
    <t>Qtd</t>
  </si>
  <si>
    <t>Valor</t>
  </si>
  <si>
    <t>Total</t>
  </si>
  <si>
    <t>Feijão Preto Tipo 1 Kicaldo Pacote 1kg</t>
  </si>
  <si>
    <t>Manteiga Davaca 500g</t>
  </si>
  <si>
    <t>Dia</t>
  </si>
  <si>
    <t>feijão preto 1kg</t>
  </si>
  <si>
    <t>feijão Carioca 1kg</t>
  </si>
  <si>
    <t>Feijão Preto Tipo 1 Kicaldo Pacote</t>
  </si>
  <si>
    <t>Manteiga Aviação Com Sal 500g</t>
  </si>
  <si>
    <t>Manteiga Natville Pote C/sal</t>
  </si>
  <si>
    <t>Feijão Carioca Urbano 1kg</t>
  </si>
  <si>
    <t>Feijão Urbano Preto Pa 1kg</t>
  </si>
  <si>
    <t>Feijão Branco Kicaldo 500g</t>
  </si>
  <si>
    <t>Feijão Preto Tipo 1 Manolinho Pacot</t>
  </si>
  <si>
    <t>Feijão Preto Tipo 1 CAMIL Pacote 1kg</t>
  </si>
  <si>
    <t>Feijão Preto Rio Imperial 1kg</t>
  </si>
  <si>
    <t>Manteiga Regatas 500g</t>
  </si>
  <si>
    <t>Manteiga Natville 500g</t>
  </si>
  <si>
    <t>manteiga natville 500g</t>
  </si>
  <si>
    <t>feijão preto kicaldo 500g</t>
  </si>
  <si>
    <t>Feijão Preto Kicaldo 500g</t>
  </si>
  <si>
    <t xml:space="preserve">Manteiga Com Sal Natville 500g </t>
  </si>
  <si>
    <t>Feijão Preto Kicaldo Tipo 1 1kg</t>
  </si>
  <si>
    <t>Feijão Fradinho Kicaldo 1kg</t>
  </si>
  <si>
    <t>Feijão Carioca Kicaldo 1kg</t>
  </si>
  <si>
    <t>Feijão Carioca Kicaldo 1Kg</t>
  </si>
  <si>
    <t>Rótulos de Linha</t>
  </si>
  <si>
    <t>Total Geral</t>
  </si>
  <si>
    <t>Nome</t>
  </si>
  <si>
    <t>Manteiga</t>
  </si>
  <si>
    <t>Valor Unitário</t>
  </si>
  <si>
    <t>Azeite_Oliva Carbonell Extra Virgem 500ml</t>
  </si>
  <si>
    <t>Azeite_Oliva Andorinha Extra Virgem 500ml</t>
  </si>
  <si>
    <t>Azeite_Oliva Cocinero Extra Virgem 500ml</t>
  </si>
  <si>
    <t>Azeite_Oliva Extra Virgem Clássico Português Gallo Vidro 250ml</t>
  </si>
  <si>
    <t>Azeite_Oliva Extra Virgem Serrata Vidro 500ml</t>
  </si>
  <si>
    <t>azeite_oliva extra virgem serrata vidro 500ml</t>
  </si>
  <si>
    <t>Azeite_Oliva Extra Virgem Borges 500ml</t>
  </si>
  <si>
    <t>Azeite_Oliva Extra Virgem Gallo Clássico Português 500ml</t>
  </si>
  <si>
    <t>Azeite_Oliva Extra Virgem  500ml</t>
  </si>
  <si>
    <t>Azeite_Oliva Extra Virgem Borges 50</t>
  </si>
  <si>
    <t>Azeite_Oliva Extra Virgem ANDORINHA Vidro 500ml</t>
  </si>
  <si>
    <t>Azeite_Oliva Filippo Berio Ext Vg 500ml</t>
  </si>
  <si>
    <t>Azeite_Oliva Filippo Berio Ext Vg</t>
  </si>
  <si>
    <t>Feijão Preto Camil T1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</si>
</sst>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43" fontId="3" fillId="0" borderId="2" xfId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 wrapText="1"/>
    </xf>
    <xf numFmtId="43" fontId="4" fillId="0" borderId="1" xfId="1" applyFont="1" applyFill="1" applyBorder="1" applyAlignment="1">
      <alignment vertical="center" wrapText="1"/>
    </xf>
    <xf numFmtId="0" fontId="2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43" fontId="5" fillId="0" borderId="0" xfId="1" applyFont="1" applyFill="1"/>
    <xf numFmtId="0" fontId="0" fillId="0" borderId="0" xfId="0" applyNumberFormat="1"/>
  </cellXfs>
  <cellStyles count="2">
    <cellStyle name="Normal" xfId="0" builtinId="0"/>
    <cellStyle name="Vírgula" xfId="1" builtinId="3"/>
  </cellStyles>
  <dxfs count="12">
    <dxf>
      <font>
        <strike val="0"/>
        <outline val="0"/>
        <shadow val="0"/>
        <u val="none"/>
        <vertAlign val="baseline"/>
        <color auto="1"/>
        <family val="2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color theme="1"/>
      </font>
      <fill>
        <patternFill>
          <bgColor theme="5" tint="0.79998168889431442"/>
        </patternFill>
      </fill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tilo Di" pivot="0" table="0" count="10" xr9:uid="{6E30EC5C-B059-46B0-8425-BC61DFE86B22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ilo Di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[Evolução de Preços de Produtos - Dileide.xlsx]Tab Dinâmica!Tabela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EVOLUÇÃO</a:t>
            </a:r>
            <a:r>
              <a:rPr lang="en-US" b="1" baseline="0"/>
              <a:t> DE PREÇO UNITÁRIO NUMA RESIDÊNCIA</a:t>
            </a:r>
          </a:p>
          <a:p>
            <a:pPr>
              <a:defRPr b="1"/>
            </a:pPr>
            <a:r>
              <a:rPr lang="en-US" b="0" baseline="0"/>
              <a:t>Período de 2022 a 2024</a:t>
            </a:r>
            <a:endParaRPr lang="en-US" b="0"/>
          </a:p>
        </c:rich>
      </c:tx>
      <c:layout>
        <c:manualLayout>
          <c:xMode val="edge"/>
          <c:yMode val="edge"/>
          <c:x val="0.30397818268450699"/>
          <c:y val="2.4146981627296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 Dinâmica'!$D$4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'Tab Dinâmica'!$C$5:$C$37</c:f>
              <c:multiLvlStrCache>
                <c:ptCount val="31"/>
                <c:lvl>
                  <c:pt idx="0">
                    <c:v>21/07/21</c:v>
                  </c:pt>
                  <c:pt idx="1">
                    <c:v>24/07/21</c:v>
                  </c:pt>
                  <c:pt idx="2">
                    <c:v>22/08/21</c:v>
                  </c:pt>
                  <c:pt idx="3">
                    <c:v>06/10/21</c:v>
                  </c:pt>
                  <c:pt idx="4">
                    <c:v>14/12/21</c:v>
                  </c:pt>
                  <c:pt idx="5">
                    <c:v>13/01/22</c:v>
                  </c:pt>
                  <c:pt idx="6">
                    <c:v>20/03/22</c:v>
                  </c:pt>
                  <c:pt idx="7">
                    <c:v>20/05/22</c:v>
                  </c:pt>
                  <c:pt idx="8">
                    <c:v>15/06/22</c:v>
                  </c:pt>
                  <c:pt idx="9">
                    <c:v>13/07/22</c:v>
                  </c:pt>
                  <c:pt idx="10">
                    <c:v>05/08/22</c:v>
                  </c:pt>
                  <c:pt idx="11">
                    <c:v>24/08/22</c:v>
                  </c:pt>
                  <c:pt idx="12">
                    <c:v>09/09/22</c:v>
                  </c:pt>
                  <c:pt idx="13">
                    <c:v>15/10/22</c:v>
                  </c:pt>
                  <c:pt idx="14">
                    <c:v>10/11/22</c:v>
                  </c:pt>
                  <c:pt idx="15">
                    <c:v>31/12/22</c:v>
                  </c:pt>
                  <c:pt idx="16">
                    <c:v>10/01/23</c:v>
                  </c:pt>
                  <c:pt idx="17">
                    <c:v>26/01/23</c:v>
                  </c:pt>
                  <c:pt idx="18">
                    <c:v>24/02/23</c:v>
                  </c:pt>
                  <c:pt idx="19">
                    <c:v>20/03/23</c:v>
                  </c:pt>
                  <c:pt idx="20">
                    <c:v>22/03/23</c:v>
                  </c:pt>
                  <c:pt idx="21">
                    <c:v>16/05/23</c:v>
                  </c:pt>
                  <c:pt idx="22">
                    <c:v>14/06/23</c:v>
                  </c:pt>
                  <c:pt idx="23">
                    <c:v>24/07/23</c:v>
                  </c:pt>
                  <c:pt idx="24">
                    <c:v>10/08/23</c:v>
                  </c:pt>
                  <c:pt idx="25">
                    <c:v>28/08/23</c:v>
                  </c:pt>
                  <c:pt idx="26">
                    <c:v>25/09/23</c:v>
                  </c:pt>
                  <c:pt idx="27">
                    <c:v>13/12/23</c:v>
                  </c:pt>
                  <c:pt idx="28">
                    <c:v>29/01/24</c:v>
                  </c:pt>
                  <c:pt idx="29">
                    <c:v>13/03/24</c:v>
                  </c:pt>
                  <c:pt idx="30">
                    <c:v>27/03/24</c:v>
                  </c:pt>
                </c:lvl>
                <c:lvl>
                  <c:pt idx="0">
                    <c:v>Manteiga</c:v>
                  </c:pt>
                </c:lvl>
              </c:multiLvlStrCache>
            </c:multiLvlStrRef>
          </c:cat>
          <c:val>
            <c:numRef>
              <c:f>'Tab Dinâmica'!$D$5:$D$37</c:f>
              <c:numCache>
                <c:formatCode>General</c:formatCode>
                <c:ptCount val="31"/>
                <c:pt idx="1">
                  <c:v>15.99</c:v>
                </c:pt>
                <c:pt idx="2">
                  <c:v>17.489999999999998</c:v>
                </c:pt>
                <c:pt idx="3">
                  <c:v>16.989999999999998</c:v>
                </c:pt>
                <c:pt idx="4">
                  <c:v>38.979999999999997</c:v>
                </c:pt>
                <c:pt idx="5">
                  <c:v>19.989999999999998</c:v>
                </c:pt>
                <c:pt idx="6">
                  <c:v>17.989999999999998</c:v>
                </c:pt>
                <c:pt idx="7">
                  <c:v>20.99</c:v>
                </c:pt>
                <c:pt idx="8">
                  <c:v>23.99</c:v>
                </c:pt>
                <c:pt idx="9">
                  <c:v>19.989999999999998</c:v>
                </c:pt>
                <c:pt idx="10">
                  <c:v>16.989999999999998</c:v>
                </c:pt>
                <c:pt idx="11">
                  <c:v>20.79</c:v>
                </c:pt>
                <c:pt idx="12">
                  <c:v>17.989999999999998</c:v>
                </c:pt>
                <c:pt idx="13">
                  <c:v>16.989999999999998</c:v>
                </c:pt>
                <c:pt idx="14">
                  <c:v>15.9</c:v>
                </c:pt>
                <c:pt idx="15">
                  <c:v>20.79</c:v>
                </c:pt>
                <c:pt idx="16">
                  <c:v>21.99</c:v>
                </c:pt>
                <c:pt idx="17">
                  <c:v>18.989999999999998</c:v>
                </c:pt>
                <c:pt idx="18">
                  <c:v>21.99</c:v>
                </c:pt>
                <c:pt idx="19">
                  <c:v>21.99</c:v>
                </c:pt>
                <c:pt idx="20">
                  <c:v>41.849999999999994</c:v>
                </c:pt>
                <c:pt idx="21">
                  <c:v>19.989999999999998</c:v>
                </c:pt>
                <c:pt idx="22">
                  <c:v>19.79</c:v>
                </c:pt>
                <c:pt idx="23">
                  <c:v>20.99</c:v>
                </c:pt>
                <c:pt idx="24">
                  <c:v>18.899999999999999</c:v>
                </c:pt>
                <c:pt idx="25">
                  <c:v>19.89</c:v>
                </c:pt>
                <c:pt idx="26">
                  <c:v>16.190000000000001</c:v>
                </c:pt>
                <c:pt idx="27">
                  <c:v>18.489999999999998</c:v>
                </c:pt>
                <c:pt idx="28">
                  <c:v>18.09</c:v>
                </c:pt>
                <c:pt idx="29">
                  <c:v>19.79</c:v>
                </c:pt>
                <c:pt idx="30">
                  <c:v>18.59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9-4E7E-900F-67FCF6C6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968848"/>
        <c:axId val="1806970288"/>
      </c:lineChart>
      <c:catAx>
        <c:axId val="180696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Produto</a:t>
                </a:r>
              </a:p>
            </c:rich>
          </c:tx>
          <c:layout>
            <c:manualLayout>
              <c:xMode val="edge"/>
              <c:yMode val="edge"/>
              <c:x val="0.50147759510248158"/>
              <c:y val="0.85528061384671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970288"/>
        <c:crosses val="autoZero"/>
        <c:auto val="1"/>
        <c:lblAlgn val="ctr"/>
        <c:lblOffset val="100"/>
        <c:tickLblSkip val="1"/>
        <c:noMultiLvlLbl val="0"/>
      </c:catAx>
      <c:valAx>
        <c:axId val="1806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Unitário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6.033181787249345E-3"/>
              <c:y val="0.34050782541071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9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[Evolução de Preços de Produtos - Dileide.xlsx]Tab Dinâmica!Tabela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 Dinâmica'!$D$4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'Tab Dinâmica'!$C$5:$C$37</c:f>
              <c:multiLvlStrCache>
                <c:ptCount val="31"/>
                <c:lvl>
                  <c:pt idx="0">
                    <c:v>21/07/21</c:v>
                  </c:pt>
                  <c:pt idx="1">
                    <c:v>24/07/21</c:v>
                  </c:pt>
                  <c:pt idx="2">
                    <c:v>22/08/21</c:v>
                  </c:pt>
                  <c:pt idx="3">
                    <c:v>06/10/21</c:v>
                  </c:pt>
                  <c:pt idx="4">
                    <c:v>14/12/21</c:v>
                  </c:pt>
                  <c:pt idx="5">
                    <c:v>13/01/22</c:v>
                  </c:pt>
                  <c:pt idx="6">
                    <c:v>20/03/22</c:v>
                  </c:pt>
                  <c:pt idx="7">
                    <c:v>20/05/22</c:v>
                  </c:pt>
                  <c:pt idx="8">
                    <c:v>15/06/22</c:v>
                  </c:pt>
                  <c:pt idx="9">
                    <c:v>13/07/22</c:v>
                  </c:pt>
                  <c:pt idx="10">
                    <c:v>05/08/22</c:v>
                  </c:pt>
                  <c:pt idx="11">
                    <c:v>24/08/22</c:v>
                  </c:pt>
                  <c:pt idx="12">
                    <c:v>09/09/22</c:v>
                  </c:pt>
                  <c:pt idx="13">
                    <c:v>15/10/22</c:v>
                  </c:pt>
                  <c:pt idx="14">
                    <c:v>10/11/22</c:v>
                  </c:pt>
                  <c:pt idx="15">
                    <c:v>31/12/22</c:v>
                  </c:pt>
                  <c:pt idx="16">
                    <c:v>10/01/23</c:v>
                  </c:pt>
                  <c:pt idx="17">
                    <c:v>26/01/23</c:v>
                  </c:pt>
                  <c:pt idx="18">
                    <c:v>24/02/23</c:v>
                  </c:pt>
                  <c:pt idx="19">
                    <c:v>20/03/23</c:v>
                  </c:pt>
                  <c:pt idx="20">
                    <c:v>22/03/23</c:v>
                  </c:pt>
                  <c:pt idx="21">
                    <c:v>16/05/23</c:v>
                  </c:pt>
                  <c:pt idx="22">
                    <c:v>14/06/23</c:v>
                  </c:pt>
                  <c:pt idx="23">
                    <c:v>24/07/23</c:v>
                  </c:pt>
                  <c:pt idx="24">
                    <c:v>10/08/23</c:v>
                  </c:pt>
                  <c:pt idx="25">
                    <c:v>28/08/23</c:v>
                  </c:pt>
                  <c:pt idx="26">
                    <c:v>25/09/23</c:v>
                  </c:pt>
                  <c:pt idx="27">
                    <c:v>13/12/23</c:v>
                  </c:pt>
                  <c:pt idx="28">
                    <c:v>29/01/24</c:v>
                  </c:pt>
                  <c:pt idx="29">
                    <c:v>13/03/24</c:v>
                  </c:pt>
                  <c:pt idx="30">
                    <c:v>27/03/24</c:v>
                  </c:pt>
                </c:lvl>
                <c:lvl>
                  <c:pt idx="0">
                    <c:v>Manteiga</c:v>
                  </c:pt>
                </c:lvl>
              </c:multiLvlStrCache>
            </c:multiLvlStrRef>
          </c:cat>
          <c:val>
            <c:numRef>
              <c:f>'Tab Dinâmica'!$D$5:$D$37</c:f>
              <c:numCache>
                <c:formatCode>General</c:formatCode>
                <c:ptCount val="31"/>
                <c:pt idx="1">
                  <c:v>15.99</c:v>
                </c:pt>
                <c:pt idx="2">
                  <c:v>17.489999999999998</c:v>
                </c:pt>
                <c:pt idx="3">
                  <c:v>16.989999999999998</c:v>
                </c:pt>
                <c:pt idx="4">
                  <c:v>38.979999999999997</c:v>
                </c:pt>
                <c:pt idx="5">
                  <c:v>19.989999999999998</c:v>
                </c:pt>
                <c:pt idx="6">
                  <c:v>17.989999999999998</c:v>
                </c:pt>
                <c:pt idx="7">
                  <c:v>20.99</c:v>
                </c:pt>
                <c:pt idx="8">
                  <c:v>23.99</c:v>
                </c:pt>
                <c:pt idx="9">
                  <c:v>19.989999999999998</c:v>
                </c:pt>
                <c:pt idx="10">
                  <c:v>16.989999999999998</c:v>
                </c:pt>
                <c:pt idx="11">
                  <c:v>20.79</c:v>
                </c:pt>
                <c:pt idx="12">
                  <c:v>17.989999999999998</c:v>
                </c:pt>
                <c:pt idx="13">
                  <c:v>16.989999999999998</c:v>
                </c:pt>
                <c:pt idx="14">
                  <c:v>15.9</c:v>
                </c:pt>
                <c:pt idx="15">
                  <c:v>20.79</c:v>
                </c:pt>
                <c:pt idx="16">
                  <c:v>21.99</c:v>
                </c:pt>
                <c:pt idx="17">
                  <c:v>18.989999999999998</c:v>
                </c:pt>
                <c:pt idx="18">
                  <c:v>21.99</c:v>
                </c:pt>
                <c:pt idx="19">
                  <c:v>21.99</c:v>
                </c:pt>
                <c:pt idx="20">
                  <c:v>41.849999999999994</c:v>
                </c:pt>
                <c:pt idx="21">
                  <c:v>19.989999999999998</c:v>
                </c:pt>
                <c:pt idx="22">
                  <c:v>19.79</c:v>
                </c:pt>
                <c:pt idx="23">
                  <c:v>20.99</c:v>
                </c:pt>
                <c:pt idx="24">
                  <c:v>18.899999999999999</c:v>
                </c:pt>
                <c:pt idx="25">
                  <c:v>19.89</c:v>
                </c:pt>
                <c:pt idx="26">
                  <c:v>16.190000000000001</c:v>
                </c:pt>
                <c:pt idx="27">
                  <c:v>18.489999999999998</c:v>
                </c:pt>
                <c:pt idx="28">
                  <c:v>18.09</c:v>
                </c:pt>
                <c:pt idx="29">
                  <c:v>19.79</c:v>
                </c:pt>
                <c:pt idx="30">
                  <c:v>18.59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5-42CD-ACD7-FFA4C20A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968848"/>
        <c:axId val="1806970288"/>
      </c:lineChart>
      <c:catAx>
        <c:axId val="1806968848"/>
        <c:scaling>
          <c:orientation val="minMax"/>
        </c:scaling>
        <c:delete val="1"/>
        <c:axPos val="b"/>
        <c:numFmt formatCode="[$-416]mmm\-yy;@" sourceLinked="0"/>
        <c:majorTickMark val="out"/>
        <c:minorTickMark val="none"/>
        <c:tickLblPos val="nextTo"/>
        <c:crossAx val="1806970288"/>
        <c:crosses val="autoZero"/>
        <c:auto val="1"/>
        <c:lblAlgn val="ctr"/>
        <c:lblOffset val="100"/>
        <c:tickLblSkip val="1"/>
        <c:noMultiLvlLbl val="0"/>
      </c:catAx>
      <c:valAx>
        <c:axId val="1806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9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3</xdr:row>
      <xdr:rowOff>19050</xdr:rowOff>
    </xdr:from>
    <xdr:to>
      <xdr:col>21</xdr:col>
      <xdr:colOff>209549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C2CF9B-3962-65EE-3EB8-CCB11FBAE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243415</xdr:colOff>
      <xdr:row>8</xdr:row>
      <xdr:rowOff>63499</xdr:rowOff>
    </xdr:from>
    <xdr:to>
      <xdr:col>15</xdr:col>
      <xdr:colOff>69849</xdr:colOff>
      <xdr:row>29</xdr:row>
      <xdr:rowOff>44449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CE102F-E302-4E0A-94D9-5C1F6CF8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253999</xdr:colOff>
      <xdr:row>4</xdr:row>
      <xdr:rowOff>179917</xdr:rowOff>
    </xdr:from>
    <xdr:to>
      <xdr:col>15</xdr:col>
      <xdr:colOff>52916</xdr:colOff>
      <xdr:row>8</xdr:row>
      <xdr:rowOff>74083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AAB8BDCA-A05F-7903-E59A-1687C166BA31}"/>
            </a:ext>
          </a:extLst>
        </xdr:cNvPr>
        <xdr:cNvSpPr/>
      </xdr:nvSpPr>
      <xdr:spPr>
        <a:xfrm>
          <a:off x="1714499" y="941917"/>
          <a:ext cx="8392584" cy="656166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21166</xdr:colOff>
      <xdr:row>14</xdr:row>
      <xdr:rowOff>95252</xdr:rowOff>
    </xdr:from>
    <xdr:to>
      <xdr:col>0</xdr:col>
      <xdr:colOff>1439333</xdr:colOff>
      <xdr:row>20</xdr:row>
      <xdr:rowOff>148168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e">
              <a:extLst>
                <a:ext uri="{FF2B5EF4-FFF2-40B4-BE49-F238E27FC236}">
                  <a16:creationId xmlns:a16="http://schemas.microsoft.com/office/drawing/2014/main" id="{8655D353-5AFE-4042-9841-A2AB294A5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6" y="2762252"/>
              <a:ext cx="1418167" cy="1195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359835</xdr:colOff>
      <xdr:row>5</xdr:row>
      <xdr:rowOff>137583</xdr:rowOff>
    </xdr:from>
    <xdr:to>
      <xdr:col>13</xdr:col>
      <xdr:colOff>95250</xdr:colOff>
      <xdr:row>8</xdr:row>
      <xdr:rowOff>31749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8D8E215-39E1-2747-6252-7BFE7B840AFB}"/>
            </a:ext>
          </a:extLst>
        </xdr:cNvPr>
        <xdr:cNvSpPr txBox="1"/>
      </xdr:nvSpPr>
      <xdr:spPr>
        <a:xfrm>
          <a:off x="1820335" y="1090083"/>
          <a:ext cx="7101415" cy="46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latin typeface="Segoe UI" panose="020B0502040204020203" pitchFamily="34" charset="0"/>
              <a:cs typeface="Segoe UI" panose="020B0502040204020203" pitchFamily="34" charset="0"/>
            </a:rPr>
            <a:t>EVOLUÇÃO DO PREÇO UNITÁRIO DE PRODUTOS EM</a:t>
          </a:r>
          <a:r>
            <a:rPr lang="pt-BR" sz="16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UMA RESIDÊNCIA</a:t>
          </a:r>
          <a:endParaRPr lang="pt-BR" sz="16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258232</xdr:colOff>
      <xdr:row>29</xdr:row>
      <xdr:rowOff>35983</xdr:rowOff>
    </xdr:from>
    <xdr:to>
      <xdr:col>15</xdr:col>
      <xdr:colOff>74082</xdr:colOff>
      <xdr:row>31</xdr:row>
      <xdr:rowOff>74083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3072003D-5257-4EC9-BCDE-9304E12ABCD6}"/>
            </a:ext>
          </a:extLst>
        </xdr:cNvPr>
        <xdr:cNvSpPr/>
      </xdr:nvSpPr>
      <xdr:spPr>
        <a:xfrm rot="10800000">
          <a:off x="1718732" y="5560483"/>
          <a:ext cx="8409517" cy="419100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363682</xdr:colOff>
      <xdr:row>32</xdr:row>
      <xdr:rowOff>34637</xdr:rowOff>
    </xdr:from>
    <xdr:to>
      <xdr:col>15</xdr:col>
      <xdr:colOff>51954</xdr:colOff>
      <xdr:row>33</xdr:row>
      <xdr:rowOff>95250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6458A20-D739-8497-CD13-ADD66AC70BEC}"/>
            </a:ext>
          </a:extLst>
        </xdr:cNvPr>
        <xdr:cNvSpPr txBox="1"/>
      </xdr:nvSpPr>
      <xdr:spPr>
        <a:xfrm>
          <a:off x="8485909" y="6130637"/>
          <a:ext cx="1506681" cy="251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100" kern="1200"/>
            <a:t>Planilha Dileide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ley Araujo Borges" refreshedDate="45673.865907291663" createdVersion="8" refreshedVersion="8" minRefreshableVersion="3" recordCount="106" xr:uid="{2981A20B-6CC8-472C-9F67-24FF615BD79E}">
  <cacheSource type="worksheet">
    <worksheetSource name="Compras"/>
  </cacheSource>
  <cacheFields count="9">
    <cacheField name="Dia" numFmtId="164">
      <sharedItems containsSemiMixedTypes="0" containsNonDate="0" containsDate="1" containsString="0" minDate="2021-06-28T00:00:00" maxDate="2024-05-21T00:00:00" count="78">
        <d v="2021-07-03T00:00:00"/>
        <d v="2021-07-21T00:00:00"/>
        <d v="2021-07-24T00:00:00"/>
        <d v="2021-08-22T00:00:00"/>
        <d v="2021-09-21T00:00:00"/>
        <d v="2021-10-06T00:00:00"/>
        <d v="2021-11-24T00:00:00"/>
        <d v="2021-12-14T00:00:00"/>
        <d v="2022-01-13T00:00:00"/>
        <d v="2022-02-25T00:00:00"/>
        <d v="2022-03-20T00:00:00"/>
        <d v="2022-04-27T00:00:00"/>
        <d v="2022-05-20T00:00:00"/>
        <d v="2022-06-15T00:00:00"/>
        <d v="2022-07-13T00:00:00"/>
        <d v="2022-08-05T00:00:00"/>
        <d v="2022-08-24T00:00:00"/>
        <d v="2022-09-09T00:00:00"/>
        <d v="2022-09-21T00:00:00"/>
        <d v="2022-10-15T00:00:00"/>
        <d v="2022-11-10T00:00:00"/>
        <d v="2022-11-30T00:00:00"/>
        <d v="2022-12-31T00:00:00"/>
        <d v="2023-01-10T00:00:00"/>
        <d v="2023-01-26T00:00:00"/>
        <d v="2023-02-04T00:00:00"/>
        <d v="2023-02-24T00:00:00"/>
        <d v="2023-03-20T00:00:00"/>
        <d v="2023-03-21T00:00:00"/>
        <d v="2023-04-05T00:00:00"/>
        <d v="2023-03-22T00:00:00"/>
        <d v="2023-05-16T00:00:00"/>
        <d v="2023-06-14T00:00:00"/>
        <d v="2023-07-24T00:00:00"/>
        <d v="2023-08-08T00:00:00"/>
        <d v="2023-08-10T00:00:00"/>
        <d v="2023-08-28T00:00:00"/>
        <d v="2023-09-05T00:00:00"/>
        <d v="2023-09-14T00:00:00"/>
        <d v="2023-09-25T00:00:00"/>
        <d v="2023-10-05T00:00:00"/>
        <d v="2023-12-13T00:00:00"/>
        <d v="2024-01-09T00:00:00"/>
        <d v="2024-01-29T00:00:00"/>
        <d v="2024-03-05T00:00:00"/>
        <d v="2024-03-13T00:00:00"/>
        <d v="2024-03-27T00:00:00"/>
        <d v="2024-04-05T00:00:00"/>
        <d v="2024-04-23T00:00:00"/>
        <d v="2021-06-28T00:00:00" u="1"/>
        <d v="2021-09-23T00:00:00" u="1"/>
        <d v="2022-04-02T00:00:00" u="1"/>
        <d v="2021-08-29T00:00:00" u="1"/>
        <d v="2022-09-30T00:00:00" u="1"/>
        <d v="2021-10-18T00:00:00" u="1"/>
        <d v="2021-11-04T00:00:00" u="1"/>
        <d v="2021-11-16T00:00:00" u="1"/>
        <d v="2021-12-16T00:00:00" u="1"/>
        <d v="2022-03-23T00:00:00" u="1"/>
        <d v="2022-06-09T00:00:00" u="1"/>
        <d v="2022-06-30T00:00:00" u="1"/>
        <d v="2022-10-22T00:00:00" u="1"/>
        <d v="2022-08-07T00:00:00" u="1"/>
        <d v="2022-09-13T00:00:00" u="1"/>
        <d v="2022-11-28T00:00:00" u="1"/>
        <d v="2023-02-28T00:00:00" u="1"/>
        <d v="2023-04-17T00:00:00" u="1"/>
        <d v="2023-07-04T00:00:00" u="1"/>
        <d v="2023-06-26T00:00:00" u="1"/>
        <d v="2023-06-03T00:00:00" u="1"/>
        <d v="2023-07-25T00:00:00" u="1"/>
        <d v="2023-07-27T00:00:00" u="1"/>
        <d v="2023-08-11T00:00:00" u="1"/>
        <d v="2023-08-22T00:00:00" u="1"/>
        <d v="2023-09-24T00:00:00" u="1"/>
        <d v="2023-10-23T00:00:00" u="1"/>
        <d v="2023-11-18T00:00:00" u="1"/>
        <d v="2024-05-20T00:00:00" u="1"/>
      </sharedItems>
      <fieldGroup par="8"/>
    </cacheField>
    <cacheField name="Descrição" numFmtId="0">
      <sharedItems/>
    </cacheField>
    <cacheField name="Qtd" numFmtId="0">
      <sharedItems containsSemiMixedTypes="0" containsString="0" containsNumber="1" containsInteger="1" minValue="1" maxValue="7"/>
    </cacheField>
    <cacheField name="Valor" numFmtId="43">
      <sharedItems containsString="0" containsBlank="1" containsNumber="1" minValue="4.1499999999999995" maxValue="39.99"/>
    </cacheField>
    <cacheField name="Total" numFmtId="43">
      <sharedItems containsString="0" containsBlank="1" containsNumber="1" minValue="5.59" maxValue="125.94"/>
    </cacheField>
    <cacheField name="Nome" numFmtId="43">
      <sharedItems count="256">
        <s v="Azeite_Oliva"/>
        <s v="feijão"/>
        <s v="Manteiga"/>
        <s v="Banana" u="1"/>
        <s v="Cerveja" u="1"/>
        <s v="Coentro" u="1"/>
        <s v="Farinha" u="1"/>
        <s v="Limão" u="1"/>
        <s v="Mamão" u="1"/>
        <s v="Manga" u="1"/>
        <s v="Melão" u="1"/>
        <s v="Ovos" u="1"/>
        <s v="Papel" u="1"/>
        <s v="Tangerina" u="1"/>
        <s v="Vinho" u="1"/>
        <s v="Batata" u="1"/>
        <s v="Brócolis" u="1"/>
        <s v="Café" u="1"/>
        <s v="Canela" u="1"/>
        <s v="Cheetos" u="1"/>
        <s v="Chuchu" u="1"/>
        <s v="Couve" u="1"/>
        <s v="Couve-flor" u="1"/>
        <s v="Fandangos" u="1"/>
        <s v="Filtro" u="1"/>
        <s v="Laranja" u="1"/>
        <s v="Macarrão" u="1"/>
        <s v="Massa" u="1"/>
        <s v="Pao" u="1"/>
        <s v="Queijo" u="1"/>
        <s v="Sal" u="1"/>
        <s v="Salgadinho" u="1"/>
        <s v="Açucar" u="1"/>
        <s v="Água" u="1"/>
        <e v="#VALUE!" u="1"/>
        <s v="arroz" u="1"/>
        <s v="Coxa" u="1"/>
        <s v="Creme" u="1"/>
        <s v="Adoçante" u="1"/>
        <s v="esponja" u="1"/>
        <s v="frango" u="1"/>
        <s v="leite" u="1"/>
        <s v="Molho" u="1"/>
        <s v="óleo" u="1"/>
        <s v="pinho" u="1"/>
        <s v="polvilho" u="1"/>
        <s v="Requeijão" u="1"/>
        <s v="Álcool" u="1"/>
        <s v="Vinagre" u="1"/>
        <s v="Amendoim" u="1"/>
        <s v="Bala" u="1"/>
        <s v="Barriga" u="1"/>
        <s v="Biscoito" u="1"/>
        <s v="Cappuccino" u="1"/>
        <s v="Cereal" u="1"/>
        <s v="Chocolate" u="1"/>
        <s v="Coalhada" u="1"/>
        <s v="Feijao" u="1"/>
        <s v="Fermento" u="1"/>
        <s v="File" u="1"/>
        <s v="Iogurte" u="1"/>
        <s v="Milho" u="1"/>
        <s v="Pipoca" u="1"/>
        <s v="Sabão" u="1"/>
        <s v="Tapioca" u="1"/>
        <s v="Abacaxi" u="1"/>
        <s v="Amaciante" u="1"/>
        <s v="Cebola" u="1"/>
        <s v="Cenoura" u="1"/>
        <s v="Condicionador" u="1"/>
        <s v="Costelinha" u="1"/>
        <s v="Desinfetante" u="1"/>
        <s v="Filezinho" u="1"/>
        <s v="Linguiça" u="1"/>
        <s v="Maca" u="1"/>
        <s v="Pão" u="1"/>
        <s v="Pêra" u="1"/>
        <s v="Refrigerante" u="1"/>
        <s v="Saco" u="1"/>
        <s v="Tomate" u="1"/>
        <s v="Azeitona" u="1"/>
        <s v="Doce" u="1"/>
        <s v="Pimentão" u="1"/>
        <s v="Toddy" u="1"/>
        <s v="Vassoura" u="1"/>
        <s v="Abóbora" u="1"/>
        <s v="Amido" u="1"/>
        <s v="Aveia" u="1"/>
        <s v="Beterraba" u="1"/>
        <s v="Coracao" u="1"/>
        <s v="Costela" u="1"/>
        <s v="Macaxeira/aipim" u="1"/>
        <s v="Maionese" u="1"/>
        <s v="Maminha" u="1"/>
        <s v="Maracujá" u="1"/>
        <s v="Melancia" u="1"/>
        <s v="Pera" u="1"/>
        <s v="Picanha" u="1"/>
        <s v="Polpa" u="1"/>
        <s v="Suco" u="1"/>
        <s v="Alface" u="1"/>
        <s v="Coca-Cola" u="1"/>
        <s v="Guardanapo" u="1"/>
        <s v="Shampoo" u="1"/>
        <s v="Uva-Passa" u="1"/>
        <s v="Colorau" u="1"/>
        <s v="Coxao" u="1"/>
        <s v="Detergente" u="1"/>
        <s v="Linguica" u="1"/>
        <s v="Requeijao" u="1"/>
        <s v="Uva" u="1"/>
        <s v="Extrato" u="1"/>
        <s v="Pilha" u="1"/>
        <s v="Filme" u="1"/>
        <s v="Fósforo" u="1"/>
        <s v="Gatorade" u="1"/>
        <s v="Maça" u="1"/>
        <s v="Macarrao" u="1"/>
        <s v="Palito" u="1"/>
        <s v="Achocolatado" u="1"/>
        <s v="Alho" u="1"/>
        <s v="Cookie" u="1"/>
        <s v="Sabonete" u="1"/>
        <s v="Limpador" u="1"/>
        <s v="Polenguinho" u="1"/>
        <s v="Cafe" u="1"/>
        <s v="Escova" u="1"/>
        <s v="Panettone" u="1"/>
        <s v="Peito" u="1"/>
        <s v="Peneira" u="1"/>
        <s v="Lombo" u="1"/>
        <s v="Sobrecoxa" u="1"/>
        <s v="Sorvete" u="1"/>
        <s v="Bisteca" u="1"/>
        <s v="Cerv" u="1"/>
        <s v="Isotônico" u="1"/>
        <s v="Ketchup" u="1"/>
        <s v="Filé" u="1"/>
        <s v="Flocao" u="1"/>
        <s v="Pistache" u="1"/>
        <s v="Toalha" u="1"/>
        <s v="Ameixa" u="1"/>
        <s v="Apontador" u="1"/>
        <s v="Atum" u="1"/>
        <s v="Brocolis" u="1"/>
        <s v="Bebida" u="1"/>
        <s v="Kiwi" u="1"/>
        <s v="Quiabo" u="1"/>
        <s v="Caqui" u="1"/>
        <s v="Goiabada" u="1"/>
        <s v="Abacate" u="1"/>
        <s v="Bombom" u="1"/>
        <s v="Confeito" u="1"/>
        <s v="Pres" u="1"/>
        <s v="Quejo" u="1"/>
        <s v="Antitranspirante" u="1"/>
        <s v="Coco" u="1"/>
        <s v="Doritos" u="1"/>
        <s v="Repolho" u="1"/>
        <s v="Hambúrguer" u="1"/>
        <s v="Lã" u="1"/>
        <s v="Chá" u="1"/>
        <s v="Desodorante" u="1"/>
        <s v="Azeitonas" u="1"/>
        <s v="Inhame" u="1"/>
        <s v="Mostarda" u="1"/>
        <s v="Protetor" u="1"/>
        <s v="Tomate-Uva" u="1"/>
        <s v="Açúcar" u="1"/>
        <s v="Bacon" u="1"/>
        <s v="Bis" u="1"/>
        <s v="Camarão" u="1"/>
        <s v="Ext" u="1"/>
        <s v="Pepino" u="1"/>
        <s v="Presunto" u="1"/>
        <s v="Schweppes" u="1"/>
        <s v="Tira" u="1"/>
        <s v="Baconzitos" u="1"/>
        <s v="Coração" u="1"/>
        <s v="Ruffles" u="1"/>
        <s v="Wafer" u="1"/>
        <s v="Adoc" u="1"/>
        <s v="Alcaparra" u="1"/>
        <s v="Barra" u="1"/>
        <s v="Fio" u="1"/>
        <s v="Lasanha" u="1"/>
        <s v="Rúcula" u="1"/>
        <s v="Xog" u="1"/>
        <s v="Bisc.marilan" u="1"/>
        <s v="Bucho" u="1"/>
        <s v="Catchup" u="1"/>
        <s v="Pa" u="1"/>
        <s v="Kit" u="1"/>
        <s v="Abobrinha" u="1"/>
        <s v="Agua" u="1"/>
        <s v="Nescafé" u="1"/>
        <s v="Sobrecoxas" u="1"/>
        <s v="Bacalhau" u="1"/>
        <s v="Berinjela" u="1"/>
        <s v="Cookies" u="1"/>
        <s v="Lava" u="1"/>
        <s v="Inseticida" u="1"/>
        <s v="Paella" u="1"/>
        <s v="Refrig" u="1"/>
        <s v="Acucar" u="1"/>
        <s v="Lava-Roupas" u="1"/>
        <s v="Flocão" u="1"/>
        <s v="Mix" u="1"/>
        <s v="Pano" u="1"/>
        <s v="Sabao" u="1"/>
        <s v="Composto" u="1"/>
        <s v="Linguicinha" u="1"/>
        <s v="Cocacola" u="1"/>
        <s v="Qj" u="1"/>
        <s v="Amendoa" u="1"/>
        <s v="Tâmara" u="1"/>
        <s v="Carré" u="1"/>
        <s v="Crocantíssimo" u="1"/>
        <s v="Lenco" u="1"/>
        <s v="Pedra" u="1"/>
        <s v="Pato" u="1"/>
        <s v="Limpa" u="1"/>
        <s v="Bicarbonato" u="1"/>
        <s v="Seq" u="1"/>
        <s v="BEB" u="1"/>
        <s v="Bico" u="1"/>
        <s v="Extratão" u="1"/>
        <s v="Snack" u="1"/>
        <s v="NINHO" u="1"/>
        <s v="Cravo-da-índia" u="1"/>
        <s v="Pimenta-do-reino" u="1"/>
        <s v="Goma" u="1"/>
        <s v="sacola" u="1"/>
        <s v="pote" u="1"/>
        <s v="linhaça" u="1"/>
        <s v="aguardente" u="1"/>
        <s v="whisky" u="1"/>
        <s v="Chococino" u="1"/>
        <s v="Fgo" u="1"/>
        <s v="Lustra" u="1"/>
        <s v="Sacos" u="1"/>
        <s v="abobora" u="1"/>
        <s v="salgado" u="1"/>
        <s v="ap" u="1"/>
        <s v="absorvente" u="1"/>
        <s v="Saponáceo" u="1"/>
        <s v="Copa" u="1"/>
        <s v="Vaselina" u="1"/>
        <s v="Maçã" u="1"/>
        <s v="Naftalina" u="1"/>
        <s v="Abrobrinha" u="1"/>
        <s v="Panceta" u="1"/>
        <s v="Tira-Manchas" u="1"/>
        <s v="Azeite" u="1"/>
        <s v="Achoc.3" u="1"/>
        <s v="afé" u="1"/>
      </sharedItems>
    </cacheField>
    <cacheField name="Meses (Dia)" numFmtId="0" databaseField="0">
      <fieldGroup base="0">
        <rangePr groupBy="months" startDate="2021-07-03T00:00:00" endDate="2024-04-24T00:00:00"/>
        <groupItems count="14">
          <s v="&lt;03/07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4/2024"/>
        </groupItems>
      </fieldGroup>
    </cacheField>
    <cacheField name="Trimestres (Dia)" numFmtId="0" databaseField="0">
      <fieldGroup base="0">
        <rangePr groupBy="quarters" startDate="2021-07-03T00:00:00" endDate="2024-04-24T00:00:00"/>
        <groupItems count="6">
          <s v="&lt;03/07/2021"/>
          <s v="Trim1"/>
          <s v="Trim2"/>
          <s v="Trim3"/>
          <s v="Trim4"/>
          <s v="&gt;24/04/2024"/>
        </groupItems>
      </fieldGroup>
    </cacheField>
    <cacheField name="Anos (Dia)" numFmtId="0" databaseField="0">
      <fieldGroup base="0">
        <rangePr groupBy="years" startDate="2021-07-03T00:00:00" endDate="2024-04-24T00:00:00"/>
        <groupItems count="6">
          <s v="&lt;03/07/2021"/>
          <s v="2021"/>
          <s v="2022"/>
          <s v="2023"/>
          <s v="2024"/>
          <s v="&gt;24/04/2024"/>
        </groupItems>
      </fieldGroup>
    </cacheField>
  </cacheFields>
  <extLst>
    <ext xmlns:x14="http://schemas.microsoft.com/office/spreadsheetml/2009/9/main" uri="{725AE2AE-9491-48be-B2B4-4EB974FC3084}">
      <x14:pivotCacheDefinition pivotCacheId="167064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s v="Azeite_Oliva Extra Virgem Borges 500ml"/>
    <n v="1"/>
    <n v="16.68"/>
    <n v="16.68"/>
    <x v="0"/>
  </r>
  <r>
    <x v="1"/>
    <s v="Azeite_Oliva Extra Virgem  500ml"/>
    <n v="3"/>
    <m/>
    <m/>
    <x v="0"/>
  </r>
  <r>
    <x v="1"/>
    <s v="feijão Carioca 1kg"/>
    <n v="1"/>
    <m/>
    <m/>
    <x v="1"/>
  </r>
  <r>
    <x v="1"/>
    <s v="feijão preto 1kg"/>
    <n v="1"/>
    <m/>
    <m/>
    <x v="1"/>
  </r>
  <r>
    <x v="1"/>
    <s v="Manteiga Davaca 500g"/>
    <n v="3"/>
    <m/>
    <m/>
    <x v="2"/>
  </r>
  <r>
    <x v="2"/>
    <s v="Azeite_Oliva Carbonell Extra Virgem 500ml"/>
    <n v="3"/>
    <n v="15.98"/>
    <n v="47.94"/>
    <x v="0"/>
  </r>
  <r>
    <x v="2"/>
    <s v="Feijão Carioca Kicaldo 1kg"/>
    <n v="3"/>
    <n v="6.71"/>
    <n v="20.13"/>
    <x v="1"/>
  </r>
  <r>
    <x v="2"/>
    <s v="Feijão Preto Tipo 1 Kicaldo Pacote 1kg"/>
    <n v="2"/>
    <n v="8.89"/>
    <n v="17.78"/>
    <x v="1"/>
  </r>
  <r>
    <x v="2"/>
    <s v="Manteiga Davaca 500g"/>
    <n v="6"/>
    <n v="15.99"/>
    <n v="95.94"/>
    <x v="2"/>
  </r>
  <r>
    <x v="3"/>
    <s v="Azeite_Oliva Extra Virgem Borges 500ml"/>
    <n v="2"/>
    <n v="18.79"/>
    <n v="37.58"/>
    <x v="0"/>
  </r>
  <r>
    <x v="3"/>
    <s v="Feijão Carioca Kicaldo 1kg"/>
    <n v="3"/>
    <n v="5.99"/>
    <n v="17.97"/>
    <x v="1"/>
  </r>
  <r>
    <x v="3"/>
    <s v="Feijão Preto Tipo 1 Kicaldo Pacote 1kg"/>
    <n v="2"/>
    <n v="8.89"/>
    <n v="17.78"/>
    <x v="1"/>
  </r>
  <r>
    <x v="3"/>
    <s v="Manteiga Davaca 500g"/>
    <n v="6"/>
    <n v="17.489999999999998"/>
    <n v="104.94"/>
    <x v="2"/>
  </r>
  <r>
    <x v="4"/>
    <s v="Feijão Preto Tipo 1 Kicaldo Pacote"/>
    <n v="3"/>
    <n v="7.67"/>
    <n v="23.01"/>
    <x v="1"/>
  </r>
  <r>
    <x v="5"/>
    <s v="Manteiga Davaca 500g"/>
    <n v="7"/>
    <n v="16.989999999999998"/>
    <n v="118.93"/>
    <x v="2"/>
  </r>
  <r>
    <x v="6"/>
    <s v="Azeite_Oliva Extra Virgem ANDORINHA Vidro 500ml"/>
    <n v="4"/>
    <n v="18.899999999999999"/>
    <n v="75.599999999999994"/>
    <x v="0"/>
  </r>
  <r>
    <x v="7"/>
    <s v="Feijão Preto Tipo 1 Kicaldo Pacote 1kg"/>
    <n v="1"/>
    <n v="8.89"/>
    <n v="8.89"/>
    <x v="1"/>
  </r>
  <r>
    <x v="7"/>
    <s v="Manteiga Aviação Com Sal 500g"/>
    <n v="1"/>
    <n v="24.99"/>
    <n v="24.99"/>
    <x v="2"/>
  </r>
  <r>
    <x v="7"/>
    <s v="Manteiga Natville Pote C/sal"/>
    <n v="3"/>
    <n v="13.99"/>
    <n v="41.97"/>
    <x v="2"/>
  </r>
  <r>
    <x v="8"/>
    <s v="Feijão Carioca Kicaldo 1kg"/>
    <n v="1"/>
    <n v="6.99"/>
    <n v="6.99"/>
    <x v="1"/>
  </r>
  <r>
    <x v="8"/>
    <s v="Feijão Preto Tipo 1 Kicaldo Pacote 1kg"/>
    <n v="2"/>
    <n v="7.45"/>
    <n v="14.9"/>
    <x v="1"/>
  </r>
  <r>
    <x v="8"/>
    <s v="Manteiga Davaca 500g"/>
    <n v="2"/>
    <n v="19.989999999999998"/>
    <n v="39.979999999999997"/>
    <x v="2"/>
  </r>
  <r>
    <x v="9"/>
    <s v="Azeite_Oliva Andorinha Extra Virgem 500ml"/>
    <n v="2"/>
    <n v="18.98"/>
    <n v="37.96"/>
    <x v="0"/>
  </r>
  <r>
    <x v="10"/>
    <s v="Feijão Carioca Urbano 1kg"/>
    <n v="1"/>
    <n v="7.99"/>
    <n v="7.99"/>
    <x v="1"/>
  </r>
  <r>
    <x v="10"/>
    <s v="Feijão Urbano Preto Pa 1kg"/>
    <n v="2"/>
    <n v="9.19"/>
    <n v="18.38"/>
    <x v="1"/>
  </r>
  <r>
    <x v="10"/>
    <s v="Manteiga Davaca 500g"/>
    <n v="6"/>
    <n v="17.989999999999998"/>
    <n v="107.94"/>
    <x v="2"/>
  </r>
  <r>
    <x v="11"/>
    <s v="Feijão Carioca Kicaldo 1kg"/>
    <n v="1"/>
    <n v="6.99"/>
    <n v="6.99"/>
    <x v="1"/>
  </r>
  <r>
    <x v="12"/>
    <s v="Feijão Carioca Kicaldo 1kg"/>
    <n v="2"/>
    <n v="9.59"/>
    <n v="19.18"/>
    <x v="1"/>
  </r>
  <r>
    <x v="12"/>
    <s v="Feijão Urbano Preto Pa 1kg"/>
    <n v="2"/>
    <n v="9.19"/>
    <n v="18.38"/>
    <x v="1"/>
  </r>
  <r>
    <x v="12"/>
    <s v="Manteiga Davaca 500g"/>
    <n v="3"/>
    <n v="20.99"/>
    <n v="62.97"/>
    <x v="2"/>
  </r>
  <r>
    <x v="13"/>
    <s v="Azeite_Oliva Filippo Berio Ext Vg 500ml"/>
    <n v="2"/>
    <n v="18.899999999999999"/>
    <n v="37.799999999999997"/>
    <x v="0"/>
  </r>
  <r>
    <x v="13"/>
    <s v="Feijão Carioca Urbano 1kg"/>
    <n v="1"/>
    <n v="9.9"/>
    <n v="9.9"/>
    <x v="1"/>
  </r>
  <r>
    <x v="13"/>
    <s v="Feijão Urbano Preto Pa 1kg"/>
    <n v="3"/>
    <n v="9.19"/>
    <n v="27.57"/>
    <x v="1"/>
  </r>
  <r>
    <x v="13"/>
    <s v="Manteiga Davaca 500g"/>
    <n v="3"/>
    <n v="23.99"/>
    <n v="71.97"/>
    <x v="2"/>
  </r>
  <r>
    <x v="14"/>
    <s v="Manteiga Davaca 500g"/>
    <n v="6"/>
    <n v="19.989999999999998"/>
    <n v="119.94"/>
    <x v="2"/>
  </r>
  <r>
    <x v="15"/>
    <s v="Azeite_Oliva Cocinero Extra Virgem 500ml"/>
    <n v="2"/>
    <n v="20.98"/>
    <n v="41.96"/>
    <x v="0"/>
  </r>
  <r>
    <x v="15"/>
    <s v="Feijão Carioca Kicaldo 1kg"/>
    <n v="1"/>
    <n v="6.99"/>
    <n v="6.99"/>
    <x v="1"/>
  </r>
  <r>
    <x v="15"/>
    <s v="Feijão Preto Tipo 1 Kicaldo Pacote 1kg"/>
    <n v="2"/>
    <n v="9.65"/>
    <n v="19.3"/>
    <x v="1"/>
  </r>
  <r>
    <x v="15"/>
    <s v="Manteiga Natville Pote C/sal"/>
    <n v="2"/>
    <n v="16.989999999999998"/>
    <n v="33.979999999999997"/>
    <x v="2"/>
  </r>
  <r>
    <x v="16"/>
    <s v="Azeite_Oliva Extra Virgem Borges 500ml"/>
    <n v="4"/>
    <n v="21.19"/>
    <n v="84.76"/>
    <x v="0"/>
  </r>
  <r>
    <x v="16"/>
    <s v="Manteiga Natville Pote C/sal"/>
    <n v="3"/>
    <n v="20.79"/>
    <n v="62.37"/>
    <x v="2"/>
  </r>
  <r>
    <x v="17"/>
    <s v="Azeite_Oliva Cocinero Extra Virgem 500ml"/>
    <n v="2"/>
    <n v="18.989999999999998"/>
    <n v="37.979999999999997"/>
    <x v="0"/>
  </r>
  <r>
    <x v="17"/>
    <s v="Azeite_Oliva Extra Virgem Clássico Português Gallo Vidro 250ml"/>
    <n v="2"/>
    <n v="20.66"/>
    <n v="41.32"/>
    <x v="0"/>
  </r>
  <r>
    <x v="17"/>
    <s v="Feijão Branco Kicaldo 500g"/>
    <n v="1"/>
    <n v="5.75"/>
    <n v="5.75"/>
    <x v="1"/>
  </r>
  <r>
    <x v="17"/>
    <s v="Feijão Carioca Kicaldo 1kg"/>
    <n v="1"/>
    <n v="8.7899999999999991"/>
    <n v="8.7899999999999991"/>
    <x v="1"/>
  </r>
  <r>
    <x v="17"/>
    <s v="Feijão Urbano Preto Pa 1kg"/>
    <n v="2"/>
    <n v="9.19"/>
    <n v="18.38"/>
    <x v="1"/>
  </r>
  <r>
    <x v="17"/>
    <s v="Manteiga Natville Pote C/sal"/>
    <n v="5"/>
    <n v="17.989999999999998"/>
    <n v="89.95"/>
    <x v="2"/>
  </r>
  <r>
    <x v="18"/>
    <s v="Azeite_Oliva Andorinha Extra Virgem 500ml"/>
    <n v="3"/>
    <n v="20.98"/>
    <n v="62.94"/>
    <x v="0"/>
  </r>
  <r>
    <x v="19"/>
    <s v="Manteiga Natville Pote C/sal"/>
    <n v="2"/>
    <n v="16.989999999999998"/>
    <n v="33.979999999999997"/>
    <x v="2"/>
  </r>
  <r>
    <x v="20"/>
    <s v="Feijão Carioca Kicaldo 1kg"/>
    <n v="1"/>
    <n v="7.59"/>
    <n v="7.59"/>
    <x v="1"/>
  </r>
  <r>
    <x v="20"/>
    <s v="Feijão Preto Tipo 1 Kicaldo Pacote 1kg"/>
    <n v="2"/>
    <n v="9.2899999999999991"/>
    <n v="18.579999999999998"/>
    <x v="1"/>
  </r>
  <r>
    <x v="20"/>
    <s v="Manteiga Natville Pote C/sal"/>
    <n v="5"/>
    <n v="15.9"/>
    <n v="79.5"/>
    <x v="2"/>
  </r>
  <r>
    <x v="21"/>
    <s v="Azeite_Oliva Filippo Berio Ext Vg"/>
    <n v="3"/>
    <n v="15.99"/>
    <n v="47.97"/>
    <x v="0"/>
  </r>
  <r>
    <x v="21"/>
    <s v="Azeite_Oliva Extra Virgem Borges 500ml"/>
    <n v="2"/>
    <n v="17.989999999999998"/>
    <n v="35.979999999999997"/>
    <x v="0"/>
  </r>
  <r>
    <x v="22"/>
    <s v="Feijão Branco Kicaldo 500g"/>
    <n v="1"/>
    <n v="5.59"/>
    <n v="5.59"/>
    <x v="1"/>
  </r>
  <r>
    <x v="22"/>
    <s v="Feijão Preto Kicaldo 500g"/>
    <n v="2"/>
    <n v="4.1900000000000004"/>
    <n v="8.3800000000000008"/>
    <x v="1"/>
  </r>
  <r>
    <x v="22"/>
    <s v="Manteiga Natville Pote C/sal"/>
    <n v="2"/>
    <n v="20.79"/>
    <n v="41.58"/>
    <x v="2"/>
  </r>
  <r>
    <x v="23"/>
    <s v="Feijão Preto Kicaldo 500g"/>
    <n v="3"/>
    <n v="4.1900000000000004"/>
    <n v="12.57"/>
    <x v="1"/>
  </r>
  <r>
    <x v="23"/>
    <s v="Manteiga Davaca 500g"/>
    <n v="5"/>
    <n v="21.99"/>
    <n v="109.95"/>
    <x v="2"/>
  </r>
  <r>
    <x v="24"/>
    <s v="Azeite_Oliva Extra Virgem Borges 500ml"/>
    <n v="5"/>
    <n v="20.09"/>
    <n v="100.45"/>
    <x v="0"/>
  </r>
  <r>
    <x v="24"/>
    <s v="Manteiga Natville Pote C/sal"/>
    <n v="6"/>
    <n v="18.989999999999998"/>
    <n v="113.94"/>
    <x v="2"/>
  </r>
  <r>
    <x v="25"/>
    <s v="Feijão Preto Tipo 1 Kicaldo Pacote 1kg"/>
    <n v="2"/>
    <n v="8.35"/>
    <n v="16.7"/>
    <x v="1"/>
  </r>
  <r>
    <x v="26"/>
    <s v="Azeite_Oliva Extra Virgem Borges 500ml"/>
    <n v="2"/>
    <n v="19.98"/>
    <n v="39.96"/>
    <x v="0"/>
  </r>
  <r>
    <x v="26"/>
    <s v="Manteiga Davaca 500g"/>
    <n v="2"/>
    <n v="21.99"/>
    <n v="43.98"/>
    <x v="2"/>
  </r>
  <r>
    <x v="27"/>
    <s v="Azeite_Oliva Extra Virgem Borges 50"/>
    <n v="3"/>
    <n v="20.98"/>
    <n v="62.94"/>
    <x v="0"/>
  </r>
  <r>
    <x v="27"/>
    <s v="Feijão Carioca Kicaldo 1kg"/>
    <n v="1"/>
    <n v="10.25"/>
    <n v="10.25"/>
    <x v="1"/>
  </r>
  <r>
    <x v="27"/>
    <s v="Feijão Preto Tipo 1 Manolinho Pacot"/>
    <n v="1"/>
    <n v="8.5500000000000007"/>
    <n v="8.5500000000000007"/>
    <x v="1"/>
  </r>
  <r>
    <x v="27"/>
    <s v="Manteiga Davaca 500g"/>
    <n v="2"/>
    <n v="21.99"/>
    <n v="43.98"/>
    <x v="2"/>
  </r>
  <r>
    <x v="28"/>
    <s v="Feijão Preto Tipo 1 CAMIL Pacote 1kg"/>
    <n v="1"/>
    <n v="9.19"/>
    <n v="9.19"/>
    <x v="1"/>
  </r>
  <r>
    <x v="29"/>
    <s v="Feijão Carioca Kicaldo 1kg"/>
    <n v="2"/>
    <n v="7.99"/>
    <n v="15.98"/>
    <x v="1"/>
  </r>
  <r>
    <x v="29"/>
    <s v="Feijão Preto Rio Imperial 1kg"/>
    <n v="1"/>
    <n v="8.19"/>
    <n v="8.19"/>
    <x v="1"/>
  </r>
  <r>
    <x v="30"/>
    <s v="Manteiga Regatas 500g"/>
    <n v="2"/>
    <n v="21.9"/>
    <n v="43.8"/>
    <x v="2"/>
  </r>
  <r>
    <x v="30"/>
    <s v="Manteiga Natville 500g"/>
    <n v="2"/>
    <n v="19.95"/>
    <n v="39.9"/>
    <x v="2"/>
  </r>
  <r>
    <x v="31"/>
    <s v="Azeite_Oliva Extra Virgem Borges 500ml"/>
    <n v="2"/>
    <n v="19.59"/>
    <n v="39.18"/>
    <x v="0"/>
  </r>
  <r>
    <x v="31"/>
    <s v="Manteiga Natville Pote C/sal"/>
    <n v="2"/>
    <n v="19.989999999999998"/>
    <n v="39.979999999999997"/>
    <x v="2"/>
  </r>
  <r>
    <x v="32"/>
    <s v="Azeite_Oliva Extra Virgem Borges 500ml"/>
    <n v="4"/>
    <n v="20.99"/>
    <n v="83.96"/>
    <x v="0"/>
  </r>
  <r>
    <x v="32"/>
    <s v="Feijão Urbano Preto Pa 1kg"/>
    <n v="2"/>
    <n v="7.15"/>
    <n v="14.3"/>
    <x v="1"/>
  </r>
  <r>
    <x v="32"/>
    <s v="Manteiga Natville Pote C/sal"/>
    <n v="2"/>
    <n v="19.79"/>
    <n v="39.58"/>
    <x v="2"/>
  </r>
  <r>
    <x v="33"/>
    <s v="Manteiga Davaca 500g"/>
    <n v="6"/>
    <n v="20.99"/>
    <n v="125.94"/>
    <x v="2"/>
  </r>
  <r>
    <x v="33"/>
    <s v="Azeite_Oliva Extra Virgem Serrata Vidro 500ml"/>
    <n v="3"/>
    <n v="22.4"/>
    <n v="67.2"/>
    <x v="0"/>
  </r>
  <r>
    <x v="34"/>
    <s v="Azeite_Oliva Extra Virgem Serrata Vidro 500ml"/>
    <n v="3"/>
    <n v="22.39"/>
    <n v="67.17"/>
    <x v="0"/>
  </r>
  <r>
    <x v="35"/>
    <s v="Manteiga Natville 500g"/>
    <n v="2"/>
    <n v="18.899999999999999"/>
    <n v="37.799999999999997"/>
    <x v="2"/>
  </r>
  <r>
    <x v="36"/>
    <s v="Azeite_Oliva Extra Virgem Serrata Vidro 500ml"/>
    <n v="3"/>
    <n v="22.39"/>
    <n v="67.17"/>
    <x v="0"/>
  </r>
  <r>
    <x v="36"/>
    <s v="Feijão Preto Kicaldo 500g"/>
    <n v="3"/>
    <n v="4.1499999999999995"/>
    <n v="12.45"/>
    <x v="1"/>
  </r>
  <r>
    <x v="36"/>
    <s v="Manteiga Natville 500g"/>
    <n v="3"/>
    <n v="19.89"/>
    <n v="59.67"/>
    <x v="2"/>
  </r>
  <r>
    <x v="37"/>
    <s v="Azeite_Oliva Extra Virgem Borges 500ml"/>
    <n v="3"/>
    <n v="26.689999999999998"/>
    <n v="80.069999999999993"/>
    <x v="0"/>
  </r>
  <r>
    <x v="38"/>
    <s v="Feijão Preto Kicaldo 500g"/>
    <n v="3"/>
    <n v="4.1499999999999995"/>
    <n v="12.45"/>
    <x v="1"/>
  </r>
  <r>
    <x v="39"/>
    <s v="Feijão Preto Camil T1 1kg"/>
    <n v="1"/>
    <n v="9.1300000000000008"/>
    <n v="9.1300000000000008"/>
    <x v="1"/>
  </r>
  <r>
    <x v="39"/>
    <s v="Manteiga Com Sal Natville 500g "/>
    <n v="1"/>
    <n v="16.190000000000001"/>
    <n v="16.190000000000001"/>
    <x v="2"/>
  </r>
  <r>
    <x v="40"/>
    <s v="Feijão Fradinho Kicaldo 1kg"/>
    <n v="1"/>
    <n v="7.55"/>
    <n v="7.55"/>
    <x v="1"/>
  </r>
  <r>
    <x v="40"/>
    <s v="Feijão Preto Kicaldo Tipo 1 1kg"/>
    <n v="3"/>
    <n v="8.0499999999999989"/>
    <n v="24.15"/>
    <x v="1"/>
  </r>
  <r>
    <x v="41"/>
    <s v="Azeite_Oliva Extra Virgem Borges 500ml"/>
    <n v="3"/>
    <n v="32.99"/>
    <n v="98.97"/>
    <x v="0"/>
  </r>
  <r>
    <x v="41"/>
    <s v="Feijão Branco Kicaldo 500g"/>
    <n v="2"/>
    <n v="6.09"/>
    <n v="12.18"/>
    <x v="1"/>
  </r>
  <r>
    <x v="41"/>
    <s v="Feijão Carioca Kicaldo 1kg"/>
    <n v="1"/>
    <n v="7.89"/>
    <n v="7.89"/>
    <x v="1"/>
  </r>
  <r>
    <x v="41"/>
    <s v="Manteiga Natville 500g"/>
    <n v="3"/>
    <n v="18.489999999999998"/>
    <n v="55.47"/>
    <x v="2"/>
  </r>
  <r>
    <x v="42"/>
    <s v="Feijão Preto Kicaldo 500g"/>
    <n v="1"/>
    <n v="5.65"/>
    <n v="5.65"/>
    <x v="1"/>
  </r>
  <r>
    <x v="43"/>
    <s v="Azeite_Oliva Extra Virgem Borges 500ml"/>
    <n v="3"/>
    <n v="29.99"/>
    <n v="89.97"/>
    <x v="0"/>
  </r>
  <r>
    <x v="43"/>
    <s v="Feijão Preto Kicaldo 500g"/>
    <n v="3"/>
    <n v="5.3900000000000006"/>
    <n v="16.170000000000002"/>
    <x v="1"/>
  </r>
  <r>
    <x v="43"/>
    <s v="Manteiga Natville 500g"/>
    <n v="3"/>
    <n v="18.09"/>
    <n v="54.27"/>
    <x v="2"/>
  </r>
  <r>
    <x v="44"/>
    <s v="Feijão Preto Kicaldo 500g"/>
    <n v="4"/>
    <n v="4.59"/>
    <n v="18.36"/>
    <x v="1"/>
  </r>
  <r>
    <x v="45"/>
    <s v="Manteiga Natville 500g"/>
    <n v="3"/>
    <n v="19.79"/>
    <n v="59.37"/>
    <x v="2"/>
  </r>
  <r>
    <x v="46"/>
    <s v="Manteiga Natville 500g"/>
    <n v="3"/>
    <n v="18.59"/>
    <n v="55.77"/>
    <x v="2"/>
  </r>
  <r>
    <x v="46"/>
    <s v="Azeite_Oliva Extra Virgem Borges 500ml"/>
    <n v="3"/>
    <n v="36.99"/>
    <n v="110.97"/>
    <x v="0"/>
  </r>
  <r>
    <x v="47"/>
    <s v="Feijão Preto Kicaldo 500g"/>
    <n v="6"/>
    <n v="4.59"/>
    <n v="27.54"/>
    <x v="1"/>
  </r>
  <r>
    <x v="47"/>
    <s v="Feijão Carioca Kicaldo 1Kg"/>
    <n v="1"/>
    <n v="11.15"/>
    <n v="11.15"/>
    <x v="1"/>
  </r>
  <r>
    <x v="48"/>
    <s v="Azeite_Oliva Extra Virgem Gallo Clássico Português 500ml"/>
    <n v="1"/>
    <n v="39.99"/>
    <n v="39.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45AC8-0E91-4238-B7E7-3CC6D3B902CE}" name="Tabela dinâmica2" cacheId="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37" firstHeaderRow="1" firstDataRow="1" firstDataCol="1"/>
  <pivotFields count="9">
    <pivotField axis="axisRow" numFmtId="164" showAll="0">
      <items count="79">
        <item m="1" x="49"/>
        <item x="0"/>
        <item x="1"/>
        <item x="2"/>
        <item x="3"/>
        <item m="1" x="52"/>
        <item x="4"/>
        <item m="1" x="50"/>
        <item x="5"/>
        <item m="1" x="54"/>
        <item m="1" x="55"/>
        <item m="1" x="56"/>
        <item x="6"/>
        <item x="7"/>
        <item m="1" x="57"/>
        <item x="8"/>
        <item x="9"/>
        <item x="10"/>
        <item m="1" x="58"/>
        <item m="1" x="51"/>
        <item x="11"/>
        <item x="12"/>
        <item m="1" x="59"/>
        <item x="13"/>
        <item m="1" x="60"/>
        <item x="14"/>
        <item x="15"/>
        <item m="1" x="62"/>
        <item x="16"/>
        <item x="17"/>
        <item m="1" x="63"/>
        <item x="18"/>
        <item m="1" x="53"/>
        <item x="19"/>
        <item m="1" x="61"/>
        <item x="20"/>
        <item m="1" x="64"/>
        <item x="21"/>
        <item x="22"/>
        <item x="23"/>
        <item x="24"/>
        <item x="25"/>
        <item x="26"/>
        <item m="1" x="65"/>
        <item x="27"/>
        <item x="28"/>
        <item x="30"/>
        <item x="29"/>
        <item m="1" x="66"/>
        <item x="31"/>
        <item m="1" x="69"/>
        <item x="32"/>
        <item m="1" x="68"/>
        <item m="1" x="67"/>
        <item x="33"/>
        <item m="1" x="70"/>
        <item m="1" x="71"/>
        <item x="34"/>
        <item x="35"/>
        <item m="1" x="72"/>
        <item m="1" x="73"/>
        <item x="36"/>
        <item x="37"/>
        <item x="38"/>
        <item m="1" x="74"/>
        <item x="39"/>
        <item x="40"/>
        <item m="1" x="75"/>
        <item m="1" x="76"/>
        <item x="41"/>
        <item x="42"/>
        <item x="43"/>
        <item x="44"/>
        <item x="45"/>
        <item x="46"/>
        <item x="47"/>
        <item x="48"/>
        <item m="1" x="77"/>
        <item t="default"/>
      </items>
    </pivotField>
    <pivotField showAll="0"/>
    <pivotField showAll="0"/>
    <pivotField dataField="1" showAll="0"/>
    <pivotField showAll="0"/>
    <pivotField axis="axisRow" multipleItemSelectionAllowed="1" showAll="0">
      <items count="257">
        <item h="1" sd="0" m="1" x="150"/>
        <item h="1" m="1" x="65"/>
        <item h="1" m="1" x="241"/>
        <item h="1" m="1" x="85"/>
        <item h="1" m="1" x="193"/>
        <item h="1" m="1" x="250"/>
        <item h="1" m="1" x="244"/>
        <item h="1" m="1" x="254"/>
        <item h="1" m="1" x="119"/>
        <item h="1" m="1" x="204"/>
        <item h="1" m="1" x="32"/>
        <item h="1" m="1" x="168"/>
        <item h="1" m="1" x="181"/>
        <item h="1" m="1" x="38"/>
        <item h="1" m="1" x="255"/>
        <item h="1" m="1" x="194"/>
        <item h="1" m="1" x="33"/>
        <item h="1" m="1" x="235"/>
        <item h="1" m="1" x="182"/>
        <item h="1" m="1" x="47"/>
        <item h="1" m="1" x="100"/>
        <item h="1" m="1" x="120"/>
        <item h="1" m="1" x="66"/>
        <item h="1" m="1" x="141"/>
        <item h="1" m="1" x="214"/>
        <item h="1" m="1" x="49"/>
        <item h="1" m="1" x="86"/>
        <item h="1" m="1" x="155"/>
        <item h="1" m="1" x="243"/>
        <item h="1" m="1" x="142"/>
        <item h="1" m="1" x="35"/>
        <item h="1" m="1" x="143"/>
        <item h="1" m="1" x="87"/>
        <item h="1" m="1" x="253"/>
        <item h="1" m="1" x="80"/>
        <item h="1" m="1" x="163"/>
        <item h="1" m="1" x="197"/>
        <item h="1" m="1" x="169"/>
        <item h="1" m="1" x="177"/>
        <item h="1" m="1" x="50"/>
        <item h="1" m="1" x="3"/>
        <item h="1" m="1" x="183"/>
        <item h="1" m="1" x="51"/>
        <item h="1" m="1" x="15"/>
        <item h="1" m="1" x="224"/>
        <item h="1" m="1" x="145"/>
        <item h="1" m="1" x="198"/>
        <item h="1" m="1" x="88"/>
        <item h="1" m="1" x="222"/>
        <item h="1" m="1" x="225"/>
        <item h="1" m="1" x="170"/>
        <item h="1" m="1" x="188"/>
        <item h="1" m="1" x="52"/>
        <item h="1" m="1" x="133"/>
        <item h="1" m="1" x="151"/>
        <item h="1" m="1" x="144"/>
        <item h="1" m="1" x="16"/>
        <item h="1" m="1" x="189"/>
        <item h="1" m="1" x="125"/>
        <item h="1" m="1" x="17"/>
        <item h="1" m="1" x="171"/>
        <item h="1" m="1" x="18"/>
        <item h="1" m="1" x="53"/>
        <item h="1" m="1" x="148"/>
        <item h="1" m="1" x="216"/>
        <item h="1" m="1" x="190"/>
        <item h="1" m="1" x="67"/>
        <item h="1" m="1" x="68"/>
        <item h="1" m="1" x="54"/>
        <item h="1" m="1" x="134"/>
        <item h="1" m="1" x="4"/>
        <item h="1" m="1" x="161"/>
        <item h="1" m="1" x="19"/>
        <item h="1" m="1" x="237"/>
        <item h="1" m="1" x="55"/>
        <item h="1" m="1" x="20"/>
        <item h="1" m="1" x="56"/>
        <item h="1" m="1" x="212"/>
        <item h="1" m="1" x="101"/>
        <item h="1" m="1" x="156"/>
        <item h="1" m="1" x="5"/>
        <item h="1" m="1" x="105"/>
        <item h="1" m="1" x="210"/>
        <item h="1" m="1" x="69"/>
        <item h="1" m="1" x="152"/>
        <item h="1" m="1" x="121"/>
        <item h="1" m="1" x="199"/>
        <item h="1" m="1" x="246"/>
        <item h="1" m="1" x="89"/>
        <item h="1" m="1" x="178"/>
        <item h="1" m="1" x="90"/>
        <item h="1" m="1" x="70"/>
        <item h="1" m="1" x="21"/>
        <item h="1" m="1" x="22"/>
        <item h="1" m="1" x="36"/>
        <item h="1" m="1" x="106"/>
        <item h="1" m="1" x="229"/>
        <item h="1" m="1" x="37"/>
        <item h="1" m="1" x="217"/>
        <item h="1" m="1" x="71"/>
        <item h="1" m="1" x="162"/>
        <item h="1" m="1" x="107"/>
        <item h="1" m="1" x="81"/>
        <item h="1" m="1" x="157"/>
        <item h="1" m="1" x="126"/>
        <item h="1" m="1" x="39"/>
        <item h="1" m="1" x="172"/>
        <item h="1" m="1" x="226"/>
        <item h="1" m="1" x="111"/>
        <item h="1" m="1" x="23"/>
        <item h="1" m="1" x="6"/>
        <item h="1" m="1" x="57"/>
        <item h="1" x="1"/>
        <item h="1" m="1" x="58"/>
        <item h="1" m="1" x="238"/>
        <item h="1" m="1" x="59"/>
        <item h="1" m="1" x="137"/>
        <item h="1" m="1" x="72"/>
        <item h="1" m="1" x="113"/>
        <item h="1" m="1" x="24"/>
        <item h="1" m="1" x="184"/>
        <item h="1" m="1" x="138"/>
        <item h="1" m="1" x="206"/>
        <item h="1" m="1" x="114"/>
        <item h="1" m="1" x="40"/>
        <item h="1" m="1" x="115"/>
        <item h="1" m="1" x="149"/>
        <item h="1" m="1" x="231"/>
        <item h="1" m="1" x="102"/>
        <item h="1" m="1" x="159"/>
        <item h="1" m="1" x="164"/>
        <item h="1" m="1" x="201"/>
        <item h="1" m="1" x="60"/>
        <item h="1" m="1" x="135"/>
        <item h="1" m="1" x="136"/>
        <item h="1" m="1" x="192"/>
        <item h="1" m="1" x="146"/>
        <item h="1" m="1" x="160"/>
        <item h="1" m="1" x="25"/>
        <item h="1" m="1" x="185"/>
        <item h="1" m="1" x="200"/>
        <item h="1" m="1" x="205"/>
        <item h="1" m="1" x="41"/>
        <item h="1" m="1" x="218"/>
        <item h="1" m="1" x="7"/>
        <item h="1" m="1" x="221"/>
        <item h="1" m="1" x="123"/>
        <item h="1" m="1" x="108"/>
        <item h="1" m="1" x="73"/>
        <item h="1" m="1" x="211"/>
        <item h="1" m="1" x="234"/>
        <item h="1" m="1" x="130"/>
        <item h="1" m="1" x="239"/>
        <item h="1" m="1" x="74"/>
        <item h="1" m="1" x="116"/>
        <item h="1" m="1" x="248"/>
        <item h="1" m="1" x="117"/>
        <item h="1" m="1" x="26"/>
        <item h="1" m="1" x="91"/>
        <item h="1" m="1" x="92"/>
        <item h="1" m="1" x="8"/>
        <item h="1" m="1" x="93"/>
        <item h="1" m="1" x="9"/>
        <item x="2"/>
        <item h="1" m="1" x="94"/>
        <item h="1" m="1" x="27"/>
        <item h="1" m="1" x="95"/>
        <item h="1" m="1" x="10"/>
        <item h="1" m="1" x="61"/>
        <item h="1" m="1" x="207"/>
        <item h="1" m="1" x="42"/>
        <item h="1" m="1" x="165"/>
        <item h="1" m="1" x="249"/>
        <item h="1" m="1" x="195"/>
        <item h="1" m="1" x="228"/>
        <item h="1" m="1" x="43"/>
        <item h="1" m="1" x="11"/>
        <item h="1" m="1" x="191"/>
        <item h="1" m="1" x="202"/>
        <item h="1" m="1" x="118"/>
        <item h="1" m="1" x="251"/>
        <item h="1" m="1" x="127"/>
        <item h="1" m="1" x="208"/>
        <item h="1" m="1" x="28"/>
        <item h="1" m="1" x="75"/>
        <item h="1" m="1" x="12"/>
        <item h="1" m="1" x="220"/>
        <item h="1" m="1" x="219"/>
        <item h="1" m="1" x="128"/>
        <item h="1" m="1" x="129"/>
        <item h="1" m="1" x="173"/>
        <item h="1" m="1" x="96"/>
        <item h="1" m="1" x="76"/>
        <item h="1" m="1" x="97"/>
        <item h="1" m="1" x="112"/>
        <item h="1" m="1" x="230"/>
        <item h="1" m="1" x="82"/>
        <item h="1" m="1" x="44"/>
        <item h="1" m="1" x="62"/>
        <item h="1" m="1" x="139"/>
        <item h="1" m="1" x="124"/>
        <item h="1" m="1" x="98"/>
        <item h="1" m="1" x="45"/>
        <item h="1" m="1" x="233"/>
        <item h="1" m="1" x="153"/>
        <item h="1" m="1" x="174"/>
        <item h="1" m="1" x="166"/>
        <item h="1" m="1" x="213"/>
        <item h="1" m="1" x="29"/>
        <item h="1" m="1" x="154"/>
        <item h="1" m="1" x="147"/>
        <item h="1" m="1" x="203"/>
        <item h="1" m="1" x="77"/>
        <item h="1" m="1" x="158"/>
        <item h="1" m="1" x="109"/>
        <item h="1" m="1" x="46"/>
        <item h="1" m="1" x="186"/>
        <item h="1" m="1" x="179"/>
        <item h="1" m="1" x="209"/>
        <item h="1" m="1" x="63"/>
        <item h="1" m="1" x="122"/>
        <item h="1" m="1" x="78"/>
        <item h="1" m="1" x="232"/>
        <item h="1" m="1" x="240"/>
        <item h="1" m="1" x="30"/>
        <item h="1" m="1" x="31"/>
        <item h="1" m="1" x="242"/>
        <item h="1" m="1" x="245"/>
        <item h="1" m="1" x="175"/>
        <item h="1" m="1" x="223"/>
        <item h="1" m="1" x="103"/>
        <item h="1" m="1" x="227"/>
        <item h="1" m="1" x="131"/>
        <item h="1" m="1" x="196"/>
        <item h="1" m="1" x="132"/>
        <item h="1" m="1" x="99"/>
        <item h="1" m="1" x="215"/>
        <item h="1" m="1" x="13"/>
        <item h="1" m="1" x="64"/>
        <item h="1" m="1" x="176"/>
        <item h="1" m="1" x="252"/>
        <item h="1" m="1" x="140"/>
        <item h="1" m="1" x="83"/>
        <item h="1" m="1" x="79"/>
        <item h="1" m="1" x="167"/>
        <item h="1" m="1" x="110"/>
        <item h="1" m="1" x="104"/>
        <item h="1" m="1" x="247"/>
        <item h="1" m="1" x="84"/>
        <item h="1" m="1" x="48"/>
        <item h="1" m="1" x="14"/>
        <item h="1" m="1" x="180"/>
        <item h="1" m="1" x="236"/>
        <item h="1" m="1" x="187"/>
        <item h="1" m="1" x="34"/>
        <item h="1"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x="3"/>
        <item sd="0" x="4"/>
        <item x="0"/>
        <item x="5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</pivotFields>
  <rowFields count="2">
    <field x="5"/>
    <field x="0"/>
  </rowFields>
  <rowItems count="33">
    <i>
      <x v="163"/>
    </i>
    <i r="1">
      <x v="2"/>
    </i>
    <i r="1">
      <x v="3"/>
    </i>
    <i r="1">
      <x v="4"/>
    </i>
    <i r="1">
      <x v="8"/>
    </i>
    <i r="1">
      <x v="13"/>
    </i>
    <i r="1">
      <x v="15"/>
    </i>
    <i r="1">
      <x v="17"/>
    </i>
    <i r="1">
      <x v="21"/>
    </i>
    <i r="1">
      <x v="23"/>
    </i>
    <i r="1">
      <x v="25"/>
    </i>
    <i r="1">
      <x v="26"/>
    </i>
    <i r="1">
      <x v="28"/>
    </i>
    <i r="1">
      <x v="29"/>
    </i>
    <i r="1">
      <x v="33"/>
    </i>
    <i r="1">
      <x v="35"/>
    </i>
    <i r="1">
      <x v="38"/>
    </i>
    <i r="1">
      <x v="39"/>
    </i>
    <i r="1">
      <x v="40"/>
    </i>
    <i r="1">
      <x v="42"/>
    </i>
    <i r="1">
      <x v="44"/>
    </i>
    <i r="1">
      <x v="46"/>
    </i>
    <i r="1">
      <x v="49"/>
    </i>
    <i r="1">
      <x v="51"/>
    </i>
    <i r="1">
      <x v="54"/>
    </i>
    <i r="1">
      <x v="58"/>
    </i>
    <i r="1">
      <x v="61"/>
    </i>
    <i r="1">
      <x v="65"/>
    </i>
    <i r="1">
      <x v="69"/>
    </i>
    <i r="1">
      <x v="71"/>
    </i>
    <i r="1">
      <x v="73"/>
    </i>
    <i r="1">
      <x v="74"/>
    </i>
    <i t="grand">
      <x/>
    </i>
  </rowItems>
  <colItems count="1">
    <i/>
  </colItems>
  <dataFields count="1">
    <dataField name="Valor Unitário" fld="3" baseField="7" baseItem="33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05DCCB13-73C9-4941-BFA7-817C361E4DDF}" sourceName="Nome">
  <pivotTables>
    <pivotTable tabId="3" name="Tabela dinâmica2"/>
  </pivotTables>
  <data>
    <tabular pivotCacheId="1670640008">
      <items count="256">
        <i x="0"/>
        <i x="1"/>
        <i x="2" s="1"/>
        <i x="150" nd="1"/>
        <i x="65" nd="1"/>
        <i x="241" nd="1"/>
        <i x="85" nd="1"/>
        <i x="193" nd="1"/>
        <i x="250" nd="1"/>
        <i x="244" nd="1"/>
        <i x="254" nd="1"/>
        <i x="119" nd="1"/>
        <i x="204" nd="1"/>
        <i x="32" nd="1"/>
        <i x="168" nd="1"/>
        <i x="181" nd="1"/>
        <i x="38" nd="1"/>
        <i x="255" nd="1"/>
        <i x="194" nd="1"/>
        <i x="33" nd="1"/>
        <i x="235" nd="1"/>
        <i x="182" nd="1"/>
        <i x="47" nd="1"/>
        <i x="100" nd="1"/>
        <i x="120" nd="1"/>
        <i x="66" nd="1"/>
        <i x="141" nd="1"/>
        <i x="214" nd="1"/>
        <i x="49" nd="1"/>
        <i x="86" nd="1"/>
        <i x="155" nd="1"/>
        <i x="243" nd="1"/>
        <i x="142" nd="1"/>
        <i x="35" nd="1"/>
        <i x="143" nd="1"/>
        <i x="87" nd="1"/>
        <i x="253" nd="1"/>
        <i x="80" nd="1"/>
        <i x="163" nd="1"/>
        <i x="197" nd="1"/>
        <i x="169" nd="1"/>
        <i x="177" nd="1"/>
        <i x="50" nd="1"/>
        <i x="3" nd="1"/>
        <i x="183" nd="1"/>
        <i x="51" nd="1"/>
        <i x="15" nd="1"/>
        <i x="224" nd="1"/>
        <i x="145" nd="1"/>
        <i x="198" nd="1"/>
        <i x="88" nd="1"/>
        <i x="222" nd="1"/>
        <i x="225" nd="1"/>
        <i x="170" nd="1"/>
        <i x="188" nd="1"/>
        <i x="52" nd="1"/>
        <i x="133" nd="1"/>
        <i x="151" nd="1"/>
        <i x="144" nd="1"/>
        <i x="16" nd="1"/>
        <i x="189" nd="1"/>
        <i x="125" nd="1"/>
        <i x="17" nd="1"/>
        <i x="171" nd="1"/>
        <i x="18" nd="1"/>
        <i x="53" nd="1"/>
        <i x="148" nd="1"/>
        <i x="216" nd="1"/>
        <i x="190" nd="1"/>
        <i x="67" nd="1"/>
        <i x="68" nd="1"/>
        <i x="54" nd="1"/>
        <i x="134" nd="1"/>
        <i x="4" nd="1"/>
        <i x="161" nd="1"/>
        <i x="19" nd="1"/>
        <i x="237" nd="1"/>
        <i x="55" nd="1"/>
        <i x="20" nd="1"/>
        <i x="56" nd="1"/>
        <i x="212" nd="1"/>
        <i x="101" nd="1"/>
        <i x="156" nd="1"/>
        <i x="5" nd="1"/>
        <i x="105" nd="1"/>
        <i x="210" nd="1"/>
        <i x="69" nd="1"/>
        <i x="152" nd="1"/>
        <i x="121" nd="1"/>
        <i x="199" nd="1"/>
        <i x="246" nd="1"/>
        <i x="89" nd="1"/>
        <i x="178" nd="1"/>
        <i x="90" nd="1"/>
        <i x="70" nd="1"/>
        <i x="21" nd="1"/>
        <i x="22" nd="1"/>
        <i x="36" nd="1"/>
        <i x="106" nd="1"/>
        <i x="229" nd="1"/>
        <i x="37" nd="1"/>
        <i x="217" nd="1"/>
        <i x="71" nd="1"/>
        <i x="162" nd="1"/>
        <i x="107" nd="1"/>
        <i x="81" nd="1"/>
        <i x="157" nd="1"/>
        <i x="126" nd="1"/>
        <i x="39" nd="1"/>
        <i x="172" nd="1"/>
        <i x="226" nd="1"/>
        <i x="111" nd="1"/>
        <i x="23" nd="1"/>
        <i x="6" nd="1"/>
        <i x="57" nd="1"/>
        <i x="58" nd="1"/>
        <i x="238" nd="1"/>
        <i x="59" nd="1"/>
        <i x="137" nd="1"/>
        <i x="72" nd="1"/>
        <i x="113" nd="1"/>
        <i x="24" nd="1"/>
        <i x="184" nd="1"/>
        <i x="138" nd="1"/>
        <i x="206" nd="1"/>
        <i x="114" nd="1"/>
        <i x="40" nd="1"/>
        <i x="115" nd="1"/>
        <i x="149" nd="1"/>
        <i x="231" nd="1"/>
        <i x="102" nd="1"/>
        <i x="159" nd="1"/>
        <i x="164" nd="1"/>
        <i x="201" nd="1"/>
        <i x="60" nd="1"/>
        <i x="135" nd="1"/>
        <i x="136" nd="1"/>
        <i x="192" nd="1"/>
        <i x="146" nd="1"/>
        <i x="160" nd="1"/>
        <i x="25" nd="1"/>
        <i x="185" nd="1"/>
        <i x="200" nd="1"/>
        <i x="205" nd="1"/>
        <i x="41" nd="1"/>
        <i x="218" nd="1"/>
        <i x="7" nd="1"/>
        <i x="221" nd="1"/>
        <i x="123" nd="1"/>
        <i x="108" nd="1"/>
        <i x="73" nd="1"/>
        <i x="211" nd="1"/>
        <i x="234" nd="1"/>
        <i x="130" nd="1"/>
        <i x="239" nd="1"/>
        <i x="74" nd="1"/>
        <i x="116" nd="1"/>
        <i x="248" nd="1"/>
        <i x="117" nd="1"/>
        <i x="26" nd="1"/>
        <i x="91" nd="1"/>
        <i x="92" nd="1"/>
        <i x="8" nd="1"/>
        <i x="93" nd="1"/>
        <i x="9" nd="1"/>
        <i x="94" nd="1"/>
        <i x="27" nd="1"/>
        <i x="95" nd="1"/>
        <i x="10" nd="1"/>
        <i x="61" nd="1"/>
        <i x="207" nd="1"/>
        <i x="42" nd="1"/>
        <i x="165" nd="1"/>
        <i x="249" nd="1"/>
        <i x="195" nd="1"/>
        <i x="228" nd="1"/>
        <i x="43" nd="1"/>
        <i x="11" nd="1"/>
        <i x="191" nd="1"/>
        <i x="202" nd="1"/>
        <i x="118" nd="1"/>
        <i x="251" nd="1"/>
        <i x="127" nd="1"/>
        <i x="208" nd="1"/>
        <i x="28" nd="1"/>
        <i x="75" nd="1"/>
        <i x="12" nd="1"/>
        <i x="220" nd="1"/>
        <i x="219" nd="1"/>
        <i x="128" nd="1"/>
        <i x="129" nd="1"/>
        <i x="173" nd="1"/>
        <i x="96" nd="1"/>
        <i x="76" nd="1"/>
        <i x="97" nd="1"/>
        <i x="112" nd="1"/>
        <i x="230" nd="1"/>
        <i x="82" nd="1"/>
        <i x="44" nd="1"/>
        <i x="62" nd="1"/>
        <i x="139" nd="1"/>
        <i x="124" nd="1"/>
        <i x="98" nd="1"/>
        <i x="45" nd="1"/>
        <i x="233" nd="1"/>
        <i x="153" nd="1"/>
        <i x="174" nd="1"/>
        <i x="166" nd="1"/>
        <i x="213" nd="1"/>
        <i x="29" nd="1"/>
        <i x="154" nd="1"/>
        <i x="147" nd="1"/>
        <i x="203" nd="1"/>
        <i x="77" nd="1"/>
        <i x="158" nd="1"/>
        <i x="109" nd="1"/>
        <i x="46" nd="1"/>
        <i x="186" nd="1"/>
        <i x="179" nd="1"/>
        <i x="209" nd="1"/>
        <i x="63" nd="1"/>
        <i x="122" nd="1"/>
        <i x="78" nd="1"/>
        <i x="232" nd="1"/>
        <i x="240" nd="1"/>
        <i x="30" nd="1"/>
        <i x="31" nd="1"/>
        <i x="242" nd="1"/>
        <i x="245" nd="1"/>
        <i x="175" nd="1"/>
        <i x="223" nd="1"/>
        <i x="103" nd="1"/>
        <i x="227" nd="1"/>
        <i x="131" nd="1"/>
        <i x="196" nd="1"/>
        <i x="132" nd="1"/>
        <i x="99" nd="1"/>
        <i x="215" nd="1"/>
        <i x="13" nd="1"/>
        <i x="64" nd="1"/>
        <i x="176" nd="1"/>
        <i x="252" nd="1"/>
        <i x="140" nd="1"/>
        <i x="83" nd="1"/>
        <i x="79" nd="1"/>
        <i x="167" nd="1"/>
        <i x="110" nd="1"/>
        <i x="104" nd="1"/>
        <i x="247" nd="1"/>
        <i x="84" nd="1"/>
        <i x="48" nd="1"/>
        <i x="14" nd="1"/>
        <i x="180" nd="1"/>
        <i x="236" nd="1"/>
        <i x="187" nd="1"/>
        <i x="3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A50CEF89-4471-4C13-8624-202A5D5D2F9E}" cache="SegmentaçãodeDados_Nome" caption="Produto" style="Stilo Di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DDAA3-5CDA-4DFE-80F9-C06C80BBEE13}" name="Tabela1" displayName="Tabela1" ref="A1:F107" totalsRowShown="0" headerRowDxfId="1" dataDxfId="0" headerRowBorderDxfId="9" tableBorderDxfId="8" headerRowCellStyle="Vírgula">
  <autoFilter ref="A1:F107" xr:uid="{14ADDAA3-5CDA-4DFE-80F9-C06C80BBEE13}"/>
  <tableColumns count="6">
    <tableColumn id="2" xr3:uid="{F35A3FC5-699A-41D2-B1DA-F33E4FEBF079}" name="Dia" dataDxfId="7"/>
    <tableColumn id="4" xr3:uid="{3F237E38-BA76-4F28-B06F-816ADB5A2F9C}" name="Descrição" dataDxfId="6"/>
    <tableColumn id="5" xr3:uid="{4F560AC8-BDEA-4C6A-8543-7939B4305DA9}" name="Qtd" dataDxfId="5" dataCellStyle="Vírgula"/>
    <tableColumn id="6" xr3:uid="{DB9774C4-630E-45A2-998E-F5D224A182D7}" name="Valor" dataDxfId="4" dataCellStyle="Vírgula"/>
    <tableColumn id="7" xr3:uid="{DD99C05D-0F41-4139-94A5-74E4C2F54AF9}" name="Total" dataDxfId="3" dataCellStyle="Vírgula"/>
    <tableColumn id="9" xr3:uid="{FE901CFA-DF91-4047-92A9-E3F975FF5BEE}" name="Nome" dataDxfId="2" dataCellStyle="Vírgula">
      <calculatedColumnFormula>LEFT(Tabela1[[#This Row],[Descrição]],SEARCH(" ",Tabela1[[#This Row],[Descrição]],1)-1)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9131-9244-453C-953C-0E08C6C0089E}">
  <dimension ref="A1:I107"/>
  <sheetViews>
    <sheetView zoomScale="90" zoomScaleNormal="90" workbookViewId="0">
      <pane ySplit="1" topLeftCell="A2" activePane="bottomLeft" state="frozen"/>
      <selection activeCell="G33" sqref="G33"/>
      <selection pane="bottomLeft" sqref="A1:F1048576"/>
    </sheetView>
  </sheetViews>
  <sheetFormatPr defaultRowHeight="15" x14ac:dyDescent="0.25"/>
  <cols>
    <col min="1" max="1" width="11" style="17" customWidth="1"/>
    <col min="2" max="2" width="48.42578125" style="18" bestFit="1" customWidth="1"/>
    <col min="3" max="3" width="7.140625" style="19" bestFit="1" customWidth="1"/>
    <col min="4" max="4" width="9" style="18" bestFit="1" customWidth="1"/>
    <col min="5" max="5" width="8.85546875" style="20" customWidth="1"/>
    <col min="6" max="6" width="12" style="20" customWidth="1"/>
    <col min="7" max="7" width="14.7109375" customWidth="1"/>
  </cols>
  <sheetData>
    <row r="1" spans="1:9" x14ac:dyDescent="0.25">
      <c r="A1" s="9" t="s">
        <v>6</v>
      </c>
      <c r="B1" s="10" t="s">
        <v>0</v>
      </c>
      <c r="C1" s="11" t="s">
        <v>1</v>
      </c>
      <c r="D1" s="12" t="s">
        <v>2</v>
      </c>
      <c r="E1" s="12" t="s">
        <v>3</v>
      </c>
      <c r="F1" s="12" t="s">
        <v>30</v>
      </c>
    </row>
    <row r="2" spans="1:9" x14ac:dyDescent="0.25">
      <c r="A2" s="13">
        <v>44380</v>
      </c>
      <c r="B2" s="14" t="s">
        <v>39</v>
      </c>
      <c r="C2" s="15">
        <v>1</v>
      </c>
      <c r="D2" s="16">
        <v>16.68</v>
      </c>
      <c r="E2" s="16">
        <v>16.68</v>
      </c>
      <c r="F2" s="16" t="str">
        <f>LEFT(Tabela1[[#This Row],[Descrição]],SEARCH(" ",Tabela1[[#This Row],[Descrição]],1)-1)</f>
        <v>Azeite_Oliva</v>
      </c>
    </row>
    <row r="3" spans="1:9" x14ac:dyDescent="0.25">
      <c r="A3" s="13">
        <v>44398</v>
      </c>
      <c r="B3" s="14" t="s">
        <v>41</v>
      </c>
      <c r="C3" s="15">
        <v>3</v>
      </c>
      <c r="D3" s="16"/>
      <c r="E3" s="16"/>
      <c r="F3" s="16" t="str">
        <f>LEFT(Tabela1[[#This Row],[Descrição]],SEARCH(" ",Tabela1[[#This Row],[Descrição]],1)-1)</f>
        <v>Azeite_Oliva</v>
      </c>
    </row>
    <row r="4" spans="1:9" x14ac:dyDescent="0.25">
      <c r="A4" s="13">
        <v>44398</v>
      </c>
      <c r="B4" s="14" t="s">
        <v>8</v>
      </c>
      <c r="C4" s="15">
        <v>1</v>
      </c>
      <c r="D4" s="16"/>
      <c r="E4" s="16"/>
      <c r="F4" s="16" t="str">
        <f>LEFT(Tabela1[[#This Row],[Descrição]],SEARCH(" ",Tabela1[[#This Row],[Descrição]],1)-1)</f>
        <v>feijão</v>
      </c>
    </row>
    <row r="5" spans="1:9" x14ac:dyDescent="0.25">
      <c r="A5" s="13">
        <v>44398</v>
      </c>
      <c r="B5" s="14" t="s">
        <v>7</v>
      </c>
      <c r="C5" s="15">
        <v>1</v>
      </c>
      <c r="D5" s="16"/>
      <c r="E5" s="16"/>
      <c r="F5" s="16" t="str">
        <f>LEFT(Tabela1[[#This Row],[Descrição]],SEARCH(" ",Tabela1[[#This Row],[Descrição]],1)-1)</f>
        <v>feijão</v>
      </c>
    </row>
    <row r="6" spans="1:9" x14ac:dyDescent="0.25">
      <c r="A6" s="13">
        <v>44398</v>
      </c>
      <c r="B6" s="14" t="s">
        <v>5</v>
      </c>
      <c r="C6" s="15">
        <v>3</v>
      </c>
      <c r="D6" s="16"/>
      <c r="E6" s="16"/>
      <c r="F6" s="16" t="str">
        <f>LEFT(Tabela1[[#This Row],[Descrição]],SEARCH(" ",Tabela1[[#This Row],[Descrição]],1)-1)</f>
        <v>Manteiga</v>
      </c>
    </row>
    <row r="7" spans="1:9" x14ac:dyDescent="0.25">
      <c r="A7" s="13">
        <v>44401</v>
      </c>
      <c r="B7" s="14" t="s">
        <v>33</v>
      </c>
      <c r="C7" s="15">
        <v>3</v>
      </c>
      <c r="D7" s="16">
        <v>15.98</v>
      </c>
      <c r="E7" s="16">
        <v>47.94</v>
      </c>
      <c r="F7" s="16" t="str">
        <f>LEFT(Tabela1[[#This Row],[Descrição]],SEARCH(" ",Tabela1[[#This Row],[Descrição]],1)-1)</f>
        <v>Azeite_Oliva</v>
      </c>
    </row>
    <row r="8" spans="1:9" x14ac:dyDescent="0.25">
      <c r="A8" s="13">
        <v>44401</v>
      </c>
      <c r="B8" s="14" t="s">
        <v>26</v>
      </c>
      <c r="C8" s="15">
        <v>3</v>
      </c>
      <c r="D8" s="16">
        <v>6.71</v>
      </c>
      <c r="E8" s="16">
        <v>20.13</v>
      </c>
      <c r="F8" s="16" t="str">
        <f>LEFT(Tabela1[[#This Row],[Descrição]],SEARCH(" ",Tabela1[[#This Row],[Descrição]],1)-1)</f>
        <v>Feijão</v>
      </c>
    </row>
    <row r="9" spans="1:9" x14ac:dyDescent="0.25">
      <c r="A9" s="13">
        <v>44401</v>
      </c>
      <c r="B9" s="14" t="s">
        <v>4</v>
      </c>
      <c r="C9" s="15">
        <v>2</v>
      </c>
      <c r="D9" s="16">
        <v>8.89</v>
      </c>
      <c r="E9" s="16">
        <v>17.78</v>
      </c>
      <c r="F9" s="16" t="str">
        <f>LEFT(Tabela1[[#This Row],[Descrição]],SEARCH(" ",Tabela1[[#This Row],[Descrição]],1)-1)</f>
        <v>Feijão</v>
      </c>
    </row>
    <row r="10" spans="1:9" x14ac:dyDescent="0.25">
      <c r="A10" s="13">
        <v>44401</v>
      </c>
      <c r="B10" s="14" t="s">
        <v>5</v>
      </c>
      <c r="C10" s="15">
        <v>6</v>
      </c>
      <c r="D10" s="16">
        <v>15.99</v>
      </c>
      <c r="E10" s="16">
        <v>95.94</v>
      </c>
      <c r="F10" s="16" t="str">
        <f>LEFT(Tabela1[[#This Row],[Descrição]],SEARCH(" ",Tabela1[[#This Row],[Descrição]],1)-1)</f>
        <v>Manteiga</v>
      </c>
    </row>
    <row r="11" spans="1:9" x14ac:dyDescent="0.25">
      <c r="A11" s="13">
        <v>44430</v>
      </c>
      <c r="B11" s="14" t="s">
        <v>39</v>
      </c>
      <c r="C11" s="15">
        <v>2</v>
      </c>
      <c r="D11" s="16">
        <v>18.79</v>
      </c>
      <c r="E11" s="16">
        <v>37.58</v>
      </c>
      <c r="F11" s="16" t="str">
        <f>LEFT(Tabela1[[#This Row],[Descrição]],SEARCH(" ",Tabela1[[#This Row],[Descrição]],1)-1)</f>
        <v>Azeite_Oliva</v>
      </c>
    </row>
    <row r="12" spans="1:9" x14ac:dyDescent="0.25">
      <c r="A12" s="13">
        <v>44430</v>
      </c>
      <c r="B12" s="14" t="s">
        <v>26</v>
      </c>
      <c r="C12" s="15">
        <v>3</v>
      </c>
      <c r="D12" s="16">
        <v>5.99</v>
      </c>
      <c r="E12" s="16">
        <v>17.97</v>
      </c>
      <c r="F12" s="16" t="str">
        <f>LEFT(Tabela1[[#This Row],[Descrição]],SEARCH(" ",Tabela1[[#This Row],[Descrição]],1)-1)</f>
        <v>Feijão</v>
      </c>
      <c r="I12" s="2"/>
    </row>
    <row r="13" spans="1:9" x14ac:dyDescent="0.25">
      <c r="A13" s="13">
        <v>44430</v>
      </c>
      <c r="B13" s="14" t="s">
        <v>4</v>
      </c>
      <c r="C13" s="15">
        <v>2</v>
      </c>
      <c r="D13" s="16">
        <v>8.89</v>
      </c>
      <c r="E13" s="16">
        <v>17.78</v>
      </c>
      <c r="F13" s="16" t="str">
        <f>LEFT(Tabela1[[#This Row],[Descrição]],SEARCH(" ",Tabela1[[#This Row],[Descrição]],1)-1)</f>
        <v>Feijão</v>
      </c>
    </row>
    <row r="14" spans="1:9" x14ac:dyDescent="0.25">
      <c r="A14" s="13">
        <v>44430</v>
      </c>
      <c r="B14" s="14" t="s">
        <v>5</v>
      </c>
      <c r="C14" s="15">
        <v>6</v>
      </c>
      <c r="D14" s="16">
        <v>17.489999999999998</v>
      </c>
      <c r="E14" s="16">
        <v>104.94</v>
      </c>
      <c r="F14" s="16" t="str">
        <f>LEFT(Tabela1[[#This Row],[Descrição]],SEARCH(" ",Tabela1[[#This Row],[Descrição]],1)-1)</f>
        <v>Manteiga</v>
      </c>
    </row>
    <row r="15" spans="1:9" x14ac:dyDescent="0.25">
      <c r="A15" s="13">
        <v>44460</v>
      </c>
      <c r="B15" s="14" t="s">
        <v>9</v>
      </c>
      <c r="C15" s="15">
        <v>3</v>
      </c>
      <c r="D15" s="16">
        <v>7.67</v>
      </c>
      <c r="E15" s="16">
        <v>23.01</v>
      </c>
      <c r="F15" s="16" t="str">
        <f>LEFT(Tabela1[[#This Row],[Descrição]],SEARCH(" ",Tabela1[[#This Row],[Descrição]],1)-1)</f>
        <v>Feijão</v>
      </c>
    </row>
    <row r="16" spans="1:9" x14ac:dyDescent="0.25">
      <c r="A16" s="13">
        <v>44475</v>
      </c>
      <c r="B16" s="14" t="s">
        <v>5</v>
      </c>
      <c r="C16" s="15">
        <v>7</v>
      </c>
      <c r="D16" s="16">
        <v>16.989999999999998</v>
      </c>
      <c r="E16" s="16">
        <v>118.93</v>
      </c>
      <c r="F16" s="16" t="str">
        <f>LEFT(Tabela1[[#This Row],[Descrição]],SEARCH(" ",Tabela1[[#This Row],[Descrição]],1)-1)</f>
        <v>Manteiga</v>
      </c>
    </row>
    <row r="17" spans="1:6" x14ac:dyDescent="0.25">
      <c r="A17" s="13">
        <v>44524</v>
      </c>
      <c r="B17" s="14" t="s">
        <v>43</v>
      </c>
      <c r="C17" s="15">
        <v>4</v>
      </c>
      <c r="D17" s="16">
        <v>18.899999999999999</v>
      </c>
      <c r="E17" s="16">
        <v>75.599999999999994</v>
      </c>
      <c r="F17" s="16" t="str">
        <f>LEFT(Tabela1[[#This Row],[Descrição]],SEARCH(" ",Tabela1[[#This Row],[Descrição]],1)-1)</f>
        <v>Azeite_Oliva</v>
      </c>
    </row>
    <row r="18" spans="1:6" x14ac:dyDescent="0.25">
      <c r="A18" s="13">
        <v>44544</v>
      </c>
      <c r="B18" s="14" t="s">
        <v>4</v>
      </c>
      <c r="C18" s="15">
        <v>1</v>
      </c>
      <c r="D18" s="16">
        <v>8.89</v>
      </c>
      <c r="E18" s="16">
        <v>8.89</v>
      </c>
      <c r="F18" s="16" t="str">
        <f>LEFT(Tabela1[[#This Row],[Descrição]],SEARCH(" ",Tabela1[[#This Row],[Descrição]],1)-1)</f>
        <v>Feijão</v>
      </c>
    </row>
    <row r="19" spans="1:6" x14ac:dyDescent="0.25">
      <c r="A19" s="13">
        <v>44544</v>
      </c>
      <c r="B19" s="14" t="s">
        <v>10</v>
      </c>
      <c r="C19" s="15">
        <v>1</v>
      </c>
      <c r="D19" s="16">
        <v>24.99</v>
      </c>
      <c r="E19" s="16">
        <v>24.99</v>
      </c>
      <c r="F19" s="16" t="str">
        <f>LEFT(Tabela1[[#This Row],[Descrição]],SEARCH(" ",Tabela1[[#This Row],[Descrição]],1)-1)</f>
        <v>Manteiga</v>
      </c>
    </row>
    <row r="20" spans="1:6" x14ac:dyDescent="0.25">
      <c r="A20" s="13">
        <v>44544</v>
      </c>
      <c r="B20" s="14" t="s">
        <v>11</v>
      </c>
      <c r="C20" s="15">
        <v>3</v>
      </c>
      <c r="D20" s="16">
        <v>13.99</v>
      </c>
      <c r="E20" s="16">
        <v>41.97</v>
      </c>
      <c r="F20" s="16" t="str">
        <f>LEFT(Tabela1[[#This Row],[Descrição]],SEARCH(" ",Tabela1[[#This Row],[Descrição]],1)-1)</f>
        <v>Manteiga</v>
      </c>
    </row>
    <row r="21" spans="1:6" x14ac:dyDescent="0.25">
      <c r="A21" s="13">
        <v>44574</v>
      </c>
      <c r="B21" s="14" t="s">
        <v>26</v>
      </c>
      <c r="C21" s="15">
        <v>1</v>
      </c>
      <c r="D21" s="16">
        <v>6.99</v>
      </c>
      <c r="E21" s="16">
        <v>6.99</v>
      </c>
      <c r="F21" s="16" t="str">
        <f>LEFT(Tabela1[[#This Row],[Descrição]],SEARCH(" ",Tabela1[[#This Row],[Descrição]],1)-1)</f>
        <v>Feijão</v>
      </c>
    </row>
    <row r="22" spans="1:6" x14ac:dyDescent="0.25">
      <c r="A22" s="13">
        <v>44574</v>
      </c>
      <c r="B22" s="14" t="s">
        <v>4</v>
      </c>
      <c r="C22" s="15">
        <v>2</v>
      </c>
      <c r="D22" s="16">
        <v>7.45</v>
      </c>
      <c r="E22" s="16">
        <v>14.9</v>
      </c>
      <c r="F22" s="16" t="str">
        <f>LEFT(Tabela1[[#This Row],[Descrição]],SEARCH(" ",Tabela1[[#This Row],[Descrição]],1)-1)</f>
        <v>Feijão</v>
      </c>
    </row>
    <row r="23" spans="1:6" x14ac:dyDescent="0.25">
      <c r="A23" s="13">
        <v>44574</v>
      </c>
      <c r="B23" s="14" t="s">
        <v>5</v>
      </c>
      <c r="C23" s="15">
        <v>2</v>
      </c>
      <c r="D23" s="16">
        <v>19.989999999999998</v>
      </c>
      <c r="E23" s="16">
        <v>39.979999999999997</v>
      </c>
      <c r="F23" s="16" t="str">
        <f>LEFT(Tabela1[[#This Row],[Descrição]],SEARCH(" ",Tabela1[[#This Row],[Descrição]],1)-1)</f>
        <v>Manteiga</v>
      </c>
    </row>
    <row r="24" spans="1:6" x14ac:dyDescent="0.25">
      <c r="A24" s="13">
        <v>44617</v>
      </c>
      <c r="B24" s="14" t="s">
        <v>34</v>
      </c>
      <c r="C24" s="15">
        <v>2</v>
      </c>
      <c r="D24" s="16">
        <v>18.98</v>
      </c>
      <c r="E24" s="16">
        <v>37.96</v>
      </c>
      <c r="F24" s="16" t="str">
        <f>LEFT(Tabela1[[#This Row],[Descrição]],SEARCH(" ",Tabela1[[#This Row],[Descrição]],1)-1)</f>
        <v>Azeite_Oliva</v>
      </c>
    </row>
    <row r="25" spans="1:6" x14ac:dyDescent="0.25">
      <c r="A25" s="13">
        <v>44640</v>
      </c>
      <c r="B25" s="14" t="s">
        <v>12</v>
      </c>
      <c r="C25" s="15">
        <v>1</v>
      </c>
      <c r="D25" s="16">
        <v>7.99</v>
      </c>
      <c r="E25" s="16">
        <v>7.99</v>
      </c>
      <c r="F25" s="16" t="str">
        <f>LEFT(Tabela1[[#This Row],[Descrição]],SEARCH(" ",Tabela1[[#This Row],[Descrição]],1)-1)</f>
        <v>Feijão</v>
      </c>
    </row>
    <row r="26" spans="1:6" x14ac:dyDescent="0.25">
      <c r="A26" s="13">
        <v>44640</v>
      </c>
      <c r="B26" s="14" t="s">
        <v>13</v>
      </c>
      <c r="C26" s="15">
        <v>2</v>
      </c>
      <c r="D26" s="16">
        <v>9.19</v>
      </c>
      <c r="E26" s="16">
        <v>18.38</v>
      </c>
      <c r="F26" s="16" t="str">
        <f>LEFT(Tabela1[[#This Row],[Descrição]],SEARCH(" ",Tabela1[[#This Row],[Descrição]],1)-1)</f>
        <v>Feijão</v>
      </c>
    </row>
    <row r="27" spans="1:6" x14ac:dyDescent="0.25">
      <c r="A27" s="13">
        <v>44640</v>
      </c>
      <c r="B27" s="14" t="s">
        <v>5</v>
      </c>
      <c r="C27" s="15">
        <v>6</v>
      </c>
      <c r="D27" s="16">
        <v>17.989999999999998</v>
      </c>
      <c r="E27" s="16">
        <v>107.94</v>
      </c>
      <c r="F27" s="16" t="str">
        <f>LEFT(Tabela1[[#This Row],[Descrição]],SEARCH(" ",Tabela1[[#This Row],[Descrição]],1)-1)</f>
        <v>Manteiga</v>
      </c>
    </row>
    <row r="28" spans="1:6" x14ac:dyDescent="0.25">
      <c r="A28" s="13">
        <v>44678</v>
      </c>
      <c r="B28" s="14" t="s">
        <v>26</v>
      </c>
      <c r="C28" s="15">
        <v>1</v>
      </c>
      <c r="D28" s="16">
        <v>6.99</v>
      </c>
      <c r="E28" s="16">
        <v>6.99</v>
      </c>
      <c r="F28" s="16" t="str">
        <f>LEFT(Tabela1[[#This Row],[Descrição]],SEARCH(" ",Tabela1[[#This Row],[Descrição]],1)-1)</f>
        <v>Feijão</v>
      </c>
    </row>
    <row r="29" spans="1:6" x14ac:dyDescent="0.25">
      <c r="A29" s="13">
        <v>44701</v>
      </c>
      <c r="B29" s="14" t="s">
        <v>26</v>
      </c>
      <c r="C29" s="15">
        <v>2</v>
      </c>
      <c r="D29" s="16">
        <v>9.59</v>
      </c>
      <c r="E29" s="16">
        <v>19.18</v>
      </c>
      <c r="F29" s="16" t="str">
        <f>LEFT(Tabela1[[#This Row],[Descrição]],SEARCH(" ",Tabela1[[#This Row],[Descrição]],1)-1)</f>
        <v>Feijão</v>
      </c>
    </row>
    <row r="30" spans="1:6" x14ac:dyDescent="0.25">
      <c r="A30" s="13">
        <v>44701</v>
      </c>
      <c r="B30" s="14" t="s">
        <v>13</v>
      </c>
      <c r="C30" s="15">
        <v>2</v>
      </c>
      <c r="D30" s="16">
        <v>9.19</v>
      </c>
      <c r="E30" s="16">
        <v>18.38</v>
      </c>
      <c r="F30" s="16" t="str">
        <f>LEFT(Tabela1[[#This Row],[Descrição]],SEARCH(" ",Tabela1[[#This Row],[Descrição]],1)-1)</f>
        <v>Feijão</v>
      </c>
    </row>
    <row r="31" spans="1:6" x14ac:dyDescent="0.25">
      <c r="A31" s="13">
        <v>44701</v>
      </c>
      <c r="B31" s="14" t="s">
        <v>5</v>
      </c>
      <c r="C31" s="15">
        <v>3</v>
      </c>
      <c r="D31" s="16">
        <v>20.99</v>
      </c>
      <c r="E31" s="16">
        <v>62.97</v>
      </c>
      <c r="F31" s="16" t="str">
        <f>LEFT(Tabela1[[#This Row],[Descrição]],SEARCH(" ",Tabela1[[#This Row],[Descrição]],1)-1)</f>
        <v>Manteiga</v>
      </c>
    </row>
    <row r="32" spans="1:6" x14ac:dyDescent="0.25">
      <c r="A32" s="13">
        <v>44727</v>
      </c>
      <c r="B32" s="14" t="s">
        <v>44</v>
      </c>
      <c r="C32" s="15">
        <v>2</v>
      </c>
      <c r="D32" s="16">
        <v>18.899999999999999</v>
      </c>
      <c r="E32" s="16">
        <v>37.799999999999997</v>
      </c>
      <c r="F32" s="16" t="str">
        <f>LEFT(Tabela1[[#This Row],[Descrição]],SEARCH(" ",Tabela1[[#This Row],[Descrição]],1)-1)</f>
        <v>Azeite_Oliva</v>
      </c>
    </row>
    <row r="33" spans="1:8" x14ac:dyDescent="0.25">
      <c r="A33" s="13">
        <v>44727</v>
      </c>
      <c r="B33" s="14" t="s">
        <v>12</v>
      </c>
      <c r="C33" s="15">
        <v>1</v>
      </c>
      <c r="D33" s="16">
        <v>9.9</v>
      </c>
      <c r="E33" s="16">
        <v>9.9</v>
      </c>
      <c r="F33" s="16" t="str">
        <f>LEFT(Tabela1[[#This Row],[Descrição]],SEARCH(" ",Tabela1[[#This Row],[Descrição]],1)-1)</f>
        <v>Feijão</v>
      </c>
      <c r="H33" s="1"/>
    </row>
    <row r="34" spans="1:8" x14ac:dyDescent="0.25">
      <c r="A34" s="13">
        <v>44727</v>
      </c>
      <c r="B34" s="14" t="s">
        <v>13</v>
      </c>
      <c r="C34" s="15">
        <v>3</v>
      </c>
      <c r="D34" s="16">
        <v>9.19</v>
      </c>
      <c r="E34" s="16">
        <v>27.57</v>
      </c>
      <c r="F34" s="16" t="str">
        <f>LEFT(Tabela1[[#This Row],[Descrição]],SEARCH(" ",Tabela1[[#This Row],[Descrição]],1)-1)</f>
        <v>Feijão</v>
      </c>
    </row>
    <row r="35" spans="1:8" x14ac:dyDescent="0.25">
      <c r="A35" s="13">
        <v>44727</v>
      </c>
      <c r="B35" s="14" t="s">
        <v>5</v>
      </c>
      <c r="C35" s="15">
        <v>3</v>
      </c>
      <c r="D35" s="16">
        <v>23.99</v>
      </c>
      <c r="E35" s="16">
        <v>71.97</v>
      </c>
      <c r="F35" s="16" t="str">
        <f>LEFT(Tabela1[[#This Row],[Descrição]],SEARCH(" ",Tabela1[[#This Row],[Descrição]],1)-1)</f>
        <v>Manteiga</v>
      </c>
    </row>
    <row r="36" spans="1:8" x14ac:dyDescent="0.25">
      <c r="A36" s="13">
        <v>44755</v>
      </c>
      <c r="B36" s="14" t="s">
        <v>5</v>
      </c>
      <c r="C36" s="15">
        <v>6</v>
      </c>
      <c r="D36" s="16">
        <v>19.989999999999998</v>
      </c>
      <c r="E36" s="16">
        <v>119.94</v>
      </c>
      <c r="F36" s="16" t="str">
        <f>LEFT(Tabela1[[#This Row],[Descrição]],SEARCH(" ",Tabela1[[#This Row],[Descrição]],1)-1)</f>
        <v>Manteiga</v>
      </c>
    </row>
    <row r="37" spans="1:8" x14ac:dyDescent="0.25">
      <c r="A37" s="13">
        <v>44778</v>
      </c>
      <c r="B37" s="14" t="s">
        <v>35</v>
      </c>
      <c r="C37" s="15">
        <v>2</v>
      </c>
      <c r="D37" s="16">
        <v>20.98</v>
      </c>
      <c r="E37" s="16">
        <v>41.96</v>
      </c>
      <c r="F37" s="16" t="str">
        <f>LEFT(Tabela1[[#This Row],[Descrição]],SEARCH(" ",Tabela1[[#This Row],[Descrição]],1)-1)</f>
        <v>Azeite_Oliva</v>
      </c>
    </row>
    <row r="38" spans="1:8" x14ac:dyDescent="0.25">
      <c r="A38" s="13">
        <v>44778</v>
      </c>
      <c r="B38" s="14" t="s">
        <v>26</v>
      </c>
      <c r="C38" s="15">
        <v>1</v>
      </c>
      <c r="D38" s="16">
        <v>6.99</v>
      </c>
      <c r="E38" s="16">
        <v>6.99</v>
      </c>
      <c r="F38" s="16" t="str">
        <f>LEFT(Tabela1[[#This Row],[Descrição]],SEARCH(" ",Tabela1[[#This Row],[Descrição]],1)-1)</f>
        <v>Feijão</v>
      </c>
    </row>
    <row r="39" spans="1:8" x14ac:dyDescent="0.25">
      <c r="A39" s="13">
        <v>44778</v>
      </c>
      <c r="B39" s="14" t="s">
        <v>4</v>
      </c>
      <c r="C39" s="15">
        <v>2</v>
      </c>
      <c r="D39" s="16">
        <v>9.65</v>
      </c>
      <c r="E39" s="16">
        <v>19.3</v>
      </c>
      <c r="F39" s="16" t="str">
        <f>LEFT(Tabela1[[#This Row],[Descrição]],SEARCH(" ",Tabela1[[#This Row],[Descrição]],1)-1)</f>
        <v>Feijão</v>
      </c>
    </row>
    <row r="40" spans="1:8" x14ac:dyDescent="0.25">
      <c r="A40" s="13">
        <v>44778</v>
      </c>
      <c r="B40" s="14" t="s">
        <v>11</v>
      </c>
      <c r="C40" s="15">
        <v>2</v>
      </c>
      <c r="D40" s="16">
        <v>16.989999999999998</v>
      </c>
      <c r="E40" s="16">
        <v>33.979999999999997</v>
      </c>
      <c r="F40" s="16" t="str">
        <f>LEFT(Tabela1[[#This Row],[Descrição]],SEARCH(" ",Tabela1[[#This Row],[Descrição]],1)-1)</f>
        <v>Manteiga</v>
      </c>
    </row>
    <row r="41" spans="1:8" x14ac:dyDescent="0.25">
      <c r="A41" s="13">
        <v>44797</v>
      </c>
      <c r="B41" s="14" t="s">
        <v>39</v>
      </c>
      <c r="C41" s="15">
        <v>4</v>
      </c>
      <c r="D41" s="16">
        <v>21.19</v>
      </c>
      <c r="E41" s="16">
        <v>84.76</v>
      </c>
      <c r="F41" s="16" t="str">
        <f>LEFT(Tabela1[[#This Row],[Descrição]],SEARCH(" ",Tabela1[[#This Row],[Descrição]],1)-1)</f>
        <v>Azeite_Oliva</v>
      </c>
    </row>
    <row r="42" spans="1:8" x14ac:dyDescent="0.25">
      <c r="A42" s="13">
        <v>44797</v>
      </c>
      <c r="B42" s="14" t="s">
        <v>11</v>
      </c>
      <c r="C42" s="15">
        <v>3</v>
      </c>
      <c r="D42" s="16">
        <v>20.79</v>
      </c>
      <c r="E42" s="16">
        <v>62.37</v>
      </c>
      <c r="F42" s="16" t="str">
        <f>LEFT(Tabela1[[#This Row],[Descrição]],SEARCH(" ",Tabela1[[#This Row],[Descrição]],1)-1)</f>
        <v>Manteiga</v>
      </c>
    </row>
    <row r="43" spans="1:8" x14ac:dyDescent="0.25">
      <c r="A43" s="13">
        <v>44813</v>
      </c>
      <c r="B43" s="14" t="s">
        <v>35</v>
      </c>
      <c r="C43" s="15">
        <v>2</v>
      </c>
      <c r="D43" s="16">
        <v>18.989999999999998</v>
      </c>
      <c r="E43" s="16">
        <v>37.979999999999997</v>
      </c>
      <c r="F43" s="16" t="str">
        <f>LEFT(Tabela1[[#This Row],[Descrição]],SEARCH(" ",Tabela1[[#This Row],[Descrição]],1)-1)</f>
        <v>Azeite_Oliva</v>
      </c>
    </row>
    <row r="44" spans="1:8" x14ac:dyDescent="0.25">
      <c r="A44" s="13">
        <v>44813</v>
      </c>
      <c r="B44" s="14" t="s">
        <v>36</v>
      </c>
      <c r="C44" s="15">
        <v>2</v>
      </c>
      <c r="D44" s="16">
        <v>20.66</v>
      </c>
      <c r="E44" s="16">
        <v>41.32</v>
      </c>
      <c r="F44" s="16" t="str">
        <f>LEFT(Tabela1[[#This Row],[Descrição]],SEARCH(" ",Tabela1[[#This Row],[Descrição]],1)-1)</f>
        <v>Azeite_Oliva</v>
      </c>
    </row>
    <row r="45" spans="1:8" x14ac:dyDescent="0.25">
      <c r="A45" s="13">
        <v>44813</v>
      </c>
      <c r="B45" s="14" t="s">
        <v>14</v>
      </c>
      <c r="C45" s="15">
        <v>1</v>
      </c>
      <c r="D45" s="16">
        <v>5.75</v>
      </c>
      <c r="E45" s="16">
        <v>5.75</v>
      </c>
      <c r="F45" s="16" t="str">
        <f>LEFT(Tabela1[[#This Row],[Descrição]],SEARCH(" ",Tabela1[[#This Row],[Descrição]],1)-1)</f>
        <v>Feijão</v>
      </c>
    </row>
    <row r="46" spans="1:8" x14ac:dyDescent="0.25">
      <c r="A46" s="13">
        <v>44813</v>
      </c>
      <c r="B46" s="14" t="s">
        <v>26</v>
      </c>
      <c r="C46" s="15">
        <v>1</v>
      </c>
      <c r="D46" s="16">
        <v>8.7899999999999991</v>
      </c>
      <c r="E46" s="16">
        <v>8.7899999999999991</v>
      </c>
      <c r="F46" s="16" t="str">
        <f>LEFT(Tabela1[[#This Row],[Descrição]],SEARCH(" ",Tabela1[[#This Row],[Descrição]],1)-1)</f>
        <v>Feijão</v>
      </c>
    </row>
    <row r="47" spans="1:8" x14ac:dyDescent="0.25">
      <c r="A47" s="13">
        <v>44813</v>
      </c>
      <c r="B47" s="14" t="s">
        <v>13</v>
      </c>
      <c r="C47" s="15">
        <v>2</v>
      </c>
      <c r="D47" s="16">
        <v>9.19</v>
      </c>
      <c r="E47" s="16">
        <v>18.38</v>
      </c>
      <c r="F47" s="16" t="str">
        <f>LEFT(Tabela1[[#This Row],[Descrição]],SEARCH(" ",Tabela1[[#This Row],[Descrição]],1)-1)</f>
        <v>Feijão</v>
      </c>
    </row>
    <row r="48" spans="1:8" x14ac:dyDescent="0.25">
      <c r="A48" s="13">
        <v>44813</v>
      </c>
      <c r="B48" s="14" t="s">
        <v>11</v>
      </c>
      <c r="C48" s="15">
        <v>5</v>
      </c>
      <c r="D48" s="16">
        <v>17.989999999999998</v>
      </c>
      <c r="E48" s="16">
        <v>89.95</v>
      </c>
      <c r="F48" s="16" t="str">
        <f>LEFT(Tabela1[[#This Row],[Descrição]],SEARCH(" ",Tabela1[[#This Row],[Descrição]],1)-1)</f>
        <v>Manteiga</v>
      </c>
    </row>
    <row r="49" spans="1:6" x14ac:dyDescent="0.25">
      <c r="A49" s="13">
        <v>44825</v>
      </c>
      <c r="B49" s="14" t="s">
        <v>34</v>
      </c>
      <c r="C49" s="15">
        <v>3</v>
      </c>
      <c r="D49" s="16">
        <v>20.98</v>
      </c>
      <c r="E49" s="16">
        <v>62.94</v>
      </c>
      <c r="F49" s="16" t="str">
        <f>LEFT(Tabela1[[#This Row],[Descrição]],SEARCH(" ",Tabela1[[#This Row],[Descrição]],1)-1)</f>
        <v>Azeite_Oliva</v>
      </c>
    </row>
    <row r="50" spans="1:6" x14ac:dyDescent="0.25">
      <c r="A50" s="13">
        <v>44849</v>
      </c>
      <c r="B50" s="14" t="s">
        <v>11</v>
      </c>
      <c r="C50" s="15">
        <v>2</v>
      </c>
      <c r="D50" s="16">
        <v>16.989999999999998</v>
      </c>
      <c r="E50" s="16">
        <v>33.979999999999997</v>
      </c>
      <c r="F50" s="16" t="str">
        <f>LEFT(Tabela1[[#This Row],[Descrição]],SEARCH(" ",Tabela1[[#This Row],[Descrição]],1)-1)</f>
        <v>Manteiga</v>
      </c>
    </row>
    <row r="51" spans="1:6" x14ac:dyDescent="0.25">
      <c r="A51" s="13">
        <v>44875</v>
      </c>
      <c r="B51" s="14" t="s">
        <v>26</v>
      </c>
      <c r="C51" s="15">
        <v>1</v>
      </c>
      <c r="D51" s="16">
        <v>7.59</v>
      </c>
      <c r="E51" s="16">
        <v>7.59</v>
      </c>
      <c r="F51" s="16" t="str">
        <f>LEFT(Tabela1[[#This Row],[Descrição]],SEARCH(" ",Tabela1[[#This Row],[Descrição]],1)-1)</f>
        <v>Feijão</v>
      </c>
    </row>
    <row r="52" spans="1:6" x14ac:dyDescent="0.25">
      <c r="A52" s="13">
        <v>44875</v>
      </c>
      <c r="B52" s="14" t="s">
        <v>4</v>
      </c>
      <c r="C52" s="15">
        <v>2</v>
      </c>
      <c r="D52" s="16">
        <v>9.2899999999999991</v>
      </c>
      <c r="E52" s="16">
        <v>18.579999999999998</v>
      </c>
      <c r="F52" s="16" t="str">
        <f>LEFT(Tabela1[[#This Row],[Descrição]],SEARCH(" ",Tabela1[[#This Row],[Descrição]],1)-1)</f>
        <v>Feijão</v>
      </c>
    </row>
    <row r="53" spans="1:6" x14ac:dyDescent="0.25">
      <c r="A53" s="13">
        <v>44875</v>
      </c>
      <c r="B53" s="14" t="s">
        <v>11</v>
      </c>
      <c r="C53" s="15">
        <v>5</v>
      </c>
      <c r="D53" s="16">
        <v>15.9</v>
      </c>
      <c r="E53" s="16">
        <v>79.5</v>
      </c>
      <c r="F53" s="16" t="str">
        <f>LEFT(Tabela1[[#This Row],[Descrição]],SEARCH(" ",Tabela1[[#This Row],[Descrição]],1)-1)</f>
        <v>Manteiga</v>
      </c>
    </row>
    <row r="54" spans="1:6" x14ac:dyDescent="0.25">
      <c r="A54" s="13">
        <v>44895</v>
      </c>
      <c r="B54" s="14" t="s">
        <v>45</v>
      </c>
      <c r="C54" s="15">
        <v>3</v>
      </c>
      <c r="D54" s="16">
        <v>15.99</v>
      </c>
      <c r="E54" s="16">
        <v>47.97</v>
      </c>
      <c r="F54" s="16" t="str">
        <f>LEFT(Tabela1[[#This Row],[Descrição]],SEARCH(" ",Tabela1[[#This Row],[Descrição]],1)-1)</f>
        <v>Azeite_Oliva</v>
      </c>
    </row>
    <row r="55" spans="1:6" x14ac:dyDescent="0.25">
      <c r="A55" s="13">
        <v>44895</v>
      </c>
      <c r="B55" s="14" t="s">
        <v>39</v>
      </c>
      <c r="C55" s="15">
        <v>2</v>
      </c>
      <c r="D55" s="16">
        <v>17.989999999999998</v>
      </c>
      <c r="E55" s="16">
        <v>35.979999999999997</v>
      </c>
      <c r="F55" s="16" t="str">
        <f>LEFT(Tabela1[[#This Row],[Descrição]],SEARCH(" ",Tabela1[[#This Row],[Descrição]],1)-1)</f>
        <v>Azeite_Oliva</v>
      </c>
    </row>
    <row r="56" spans="1:6" x14ac:dyDescent="0.25">
      <c r="A56" s="13">
        <v>44926</v>
      </c>
      <c r="B56" s="14" t="s">
        <v>14</v>
      </c>
      <c r="C56" s="15">
        <v>1</v>
      </c>
      <c r="D56" s="16">
        <v>5.59</v>
      </c>
      <c r="E56" s="16">
        <v>5.59</v>
      </c>
      <c r="F56" s="16" t="str">
        <f>LEFT(Tabela1[[#This Row],[Descrição]],SEARCH(" ",Tabela1[[#This Row],[Descrição]],1)-1)</f>
        <v>Feijão</v>
      </c>
    </row>
    <row r="57" spans="1:6" x14ac:dyDescent="0.25">
      <c r="A57" s="13">
        <v>44926</v>
      </c>
      <c r="B57" s="14" t="s">
        <v>22</v>
      </c>
      <c r="C57" s="15">
        <v>2</v>
      </c>
      <c r="D57" s="16">
        <v>4.1900000000000004</v>
      </c>
      <c r="E57" s="16">
        <v>8.3800000000000008</v>
      </c>
      <c r="F57" s="16" t="str">
        <f>LEFT(Tabela1[[#This Row],[Descrição]],SEARCH(" ",Tabela1[[#This Row],[Descrição]],1)-1)</f>
        <v>Feijão</v>
      </c>
    </row>
    <row r="58" spans="1:6" x14ac:dyDescent="0.25">
      <c r="A58" s="13">
        <v>44926</v>
      </c>
      <c r="B58" s="14" t="s">
        <v>11</v>
      </c>
      <c r="C58" s="15">
        <v>2</v>
      </c>
      <c r="D58" s="16">
        <v>20.79</v>
      </c>
      <c r="E58" s="16">
        <v>41.58</v>
      </c>
      <c r="F58" s="16" t="str">
        <f>LEFT(Tabela1[[#This Row],[Descrição]],SEARCH(" ",Tabela1[[#This Row],[Descrição]],1)-1)</f>
        <v>Manteiga</v>
      </c>
    </row>
    <row r="59" spans="1:6" x14ac:dyDescent="0.25">
      <c r="A59" s="13">
        <v>44936</v>
      </c>
      <c r="B59" s="14" t="s">
        <v>22</v>
      </c>
      <c r="C59" s="15">
        <v>3</v>
      </c>
      <c r="D59" s="16">
        <v>4.1900000000000004</v>
      </c>
      <c r="E59" s="16">
        <v>12.57</v>
      </c>
      <c r="F59" s="16" t="str">
        <f>LEFT(Tabela1[[#This Row],[Descrição]],SEARCH(" ",Tabela1[[#This Row],[Descrição]],1)-1)</f>
        <v>Feijão</v>
      </c>
    </row>
    <row r="60" spans="1:6" x14ac:dyDescent="0.25">
      <c r="A60" s="13">
        <v>44936</v>
      </c>
      <c r="B60" s="14" t="s">
        <v>5</v>
      </c>
      <c r="C60" s="15">
        <v>5</v>
      </c>
      <c r="D60" s="16">
        <v>21.99</v>
      </c>
      <c r="E60" s="16">
        <v>109.95</v>
      </c>
      <c r="F60" s="16" t="str">
        <f>LEFT(Tabela1[[#This Row],[Descrição]],SEARCH(" ",Tabela1[[#This Row],[Descrição]],1)-1)</f>
        <v>Manteiga</v>
      </c>
    </row>
    <row r="61" spans="1:6" x14ac:dyDescent="0.25">
      <c r="A61" s="13">
        <v>44952</v>
      </c>
      <c r="B61" s="14" t="s">
        <v>39</v>
      </c>
      <c r="C61" s="15">
        <v>5</v>
      </c>
      <c r="D61" s="16">
        <v>20.09</v>
      </c>
      <c r="E61" s="16">
        <v>100.45</v>
      </c>
      <c r="F61" s="16" t="str">
        <f>LEFT(Tabela1[[#This Row],[Descrição]],SEARCH(" ",Tabela1[[#This Row],[Descrição]],1)-1)</f>
        <v>Azeite_Oliva</v>
      </c>
    </row>
    <row r="62" spans="1:6" x14ac:dyDescent="0.25">
      <c r="A62" s="13">
        <v>44952</v>
      </c>
      <c r="B62" s="14" t="s">
        <v>11</v>
      </c>
      <c r="C62" s="15">
        <v>6</v>
      </c>
      <c r="D62" s="16">
        <v>18.989999999999998</v>
      </c>
      <c r="E62" s="16">
        <v>113.94</v>
      </c>
      <c r="F62" s="16" t="str">
        <f>LEFT(Tabela1[[#This Row],[Descrição]],SEARCH(" ",Tabela1[[#This Row],[Descrição]],1)-1)</f>
        <v>Manteiga</v>
      </c>
    </row>
    <row r="63" spans="1:6" x14ac:dyDescent="0.25">
      <c r="A63" s="13">
        <v>44961</v>
      </c>
      <c r="B63" s="14" t="s">
        <v>4</v>
      </c>
      <c r="C63" s="15">
        <v>2</v>
      </c>
      <c r="D63" s="16">
        <v>8.35</v>
      </c>
      <c r="E63" s="16">
        <v>16.7</v>
      </c>
      <c r="F63" s="16" t="str">
        <f>LEFT(Tabela1[[#This Row],[Descrição]],SEARCH(" ",Tabela1[[#This Row],[Descrição]],1)-1)</f>
        <v>Feijão</v>
      </c>
    </row>
    <row r="64" spans="1:6" x14ac:dyDescent="0.25">
      <c r="A64" s="13">
        <v>44981</v>
      </c>
      <c r="B64" s="14" t="s">
        <v>39</v>
      </c>
      <c r="C64" s="15">
        <v>2</v>
      </c>
      <c r="D64" s="16">
        <v>19.98</v>
      </c>
      <c r="E64" s="16">
        <v>39.96</v>
      </c>
      <c r="F64" s="16" t="str">
        <f>LEFT(Tabela1[[#This Row],[Descrição]],SEARCH(" ",Tabela1[[#This Row],[Descrição]],1)-1)</f>
        <v>Azeite_Oliva</v>
      </c>
    </row>
    <row r="65" spans="1:6" x14ac:dyDescent="0.25">
      <c r="A65" s="13">
        <v>44981</v>
      </c>
      <c r="B65" s="14" t="s">
        <v>5</v>
      </c>
      <c r="C65" s="15">
        <v>2</v>
      </c>
      <c r="D65" s="16">
        <v>21.99</v>
      </c>
      <c r="E65" s="16">
        <v>43.98</v>
      </c>
      <c r="F65" s="16" t="str">
        <f>LEFT(Tabela1[[#This Row],[Descrição]],SEARCH(" ",Tabela1[[#This Row],[Descrição]],1)-1)</f>
        <v>Manteiga</v>
      </c>
    </row>
    <row r="66" spans="1:6" x14ac:dyDescent="0.25">
      <c r="A66" s="13">
        <v>45005</v>
      </c>
      <c r="B66" s="14" t="s">
        <v>42</v>
      </c>
      <c r="C66" s="15">
        <v>3</v>
      </c>
      <c r="D66" s="16">
        <v>20.98</v>
      </c>
      <c r="E66" s="16">
        <v>62.94</v>
      </c>
      <c r="F66" s="16" t="str">
        <f>LEFT(Tabela1[[#This Row],[Descrição]],SEARCH(" ",Tabela1[[#This Row],[Descrição]],1)-1)</f>
        <v>Azeite_Oliva</v>
      </c>
    </row>
    <row r="67" spans="1:6" x14ac:dyDescent="0.25">
      <c r="A67" s="13">
        <v>45005</v>
      </c>
      <c r="B67" s="14" t="s">
        <v>26</v>
      </c>
      <c r="C67" s="15">
        <v>1</v>
      </c>
      <c r="D67" s="16">
        <v>10.25</v>
      </c>
      <c r="E67" s="16">
        <v>10.25</v>
      </c>
      <c r="F67" s="16" t="str">
        <f>LEFT(Tabela1[[#This Row],[Descrição]],SEARCH(" ",Tabela1[[#This Row],[Descrição]],1)-1)</f>
        <v>Feijão</v>
      </c>
    </row>
    <row r="68" spans="1:6" x14ac:dyDescent="0.25">
      <c r="A68" s="13">
        <v>45005</v>
      </c>
      <c r="B68" s="14" t="s">
        <v>15</v>
      </c>
      <c r="C68" s="15">
        <v>1</v>
      </c>
      <c r="D68" s="16">
        <v>8.5500000000000007</v>
      </c>
      <c r="E68" s="16">
        <v>8.5500000000000007</v>
      </c>
      <c r="F68" s="16" t="str">
        <f>LEFT(Tabela1[[#This Row],[Descrição]],SEARCH(" ",Tabela1[[#This Row],[Descrição]],1)-1)</f>
        <v>Feijão</v>
      </c>
    </row>
    <row r="69" spans="1:6" x14ac:dyDescent="0.25">
      <c r="A69" s="13">
        <v>45005</v>
      </c>
      <c r="B69" s="14" t="s">
        <v>5</v>
      </c>
      <c r="C69" s="15">
        <v>2</v>
      </c>
      <c r="D69" s="16">
        <v>21.99</v>
      </c>
      <c r="E69" s="16">
        <v>43.98</v>
      </c>
      <c r="F69" s="16" t="str">
        <f>LEFT(Tabela1[[#This Row],[Descrição]],SEARCH(" ",Tabela1[[#This Row],[Descrição]],1)-1)</f>
        <v>Manteiga</v>
      </c>
    </row>
    <row r="70" spans="1:6" x14ac:dyDescent="0.25">
      <c r="A70" s="13">
        <v>45006</v>
      </c>
      <c r="B70" s="14" t="s">
        <v>16</v>
      </c>
      <c r="C70" s="15">
        <v>1</v>
      </c>
      <c r="D70" s="16">
        <v>9.19</v>
      </c>
      <c r="E70" s="16">
        <v>9.19</v>
      </c>
      <c r="F70" s="16" t="str">
        <f>LEFT(Tabela1[[#This Row],[Descrição]],SEARCH(" ",Tabela1[[#This Row],[Descrição]],1)-1)</f>
        <v>Feijão</v>
      </c>
    </row>
    <row r="71" spans="1:6" x14ac:dyDescent="0.25">
      <c r="A71" s="13">
        <v>45021</v>
      </c>
      <c r="B71" s="14" t="s">
        <v>26</v>
      </c>
      <c r="C71" s="15">
        <v>2</v>
      </c>
      <c r="D71" s="16">
        <v>7.99</v>
      </c>
      <c r="E71" s="16">
        <v>15.98</v>
      </c>
      <c r="F71" s="16" t="str">
        <f>LEFT(Tabela1[[#This Row],[Descrição]],SEARCH(" ",Tabela1[[#This Row],[Descrição]],1)-1)</f>
        <v>Feijão</v>
      </c>
    </row>
    <row r="72" spans="1:6" x14ac:dyDescent="0.25">
      <c r="A72" s="13">
        <v>45021</v>
      </c>
      <c r="B72" s="14" t="s">
        <v>17</v>
      </c>
      <c r="C72" s="15">
        <v>1</v>
      </c>
      <c r="D72" s="16">
        <v>8.19</v>
      </c>
      <c r="E72" s="16">
        <v>8.19</v>
      </c>
      <c r="F72" s="16" t="str">
        <f>LEFT(Tabela1[[#This Row],[Descrição]],SEARCH(" ",Tabela1[[#This Row],[Descrição]],1)-1)</f>
        <v>Feijão</v>
      </c>
    </row>
    <row r="73" spans="1:6" x14ac:dyDescent="0.25">
      <c r="A73" s="13">
        <v>45007</v>
      </c>
      <c r="B73" s="14" t="s">
        <v>18</v>
      </c>
      <c r="C73" s="15">
        <v>2</v>
      </c>
      <c r="D73" s="16">
        <v>21.9</v>
      </c>
      <c r="E73" s="16">
        <v>43.8</v>
      </c>
      <c r="F73" s="16" t="str">
        <f>LEFT(Tabela1[[#This Row],[Descrição]],SEARCH(" ",Tabela1[[#This Row],[Descrição]],1)-1)</f>
        <v>Manteiga</v>
      </c>
    </row>
    <row r="74" spans="1:6" x14ac:dyDescent="0.25">
      <c r="A74" s="13">
        <v>45007</v>
      </c>
      <c r="B74" s="14" t="s">
        <v>19</v>
      </c>
      <c r="C74" s="15">
        <v>2</v>
      </c>
      <c r="D74" s="16">
        <v>19.95</v>
      </c>
      <c r="E74" s="16">
        <v>39.9</v>
      </c>
      <c r="F74" s="16" t="str">
        <f>LEFT(Tabela1[[#This Row],[Descrição]],SEARCH(" ",Tabela1[[#This Row],[Descrição]],1)-1)</f>
        <v>Manteiga</v>
      </c>
    </row>
    <row r="75" spans="1:6" x14ac:dyDescent="0.25">
      <c r="A75" s="13">
        <v>45062</v>
      </c>
      <c r="B75" s="14" t="s">
        <v>39</v>
      </c>
      <c r="C75" s="15">
        <v>2</v>
      </c>
      <c r="D75" s="16">
        <v>19.59</v>
      </c>
      <c r="E75" s="16">
        <v>39.18</v>
      </c>
      <c r="F75" s="16" t="str">
        <f>LEFT(Tabela1[[#This Row],[Descrição]],SEARCH(" ",Tabela1[[#This Row],[Descrição]],1)-1)</f>
        <v>Azeite_Oliva</v>
      </c>
    </row>
    <row r="76" spans="1:6" x14ac:dyDescent="0.25">
      <c r="A76" s="13">
        <v>45062</v>
      </c>
      <c r="B76" s="14" t="s">
        <v>11</v>
      </c>
      <c r="C76" s="15">
        <v>2</v>
      </c>
      <c r="D76" s="16">
        <v>19.989999999999998</v>
      </c>
      <c r="E76" s="16">
        <v>39.979999999999997</v>
      </c>
      <c r="F76" s="16" t="str">
        <f>LEFT(Tabela1[[#This Row],[Descrição]],SEARCH(" ",Tabela1[[#This Row],[Descrição]],1)-1)</f>
        <v>Manteiga</v>
      </c>
    </row>
    <row r="77" spans="1:6" x14ac:dyDescent="0.25">
      <c r="A77" s="13">
        <v>45091</v>
      </c>
      <c r="B77" s="14" t="s">
        <v>39</v>
      </c>
      <c r="C77" s="15">
        <v>4</v>
      </c>
      <c r="D77" s="16">
        <v>20.99</v>
      </c>
      <c r="E77" s="16">
        <v>83.96</v>
      </c>
      <c r="F77" s="16" t="str">
        <f>LEFT(Tabela1[[#This Row],[Descrição]],SEARCH(" ",Tabela1[[#This Row],[Descrição]],1)-1)</f>
        <v>Azeite_Oliva</v>
      </c>
    </row>
    <row r="78" spans="1:6" x14ac:dyDescent="0.25">
      <c r="A78" s="13">
        <v>45091</v>
      </c>
      <c r="B78" s="14" t="s">
        <v>13</v>
      </c>
      <c r="C78" s="15">
        <v>2</v>
      </c>
      <c r="D78" s="16">
        <v>7.15</v>
      </c>
      <c r="E78" s="16">
        <v>14.3</v>
      </c>
      <c r="F78" s="16" t="str">
        <f>LEFT(Tabela1[[#This Row],[Descrição]],SEARCH(" ",Tabela1[[#This Row],[Descrição]],1)-1)</f>
        <v>Feijão</v>
      </c>
    </row>
    <row r="79" spans="1:6" x14ac:dyDescent="0.25">
      <c r="A79" s="13">
        <v>45091</v>
      </c>
      <c r="B79" s="14" t="s">
        <v>11</v>
      </c>
      <c r="C79" s="15">
        <v>2</v>
      </c>
      <c r="D79" s="16">
        <v>19.79</v>
      </c>
      <c r="E79" s="16">
        <v>39.58</v>
      </c>
      <c r="F79" s="16" t="str">
        <f>LEFT(Tabela1[[#This Row],[Descrição]],SEARCH(" ",Tabela1[[#This Row],[Descrição]],1)-1)</f>
        <v>Manteiga</v>
      </c>
    </row>
    <row r="80" spans="1:6" x14ac:dyDescent="0.25">
      <c r="A80" s="13">
        <v>45131</v>
      </c>
      <c r="B80" s="14" t="s">
        <v>5</v>
      </c>
      <c r="C80" s="15">
        <v>6</v>
      </c>
      <c r="D80" s="16">
        <v>20.99</v>
      </c>
      <c r="E80" s="16">
        <v>125.94</v>
      </c>
      <c r="F80" s="16" t="str">
        <f>LEFT(Tabela1[[#This Row],[Descrição]],SEARCH(" ",Tabela1[[#This Row],[Descrição]],1)-1)</f>
        <v>Manteiga</v>
      </c>
    </row>
    <row r="81" spans="1:9" x14ac:dyDescent="0.25">
      <c r="A81" s="13">
        <v>45131</v>
      </c>
      <c r="B81" s="14" t="s">
        <v>37</v>
      </c>
      <c r="C81" s="15">
        <v>3</v>
      </c>
      <c r="D81" s="16">
        <v>22.4</v>
      </c>
      <c r="E81" s="16">
        <v>67.2</v>
      </c>
      <c r="F81" s="16" t="str">
        <f>LEFT(Tabela1[[#This Row],[Descrição]],SEARCH(" ",Tabela1[[#This Row],[Descrição]],1)-1)</f>
        <v>Azeite_Oliva</v>
      </c>
    </row>
    <row r="82" spans="1:9" x14ac:dyDescent="0.25">
      <c r="A82" s="13">
        <v>45146</v>
      </c>
      <c r="B82" s="14" t="s">
        <v>37</v>
      </c>
      <c r="C82" s="15">
        <v>3</v>
      </c>
      <c r="D82" s="16">
        <v>22.39</v>
      </c>
      <c r="E82" s="16">
        <v>67.17</v>
      </c>
      <c r="F82" s="16" t="str">
        <f>LEFT(Tabela1[[#This Row],[Descrição]],SEARCH(" ",Tabela1[[#This Row],[Descrição]],1)-1)</f>
        <v>Azeite_Oliva</v>
      </c>
    </row>
    <row r="83" spans="1:9" x14ac:dyDescent="0.25">
      <c r="A83" s="13">
        <v>45148</v>
      </c>
      <c r="B83" s="14" t="s">
        <v>20</v>
      </c>
      <c r="C83" s="15">
        <v>2</v>
      </c>
      <c r="D83" s="16">
        <v>18.899999999999999</v>
      </c>
      <c r="E83" s="16">
        <f t="shared" ref="E83" si="0">+D83*C83</f>
        <v>37.799999999999997</v>
      </c>
      <c r="F83" s="16" t="str">
        <f>LEFT(Tabela1[[#This Row],[Descrição]],SEARCH(" ",Tabela1[[#This Row],[Descrição]],1)-1)</f>
        <v>manteiga</v>
      </c>
      <c r="I83" s="2"/>
    </row>
    <row r="84" spans="1:9" x14ac:dyDescent="0.25">
      <c r="A84" s="13">
        <v>45166</v>
      </c>
      <c r="B84" s="14" t="s">
        <v>38</v>
      </c>
      <c r="C84" s="15">
        <v>3</v>
      </c>
      <c r="D84" s="16">
        <v>22.39</v>
      </c>
      <c r="E84" s="16">
        <v>67.17</v>
      </c>
      <c r="F84" s="16" t="str">
        <f>LEFT(Tabela1[[#This Row],[Descrição]],SEARCH(" ",Tabela1[[#This Row],[Descrição]],1)-1)</f>
        <v>azeite_oliva</v>
      </c>
    </row>
    <row r="85" spans="1:9" x14ac:dyDescent="0.25">
      <c r="A85" s="13">
        <v>45166</v>
      </c>
      <c r="B85" s="14" t="s">
        <v>21</v>
      </c>
      <c r="C85" s="15">
        <v>3</v>
      </c>
      <c r="D85" s="16">
        <v>4.1499999999999995</v>
      </c>
      <c r="E85" s="16">
        <v>12.45</v>
      </c>
      <c r="F85" s="16" t="str">
        <f>LEFT(Tabela1[[#This Row],[Descrição]],SEARCH(" ",Tabela1[[#This Row],[Descrição]],1)-1)</f>
        <v>feijão</v>
      </c>
    </row>
    <row r="86" spans="1:9" x14ac:dyDescent="0.25">
      <c r="A86" s="13">
        <v>45166</v>
      </c>
      <c r="B86" s="14" t="s">
        <v>20</v>
      </c>
      <c r="C86" s="15">
        <v>3</v>
      </c>
      <c r="D86" s="16">
        <v>19.89</v>
      </c>
      <c r="E86" s="16">
        <v>59.67</v>
      </c>
      <c r="F86" s="16" t="str">
        <f>LEFT(Tabela1[[#This Row],[Descrição]],SEARCH(" ",Tabela1[[#This Row],[Descrição]],1)-1)</f>
        <v>manteiga</v>
      </c>
    </row>
    <row r="87" spans="1:9" x14ac:dyDescent="0.25">
      <c r="A87" s="13">
        <v>45174</v>
      </c>
      <c r="B87" s="14" t="s">
        <v>39</v>
      </c>
      <c r="C87" s="15">
        <v>3</v>
      </c>
      <c r="D87" s="16">
        <v>26.689999999999998</v>
      </c>
      <c r="E87" s="16">
        <v>80.069999999999993</v>
      </c>
      <c r="F87" s="16" t="str">
        <f>LEFT(Tabela1[[#This Row],[Descrição]],SEARCH(" ",Tabela1[[#This Row],[Descrição]],1)-1)</f>
        <v>Azeite_Oliva</v>
      </c>
    </row>
    <row r="88" spans="1:9" x14ac:dyDescent="0.25">
      <c r="A88" s="13">
        <v>45183</v>
      </c>
      <c r="B88" s="14" t="s">
        <v>22</v>
      </c>
      <c r="C88" s="15">
        <v>3</v>
      </c>
      <c r="D88" s="16">
        <v>4.1499999999999995</v>
      </c>
      <c r="E88" s="16">
        <v>12.45</v>
      </c>
      <c r="F88" s="16" t="str">
        <f>LEFT(Tabela1[[#This Row],[Descrição]],SEARCH(" ",Tabela1[[#This Row],[Descrição]],1)-1)</f>
        <v>Feijão</v>
      </c>
    </row>
    <row r="89" spans="1:9" x14ac:dyDescent="0.25">
      <c r="A89" s="13">
        <v>45194</v>
      </c>
      <c r="B89" s="14" t="s">
        <v>46</v>
      </c>
      <c r="C89" s="15">
        <v>1</v>
      </c>
      <c r="D89" s="16">
        <v>9.1300000000000008</v>
      </c>
      <c r="E89" s="16">
        <v>9.1300000000000008</v>
      </c>
      <c r="F89" s="16" t="str">
        <f>LEFT(Tabela1[[#This Row],[Descrição]],SEARCH(" ",Tabela1[[#This Row],[Descrição]],1)-1)</f>
        <v>Feijão</v>
      </c>
    </row>
    <row r="90" spans="1:9" x14ac:dyDescent="0.25">
      <c r="A90" s="13">
        <v>45194</v>
      </c>
      <c r="B90" s="14" t="s">
        <v>23</v>
      </c>
      <c r="C90" s="15">
        <v>1</v>
      </c>
      <c r="D90" s="16">
        <v>16.190000000000001</v>
      </c>
      <c r="E90" s="16">
        <v>16.190000000000001</v>
      </c>
      <c r="F90" s="16" t="str">
        <f>LEFT(Tabela1[[#This Row],[Descrição]],SEARCH(" ",Tabela1[[#This Row],[Descrição]],1)-1)</f>
        <v>Manteiga</v>
      </c>
    </row>
    <row r="91" spans="1:9" x14ac:dyDescent="0.25">
      <c r="A91" s="13">
        <v>45204</v>
      </c>
      <c r="B91" s="14" t="s">
        <v>25</v>
      </c>
      <c r="C91" s="15">
        <v>1</v>
      </c>
      <c r="D91" s="16">
        <v>7.55</v>
      </c>
      <c r="E91" s="16">
        <v>7.55</v>
      </c>
      <c r="F91" s="16" t="str">
        <f>LEFT(Tabela1[[#This Row],[Descrição]],SEARCH(" ",Tabela1[[#This Row],[Descrição]],1)-1)</f>
        <v>Feijão</v>
      </c>
    </row>
    <row r="92" spans="1:9" x14ac:dyDescent="0.25">
      <c r="A92" s="13">
        <v>45204</v>
      </c>
      <c r="B92" s="14" t="s">
        <v>24</v>
      </c>
      <c r="C92" s="15">
        <v>3</v>
      </c>
      <c r="D92" s="16">
        <v>8.0499999999999989</v>
      </c>
      <c r="E92" s="16">
        <v>24.15</v>
      </c>
      <c r="F92" s="16" t="str">
        <f>LEFT(Tabela1[[#This Row],[Descrição]],SEARCH(" ",Tabela1[[#This Row],[Descrição]],1)-1)</f>
        <v>Feijão</v>
      </c>
    </row>
    <row r="93" spans="1:9" x14ac:dyDescent="0.25">
      <c r="A93" s="13">
        <v>45273</v>
      </c>
      <c r="B93" s="14" t="s">
        <v>39</v>
      </c>
      <c r="C93" s="15">
        <v>3</v>
      </c>
      <c r="D93" s="16">
        <v>32.99</v>
      </c>
      <c r="E93" s="16">
        <v>98.97</v>
      </c>
      <c r="F93" s="16" t="str">
        <f>LEFT(Tabela1[[#This Row],[Descrição]],SEARCH(" ",Tabela1[[#This Row],[Descrição]],1)-1)</f>
        <v>Azeite_Oliva</v>
      </c>
    </row>
    <row r="94" spans="1:9" x14ac:dyDescent="0.25">
      <c r="A94" s="13">
        <v>45273</v>
      </c>
      <c r="B94" s="14" t="s">
        <v>14</v>
      </c>
      <c r="C94" s="15">
        <v>2</v>
      </c>
      <c r="D94" s="16">
        <v>6.09</v>
      </c>
      <c r="E94" s="16">
        <v>12.18</v>
      </c>
      <c r="F94" s="16" t="str">
        <f>LEFT(Tabela1[[#This Row],[Descrição]],SEARCH(" ",Tabela1[[#This Row],[Descrição]],1)-1)</f>
        <v>Feijão</v>
      </c>
    </row>
    <row r="95" spans="1:9" x14ac:dyDescent="0.25">
      <c r="A95" s="13">
        <v>45273</v>
      </c>
      <c r="B95" s="14" t="s">
        <v>26</v>
      </c>
      <c r="C95" s="15">
        <v>1</v>
      </c>
      <c r="D95" s="16">
        <v>7.89</v>
      </c>
      <c r="E95" s="16">
        <v>7.89</v>
      </c>
      <c r="F95" s="16" t="str">
        <f>LEFT(Tabela1[[#This Row],[Descrição]],SEARCH(" ",Tabela1[[#This Row],[Descrição]],1)-1)</f>
        <v>Feijão</v>
      </c>
    </row>
    <row r="96" spans="1:9" x14ac:dyDescent="0.25">
      <c r="A96" s="13">
        <v>45273</v>
      </c>
      <c r="B96" s="14" t="s">
        <v>19</v>
      </c>
      <c r="C96" s="15">
        <v>3</v>
      </c>
      <c r="D96" s="16">
        <v>18.489999999999998</v>
      </c>
      <c r="E96" s="16">
        <v>55.47</v>
      </c>
      <c r="F96" s="16" t="str">
        <f>LEFT(Tabela1[[#This Row],[Descrição]],SEARCH(" ",Tabela1[[#This Row],[Descrição]],1)-1)</f>
        <v>Manteiga</v>
      </c>
    </row>
    <row r="97" spans="1:9" x14ac:dyDescent="0.25">
      <c r="A97" s="13">
        <v>45300</v>
      </c>
      <c r="B97" s="14" t="s">
        <v>22</v>
      </c>
      <c r="C97" s="15">
        <v>1</v>
      </c>
      <c r="D97" s="16">
        <v>5.65</v>
      </c>
      <c r="E97" s="16">
        <v>5.65</v>
      </c>
      <c r="F97" s="16" t="str">
        <f>LEFT(Tabela1[[#This Row],[Descrição]],SEARCH(" ",Tabela1[[#This Row],[Descrição]],1)-1)</f>
        <v>Feijão</v>
      </c>
      <c r="I97" s="2"/>
    </row>
    <row r="98" spans="1:9" x14ac:dyDescent="0.25">
      <c r="A98" s="13">
        <v>45320</v>
      </c>
      <c r="B98" s="14" t="s">
        <v>39</v>
      </c>
      <c r="C98" s="15">
        <v>3</v>
      </c>
      <c r="D98" s="16">
        <v>29.99</v>
      </c>
      <c r="E98" s="16">
        <v>89.97</v>
      </c>
      <c r="F98" s="16" t="str">
        <f>LEFT(Tabela1[[#This Row],[Descrição]],SEARCH(" ",Tabela1[[#This Row],[Descrição]],1)-1)</f>
        <v>Azeite_Oliva</v>
      </c>
      <c r="I98" s="2"/>
    </row>
    <row r="99" spans="1:9" x14ac:dyDescent="0.25">
      <c r="A99" s="13">
        <v>45320</v>
      </c>
      <c r="B99" s="14" t="s">
        <v>22</v>
      </c>
      <c r="C99" s="15">
        <v>3</v>
      </c>
      <c r="D99" s="16">
        <v>5.3900000000000006</v>
      </c>
      <c r="E99" s="16">
        <v>16.170000000000002</v>
      </c>
      <c r="F99" s="16" t="str">
        <f>LEFT(Tabela1[[#This Row],[Descrição]],SEARCH(" ",Tabela1[[#This Row],[Descrição]],1)-1)</f>
        <v>Feijão</v>
      </c>
      <c r="I99" s="2"/>
    </row>
    <row r="100" spans="1:9" x14ac:dyDescent="0.25">
      <c r="A100" s="13">
        <v>45320</v>
      </c>
      <c r="B100" s="14" t="s">
        <v>19</v>
      </c>
      <c r="C100" s="15">
        <v>3</v>
      </c>
      <c r="D100" s="16">
        <v>18.09</v>
      </c>
      <c r="E100" s="16">
        <v>54.27</v>
      </c>
      <c r="F100" s="16" t="str">
        <f>LEFT(Tabela1[[#This Row],[Descrição]],SEARCH(" ",Tabela1[[#This Row],[Descrição]],1)-1)</f>
        <v>Manteiga</v>
      </c>
      <c r="I100" s="2"/>
    </row>
    <row r="101" spans="1:9" x14ac:dyDescent="0.25">
      <c r="A101" s="13">
        <v>45356</v>
      </c>
      <c r="B101" s="14" t="s">
        <v>22</v>
      </c>
      <c r="C101" s="15">
        <v>4</v>
      </c>
      <c r="D101" s="16">
        <v>4.59</v>
      </c>
      <c r="E101" s="16">
        <v>18.36</v>
      </c>
      <c r="F101" s="16" t="str">
        <f>LEFT(Tabela1[[#This Row],[Descrição]],SEARCH(" ",Tabela1[[#This Row],[Descrição]],1)-1)</f>
        <v>Feijão</v>
      </c>
      <c r="I101" s="2"/>
    </row>
    <row r="102" spans="1:9" x14ac:dyDescent="0.25">
      <c r="A102" s="13">
        <v>45364</v>
      </c>
      <c r="B102" s="14" t="s">
        <v>19</v>
      </c>
      <c r="C102" s="15">
        <v>3</v>
      </c>
      <c r="D102" s="16">
        <f t="shared" ref="D102" si="1">E102/C102</f>
        <v>19.79</v>
      </c>
      <c r="E102" s="16">
        <v>59.37</v>
      </c>
      <c r="F102" s="16" t="str">
        <f>LEFT(Tabela1[[#This Row],[Descrição]],SEARCH(" ",Tabela1[[#This Row],[Descrição]],1)-1)</f>
        <v>Manteiga</v>
      </c>
      <c r="I102" s="2"/>
    </row>
    <row r="103" spans="1:9" x14ac:dyDescent="0.25">
      <c r="A103" s="13">
        <v>45378</v>
      </c>
      <c r="B103" s="14" t="s">
        <v>19</v>
      </c>
      <c r="C103" s="15">
        <v>3</v>
      </c>
      <c r="D103" s="16">
        <v>18.59</v>
      </c>
      <c r="E103" s="16">
        <v>55.77</v>
      </c>
      <c r="F103" s="16" t="str">
        <f>LEFT(Tabela1[[#This Row],[Descrição]],SEARCH(" ",Tabela1[[#This Row],[Descrição]],1)-1)</f>
        <v>Manteiga</v>
      </c>
      <c r="I103" s="2"/>
    </row>
    <row r="104" spans="1:9" x14ac:dyDescent="0.25">
      <c r="A104" s="13">
        <v>45378</v>
      </c>
      <c r="B104" s="14" t="s">
        <v>39</v>
      </c>
      <c r="C104" s="15">
        <v>3</v>
      </c>
      <c r="D104" s="16">
        <f>+E104/C104</f>
        <v>36.99</v>
      </c>
      <c r="E104" s="16">
        <v>110.97</v>
      </c>
      <c r="F104" s="16" t="str">
        <f>LEFT(Tabela1[[#This Row],[Descrição]],SEARCH(" ",Tabela1[[#This Row],[Descrição]],1)-1)</f>
        <v>Azeite_Oliva</v>
      </c>
      <c r="I104" s="2"/>
    </row>
    <row r="105" spans="1:9" x14ac:dyDescent="0.25">
      <c r="A105" s="13">
        <v>45387</v>
      </c>
      <c r="B105" s="14" t="s">
        <v>22</v>
      </c>
      <c r="C105" s="15">
        <v>6</v>
      </c>
      <c r="D105" s="16">
        <v>4.59</v>
      </c>
      <c r="E105" s="16">
        <v>27.54</v>
      </c>
      <c r="F105" s="16" t="str">
        <f>LEFT(Tabela1[[#This Row],[Descrição]],SEARCH(" ",Tabela1[[#This Row],[Descrição]],1)-1)</f>
        <v>Feijão</v>
      </c>
      <c r="I105" s="2"/>
    </row>
    <row r="106" spans="1:9" x14ac:dyDescent="0.25">
      <c r="A106" s="13">
        <v>45387</v>
      </c>
      <c r="B106" s="14" t="s">
        <v>27</v>
      </c>
      <c r="C106" s="15">
        <v>1</v>
      </c>
      <c r="D106" s="16">
        <v>11.15</v>
      </c>
      <c r="E106" s="16">
        <v>11.15</v>
      </c>
      <c r="F106" s="16" t="str">
        <f>LEFT(Tabela1[[#This Row],[Descrição]],SEARCH(" ",Tabela1[[#This Row],[Descrição]],1)-1)</f>
        <v>Feijão</v>
      </c>
      <c r="I106" s="2"/>
    </row>
    <row r="107" spans="1:9" x14ac:dyDescent="0.25">
      <c r="A107" s="13">
        <v>45405</v>
      </c>
      <c r="B107" s="14" t="s">
        <v>40</v>
      </c>
      <c r="C107" s="15">
        <v>1</v>
      </c>
      <c r="D107" s="16">
        <v>39.99</v>
      </c>
      <c r="E107" s="16">
        <v>39.99</v>
      </c>
      <c r="F107" s="16" t="str">
        <f>LEFT(Tabela1[[#This Row],[Descrição]],SEARCH(" ",Tabela1[[#This Row],[Descrição]],1)-1)</f>
        <v>Azeite_Oliva</v>
      </c>
      <c r="I107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DAFA-ECC2-46B8-99EA-DBEC93A36686}">
  <dimension ref="C4:D37"/>
  <sheetViews>
    <sheetView showGridLines="0" tabSelected="1" workbookViewId="0">
      <selection activeCell="E29" sqref="E29"/>
    </sheetView>
  </sheetViews>
  <sheetFormatPr defaultRowHeight="15" x14ac:dyDescent="0.25"/>
  <cols>
    <col min="3" max="3" width="18" customWidth="1"/>
    <col min="4" max="6" width="13.5703125" bestFit="1" customWidth="1"/>
    <col min="7" max="10" width="7" bestFit="1" customWidth="1"/>
    <col min="11" max="11" width="6" bestFit="1" customWidth="1"/>
    <col min="12" max="12" width="10.7109375" bestFit="1" customWidth="1"/>
    <col min="13" max="13" width="7" bestFit="1" customWidth="1"/>
    <col min="14" max="18" width="6" bestFit="1" customWidth="1"/>
    <col min="19" max="19" width="7" bestFit="1" customWidth="1"/>
    <col min="20" max="24" width="6" bestFit="1" customWidth="1"/>
    <col min="25" max="26" width="7" bestFit="1" customWidth="1"/>
    <col min="27" max="27" width="6" bestFit="1" customWidth="1"/>
    <col min="28" max="30" width="7" bestFit="1" customWidth="1"/>
    <col min="31" max="31" width="6" bestFit="1" customWidth="1"/>
    <col min="32" max="32" width="5" bestFit="1" customWidth="1"/>
    <col min="33" max="34" width="7" bestFit="1" customWidth="1"/>
    <col min="35" max="35" width="5" bestFit="1" customWidth="1"/>
    <col min="36" max="40" width="6" bestFit="1" customWidth="1"/>
    <col min="41" max="41" width="7" bestFit="1" customWidth="1"/>
    <col min="42" max="42" width="6" bestFit="1" customWidth="1"/>
    <col min="43" max="43" width="7" bestFit="1" customWidth="1"/>
    <col min="44" max="44" width="10.7109375" bestFit="1" customWidth="1"/>
    <col min="45" max="46" width="6" bestFit="1" customWidth="1"/>
    <col min="47" max="56" width="7" bestFit="1" customWidth="1"/>
    <col min="57" max="57" width="10.7109375" bestFit="1" customWidth="1"/>
  </cols>
  <sheetData>
    <row r="4" spans="3:4" x14ac:dyDescent="0.25">
      <c r="C4" s="3" t="s">
        <v>28</v>
      </c>
      <c r="D4" t="s">
        <v>32</v>
      </c>
    </row>
    <row r="5" spans="3:4" x14ac:dyDescent="0.25">
      <c r="C5" s="4" t="s">
        <v>31</v>
      </c>
      <c r="D5" s="21">
        <v>619.37000000000023</v>
      </c>
    </row>
    <row r="6" spans="3:4" x14ac:dyDescent="0.25">
      <c r="C6" s="5">
        <v>44398</v>
      </c>
      <c r="D6" s="21"/>
    </row>
    <row r="7" spans="3:4" x14ac:dyDescent="0.25">
      <c r="C7" s="5">
        <v>44401</v>
      </c>
      <c r="D7" s="21">
        <v>15.99</v>
      </c>
    </row>
    <row r="8" spans="3:4" x14ac:dyDescent="0.25">
      <c r="C8" s="5">
        <v>44430</v>
      </c>
      <c r="D8" s="21">
        <v>17.489999999999998</v>
      </c>
    </row>
    <row r="9" spans="3:4" x14ac:dyDescent="0.25">
      <c r="C9" s="5">
        <v>44475</v>
      </c>
      <c r="D9" s="21">
        <v>16.989999999999998</v>
      </c>
    </row>
    <row r="10" spans="3:4" x14ac:dyDescent="0.25">
      <c r="C10" s="5">
        <v>44544</v>
      </c>
      <c r="D10" s="21">
        <v>38.979999999999997</v>
      </c>
    </row>
    <row r="11" spans="3:4" x14ac:dyDescent="0.25">
      <c r="C11" s="5">
        <v>44574</v>
      </c>
      <c r="D11" s="21">
        <v>19.989999999999998</v>
      </c>
    </row>
    <row r="12" spans="3:4" x14ac:dyDescent="0.25">
      <c r="C12" s="5">
        <v>44640</v>
      </c>
      <c r="D12" s="21">
        <v>17.989999999999998</v>
      </c>
    </row>
    <row r="13" spans="3:4" x14ac:dyDescent="0.25">
      <c r="C13" s="5">
        <v>44701</v>
      </c>
      <c r="D13" s="21">
        <v>20.99</v>
      </c>
    </row>
    <row r="14" spans="3:4" x14ac:dyDescent="0.25">
      <c r="C14" s="5">
        <v>44727</v>
      </c>
      <c r="D14" s="21">
        <v>23.99</v>
      </c>
    </row>
    <row r="15" spans="3:4" x14ac:dyDescent="0.25">
      <c r="C15" s="5">
        <v>44755</v>
      </c>
      <c r="D15" s="21">
        <v>19.989999999999998</v>
      </c>
    </row>
    <row r="16" spans="3:4" x14ac:dyDescent="0.25">
      <c r="C16" s="5">
        <v>44778</v>
      </c>
      <c r="D16" s="21">
        <v>16.989999999999998</v>
      </c>
    </row>
    <row r="17" spans="3:4" x14ac:dyDescent="0.25">
      <c r="C17" s="5">
        <v>44797</v>
      </c>
      <c r="D17" s="21">
        <v>20.79</v>
      </c>
    </row>
    <row r="18" spans="3:4" x14ac:dyDescent="0.25">
      <c r="C18" s="5">
        <v>44813</v>
      </c>
      <c r="D18" s="21">
        <v>17.989999999999998</v>
      </c>
    </row>
    <row r="19" spans="3:4" x14ac:dyDescent="0.25">
      <c r="C19" s="5">
        <v>44849</v>
      </c>
      <c r="D19" s="21">
        <v>16.989999999999998</v>
      </c>
    </row>
    <row r="20" spans="3:4" x14ac:dyDescent="0.25">
      <c r="C20" s="5">
        <v>44875</v>
      </c>
      <c r="D20" s="21">
        <v>15.9</v>
      </c>
    </row>
    <row r="21" spans="3:4" x14ac:dyDescent="0.25">
      <c r="C21" s="5">
        <v>44926</v>
      </c>
      <c r="D21" s="21">
        <v>20.79</v>
      </c>
    </row>
    <row r="22" spans="3:4" x14ac:dyDescent="0.25">
      <c r="C22" s="5">
        <v>44936</v>
      </c>
      <c r="D22" s="21">
        <v>21.99</v>
      </c>
    </row>
    <row r="23" spans="3:4" x14ac:dyDescent="0.25">
      <c r="C23" s="5">
        <v>44952</v>
      </c>
      <c r="D23" s="21">
        <v>18.989999999999998</v>
      </c>
    </row>
    <row r="24" spans="3:4" x14ac:dyDescent="0.25">
      <c r="C24" s="5">
        <v>44981</v>
      </c>
      <c r="D24" s="21">
        <v>21.99</v>
      </c>
    </row>
    <row r="25" spans="3:4" x14ac:dyDescent="0.25">
      <c r="C25" s="5">
        <v>45005</v>
      </c>
      <c r="D25" s="21">
        <v>21.99</v>
      </c>
    </row>
    <row r="26" spans="3:4" x14ac:dyDescent="0.25">
      <c r="C26" s="5">
        <v>45007</v>
      </c>
      <c r="D26" s="21">
        <v>41.849999999999994</v>
      </c>
    </row>
    <row r="27" spans="3:4" x14ac:dyDescent="0.25">
      <c r="C27" s="5">
        <v>45062</v>
      </c>
      <c r="D27" s="21">
        <v>19.989999999999998</v>
      </c>
    </row>
    <row r="28" spans="3:4" x14ac:dyDescent="0.25">
      <c r="C28" s="5">
        <v>45091</v>
      </c>
      <c r="D28" s="21">
        <v>19.79</v>
      </c>
    </row>
    <row r="29" spans="3:4" x14ac:dyDescent="0.25">
      <c r="C29" s="5">
        <v>45131</v>
      </c>
      <c r="D29" s="21">
        <v>20.99</v>
      </c>
    </row>
    <row r="30" spans="3:4" x14ac:dyDescent="0.25">
      <c r="C30" s="5">
        <v>45148</v>
      </c>
      <c r="D30" s="21">
        <v>18.899999999999999</v>
      </c>
    </row>
    <row r="31" spans="3:4" x14ac:dyDescent="0.25">
      <c r="C31" s="5">
        <v>45166</v>
      </c>
      <c r="D31" s="21">
        <v>19.89</v>
      </c>
    </row>
    <row r="32" spans="3:4" x14ac:dyDescent="0.25">
      <c r="C32" s="5">
        <v>45194</v>
      </c>
      <c r="D32" s="21">
        <v>16.190000000000001</v>
      </c>
    </row>
    <row r="33" spans="3:4" x14ac:dyDescent="0.25">
      <c r="C33" s="5">
        <v>45273</v>
      </c>
      <c r="D33" s="21">
        <v>18.489999999999998</v>
      </c>
    </row>
    <row r="34" spans="3:4" x14ac:dyDescent="0.25">
      <c r="C34" s="5">
        <v>45320</v>
      </c>
      <c r="D34" s="21">
        <v>18.09</v>
      </c>
    </row>
    <row r="35" spans="3:4" x14ac:dyDescent="0.25">
      <c r="C35" s="5">
        <v>45364</v>
      </c>
      <c r="D35" s="21">
        <v>19.79</v>
      </c>
    </row>
    <row r="36" spans="3:4" x14ac:dyDescent="0.25">
      <c r="C36" s="5">
        <v>45378</v>
      </c>
      <c r="D36" s="21">
        <v>18.59</v>
      </c>
    </row>
    <row r="37" spans="3:4" x14ac:dyDescent="0.25">
      <c r="C37" s="4" t="s">
        <v>29</v>
      </c>
      <c r="D37" s="21">
        <v>619.37000000000023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8C4D-7647-4C1A-AF05-58F00B112DEA}">
  <dimension ref="A1:V1"/>
  <sheetViews>
    <sheetView topLeftCell="A2" zoomScale="110" zoomScaleNormal="110" workbookViewId="0">
      <selection activeCell="G33" sqref="G33"/>
    </sheetView>
  </sheetViews>
  <sheetFormatPr defaultColWidth="0" defaultRowHeight="15" x14ac:dyDescent="0.25"/>
  <cols>
    <col min="1" max="1" width="21.85546875" style="6" customWidth="1"/>
    <col min="2" max="16" width="9.140625" style="8" customWidth="1"/>
    <col min="17" max="22" width="9.140625" style="7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Aula</vt:lpstr>
      <vt:lpstr>Tab Dinâmica</vt:lpstr>
      <vt:lpstr>Dashboard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Odiley Araujo Borges</dc:creator>
  <cp:lastModifiedBy>Odiley Araujo Borges</cp:lastModifiedBy>
  <dcterms:created xsi:type="dcterms:W3CDTF">2021-08-23T23:20:26Z</dcterms:created>
  <dcterms:modified xsi:type="dcterms:W3CDTF">2025-01-16T23:47:02Z</dcterms:modified>
</cp:coreProperties>
</file>