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tables/table2.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11"/>
  <workbookPr hidePivotFieldList="1"/>
  <mc:AlternateContent xmlns:mc="http://schemas.openxmlformats.org/markup-compatibility/2006">
    <mc:Choice Requires="x15">
      <x15ac:absPath xmlns:x15ac="http://schemas.microsoft.com/office/spreadsheetml/2010/11/ac" url="C:\Users\mjkus\Desktop\manoj\"/>
    </mc:Choice>
  </mc:AlternateContent>
  <xr:revisionPtr revIDLastSave="0" documentId="13_ncr:1_{5CE52B58-F461-4F17-9C64-EEBE4AB96579}" xr6:coauthVersionLast="47" xr6:coauthVersionMax="47" xr10:uidLastSave="{00000000-0000-0000-0000-000000000000}"/>
  <bookViews>
    <workbookView xWindow="-108" yWindow="-108" windowWidth="23256" windowHeight="12456" activeTab="2" xr2:uid="{00000000-000D-0000-FFFF-FFFF00000000}"/>
  </bookViews>
  <sheets>
    <sheet name="Sheet1" sheetId="3" r:id="rId1"/>
    <sheet name="Detail1" sheetId="4" r:id="rId2"/>
    <sheet name="Expense" sheetId="1" r:id="rId3"/>
    <sheet name="Tasks" sheetId="2" r:id="rId4"/>
  </sheets>
  <definedNames>
    <definedName name="_xlnm._FilterDatabase" localSheetId="2" hidden="1">Expense!$H$32:$I$43</definedName>
  </definedNames>
  <calcPr calcId="191029"/>
  <pivotCaches>
    <pivotCache cacheId="0" r:id="rId5"/>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 i="1" l="1"/>
  <c r="E4" i="1"/>
  <c r="E2"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I61" i="1"/>
  <c r="I60" i="1"/>
  <c r="I59" i="1"/>
  <c r="I58" i="1"/>
  <c r="I57" i="1"/>
  <c r="I56" i="1"/>
  <c r="I55" i="1"/>
  <c r="I54" i="1"/>
  <c r="I53" i="1"/>
  <c r="I52" i="1"/>
  <c r="I39" i="1"/>
  <c r="I33" i="1"/>
  <c r="I34" i="1"/>
  <c r="I41" i="1"/>
  <c r="I36" i="1"/>
  <c r="I40" i="1"/>
  <c r="I43" i="1"/>
  <c r="I35" i="1"/>
  <c r="I37" i="1"/>
  <c r="I38" i="1"/>
  <c r="I42" i="1"/>
  <c r="M14" i="1"/>
  <c r="M15" i="1"/>
  <c r="M16" i="1"/>
  <c r="M17" i="1"/>
  <c r="M18" i="1"/>
  <c r="M19" i="1"/>
  <c r="M20" i="1"/>
  <c r="M21" i="1"/>
  <c r="M22" i="1"/>
  <c r="M23" i="1"/>
  <c r="M24" i="1"/>
  <c r="I6" i="1"/>
  <c r="I7" i="1"/>
  <c r="I5" i="1"/>
  <c r="C52" i="1"/>
</calcChain>
</file>

<file path=xl/sharedStrings.xml><?xml version="1.0" encoding="utf-8"?>
<sst xmlns="http://schemas.openxmlformats.org/spreadsheetml/2006/main" count="198" uniqueCount="51">
  <si>
    <t>Date</t>
  </si>
  <si>
    <t>Expense</t>
  </si>
  <si>
    <t>Medicine</t>
  </si>
  <si>
    <t>Online shopping</t>
  </si>
  <si>
    <t>Other essential items</t>
  </si>
  <si>
    <t>Vegetables &amp; Fruit</t>
  </si>
  <si>
    <t>Fish &amp; Chicken</t>
  </si>
  <si>
    <t>Ordering food</t>
  </si>
  <si>
    <t>Movie with friends</t>
  </si>
  <si>
    <t>Cab to office</t>
  </si>
  <si>
    <t>Gifts</t>
  </si>
  <si>
    <t>Mobile Bill Payment</t>
  </si>
  <si>
    <t>Trip</t>
  </si>
  <si>
    <t>Online Shopping</t>
  </si>
  <si>
    <t>Items</t>
  </si>
  <si>
    <t>How many times has Priya done transactions on online shopping, ordering food and gifts?</t>
  </si>
  <si>
    <t>Calculate the total expenses against each distinct item.</t>
  </si>
  <si>
    <t>Arrange the item-wise total expense in descending order.</t>
  </si>
  <si>
    <t>Present the item-wise total expense through a chart that shows the expense of each item as a percentage of the total expense. Don’t take trip expenses into consideration.</t>
  </si>
  <si>
    <t>Present the expense pattern visually over 3 months.</t>
  </si>
  <si>
    <t>Add a new column to the data table, name it as “Category” and apply data validation with drop-down fields as “Essentials” and “Non-essentials”. Fill in the column.</t>
  </si>
  <si>
    <t>Add another new column and name it as “Cost Type”. For each item, if the expense is more than 2000, tag it as “Over budget”, else, tag it as “Within budget”.</t>
  </si>
  <si>
    <t>Mention the ways how Priya can reduce her expenses. Justify each point.</t>
  </si>
  <si>
    <t>Task to Perform</t>
  </si>
  <si>
    <t>1.  How many times has Priya done transactions on online shopping, ordering food and gifts?</t>
  </si>
  <si>
    <t>transactions</t>
  </si>
  <si>
    <t>Item</t>
  </si>
  <si>
    <t>2. Calculate the total expenses against each distinct item.</t>
  </si>
  <si>
    <t>Row Labels</t>
  </si>
  <si>
    <t>Grand Total</t>
  </si>
  <si>
    <t>Sum of Expense</t>
  </si>
  <si>
    <t>Details for Sum of Expense - Items: Cab to office</t>
  </si>
  <si>
    <t>total expense</t>
  </si>
  <si>
    <t>3.   Arrange the item-wise total expense in descending order.</t>
  </si>
  <si>
    <t>Oct</t>
  </si>
  <si>
    <t>Nov</t>
  </si>
  <si>
    <t>Dec</t>
  </si>
  <si>
    <t>category</t>
  </si>
  <si>
    <t>Essentials</t>
  </si>
  <si>
    <t>Non-essentials</t>
  </si>
  <si>
    <t>ans = D column</t>
  </si>
  <si>
    <t>cost type</t>
  </si>
  <si>
    <t>ans =E column</t>
  </si>
  <si>
    <t>8..Mention the ways how Priya can reduce her expenses. Justify each point.</t>
  </si>
  <si>
    <t>1.Reduce Online Shopping:</t>
  </si>
  <si>
    <t>2.Cut Down on Ordering Food:</t>
  </si>
  <si>
    <t>3.Minimize Entertainment Expenses:</t>
  </si>
  <si>
    <t>7. Add another new column and name it as “Cost Type”. For each item, if the expense is more than 2000, tag it as “Over budget”, else, tag it as “Within budget”.</t>
  </si>
  <si>
    <t>6. Add a new column to the data table, name it as “Category” and apply data validation with drop-down fields as “Essentials” and “Non-essentials”. Fill in the column.</t>
  </si>
  <si>
    <t>5. Present the expense pattern visually over 3 months.</t>
  </si>
  <si>
    <t>4.Present the item-wise total expense through a chart that shows the expense of each item as a percentage of the total expense. Don’t take trip expenses into consideration.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</si>
</sst>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sz val="12"/>
      <color theme="1"/>
      <name val="Calibri"/>
      <family val="2"/>
      <scheme val="minor"/>
    </font>
    <font>
      <b/>
      <sz val="11"/>
      <color rgb="FF003F81"/>
      <name val="Verdana"/>
      <family val="2"/>
    </font>
    <font>
      <sz val="11"/>
      <color rgb="FF000000"/>
      <name val="Verdana"/>
      <family val="2"/>
    </font>
    <font>
      <sz val="24"/>
      <color theme="1"/>
      <name val="Calibri"/>
      <family val="2"/>
      <scheme val="minor"/>
    </font>
    <font>
      <b/>
      <sz val="11"/>
      <color theme="1"/>
      <name val="Calibri"/>
      <family val="2"/>
      <scheme val="minor"/>
    </font>
    <font>
      <b/>
      <sz val="11"/>
      <color theme="1"/>
      <name val="Verdana"/>
      <family val="2"/>
    </font>
    <font>
      <b/>
      <sz val="11"/>
      <color rgb="FF003F81"/>
      <name val="Calibri"/>
      <family val="2"/>
      <scheme val="minor"/>
    </font>
    <font>
      <b/>
      <sz val="11"/>
      <name val="Calibri"/>
      <family val="2"/>
      <scheme val="minor"/>
    </font>
  </fonts>
  <fills count="7">
    <fill>
      <patternFill patternType="none"/>
    </fill>
    <fill>
      <patternFill patternType="gray125"/>
    </fill>
    <fill>
      <patternFill patternType="solid">
        <fgColor rgb="FFFFFFFF"/>
        <bgColor indexed="64"/>
      </patternFill>
    </fill>
    <fill>
      <patternFill patternType="solid">
        <fgColor rgb="FFF7F6F6"/>
        <bgColor indexed="64"/>
      </patternFill>
    </fill>
    <fill>
      <patternFill patternType="solid">
        <fgColor theme="0"/>
        <bgColor indexed="64"/>
      </patternFill>
    </fill>
    <fill>
      <patternFill patternType="solid">
        <fgColor rgb="FFFFFF00"/>
        <bgColor indexed="64"/>
      </patternFill>
    </fill>
    <fill>
      <patternFill patternType="solid">
        <fgColor theme="4" tint="0.39997558519241921"/>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bottom style="thin">
        <color indexed="64"/>
      </bottom>
      <diagonal/>
    </border>
    <border>
      <left/>
      <right/>
      <top style="thin">
        <color indexed="64"/>
      </top>
      <bottom style="thin">
        <color indexed="64"/>
      </bottom>
      <diagonal/>
    </border>
  </borders>
  <cellStyleXfs count="1">
    <xf numFmtId="0" fontId="0" fillId="0" borderId="0"/>
  </cellStyleXfs>
  <cellXfs count="47">
    <xf numFmtId="0" fontId="0" fillId="0" borderId="0" xfId="0"/>
    <xf numFmtId="0" fontId="1" fillId="0" borderId="0" xfId="0" applyFont="1" applyAlignment="1">
      <alignment vertical="center"/>
    </xf>
    <xf numFmtId="0" fontId="4" fillId="0" borderId="0" xfId="0" applyFont="1" applyAlignment="1">
      <alignment vertical="center"/>
    </xf>
    <xf numFmtId="0" fontId="3" fillId="2" borderId="1" xfId="0" applyFont="1" applyFill="1" applyBorder="1" applyAlignment="1">
      <alignment vertical="center" wrapText="1"/>
    </xf>
    <xf numFmtId="0" fontId="3" fillId="3" borderId="1" xfId="0" applyFont="1" applyFill="1" applyBorder="1" applyAlignment="1">
      <alignment vertical="center" wrapText="1"/>
    </xf>
    <xf numFmtId="0" fontId="0" fillId="4" borderId="0" xfId="0" applyFill="1" applyAlignment="1">
      <alignment horizontal="right"/>
    </xf>
    <xf numFmtId="0" fontId="5" fillId="5" borderId="1" xfId="0" applyFont="1" applyFill="1" applyBorder="1" applyAlignment="1">
      <alignment horizontal="center"/>
    </xf>
    <xf numFmtId="0" fontId="0" fillId="0" borderId="1" xfId="0" applyBorder="1" applyAlignment="1">
      <alignment vertical="center" wrapText="1"/>
    </xf>
    <xf numFmtId="0" fontId="3" fillId="3" borderId="1" xfId="0" applyFont="1" applyFill="1" applyBorder="1" applyAlignment="1">
      <alignment vertical="center"/>
    </xf>
    <xf numFmtId="0" fontId="1" fillId="0" borderId="0" xfId="0" applyFont="1"/>
    <xf numFmtId="0" fontId="5" fillId="0" borderId="0" xfId="0" applyFont="1"/>
    <xf numFmtId="0" fontId="0" fillId="0" borderId="1" xfId="0" applyBorder="1"/>
    <xf numFmtId="0" fontId="1" fillId="5" borderId="1" xfId="0" applyFont="1" applyFill="1" applyBorder="1"/>
    <xf numFmtId="14" fontId="3" fillId="2" borderId="2" xfId="0" applyNumberFormat="1" applyFont="1" applyFill="1" applyBorder="1" applyAlignment="1">
      <alignment horizontal="center" vertical="center" wrapText="1"/>
    </xf>
    <xf numFmtId="14" fontId="3" fillId="3" borderId="2" xfId="0" applyNumberFormat="1" applyFont="1" applyFill="1" applyBorder="1" applyAlignment="1">
      <alignment horizontal="center" vertical="center" wrapText="1"/>
    </xf>
    <xf numFmtId="0" fontId="3" fillId="4" borderId="3" xfId="0" applyFont="1" applyFill="1" applyBorder="1" applyAlignment="1">
      <alignment horizontal="right" vertical="center" wrapText="1"/>
    </xf>
    <xf numFmtId="4" fontId="3" fillId="4" borderId="3" xfId="0" applyNumberFormat="1" applyFont="1" applyFill="1" applyBorder="1" applyAlignment="1">
      <alignment horizontal="right" vertical="center" wrapText="1"/>
    </xf>
    <xf numFmtId="14" fontId="3" fillId="2" borderId="7" xfId="0" applyNumberFormat="1" applyFont="1" applyFill="1" applyBorder="1" applyAlignment="1">
      <alignment horizontal="center" vertical="center" wrapText="1"/>
    </xf>
    <xf numFmtId="0" fontId="3" fillId="2" borderId="8" xfId="0" applyFont="1" applyFill="1" applyBorder="1" applyAlignment="1">
      <alignment vertical="center" wrapText="1"/>
    </xf>
    <xf numFmtId="0" fontId="3" fillId="4" borderId="9" xfId="0" applyFont="1" applyFill="1" applyBorder="1" applyAlignment="1">
      <alignment horizontal="right" vertical="center" wrapText="1"/>
    </xf>
    <xf numFmtId="14" fontId="0" fillId="0" borderId="0" xfId="0" applyNumberFormat="1"/>
    <xf numFmtId="0" fontId="0" fillId="0" borderId="1" xfId="0" applyBorder="1" applyAlignment="1">
      <alignment horizontal="left"/>
    </xf>
    <xf numFmtId="0" fontId="0" fillId="0" borderId="1" xfId="0" applyBorder="1" applyAlignment="1">
      <alignment horizontal="center" vertical="center"/>
    </xf>
    <xf numFmtId="0" fontId="0" fillId="0" borderId="0" xfId="0" pivotButton="1"/>
    <xf numFmtId="0" fontId="0" fillId="0" borderId="0" xfId="0" applyAlignment="1">
      <alignment horizontal="left"/>
    </xf>
    <xf numFmtId="0" fontId="5" fillId="5" borderId="1" xfId="0" applyFont="1" applyFill="1" applyBorder="1" applyAlignment="1">
      <alignment horizontal="center" vertical="center" wrapText="1"/>
    </xf>
    <xf numFmtId="0" fontId="2" fillId="5" borderId="4" xfId="0" applyFont="1" applyFill="1" applyBorder="1" applyAlignment="1">
      <alignment horizontal="center" vertical="center" wrapText="1"/>
    </xf>
    <xf numFmtId="0" fontId="2" fillId="5" borderId="5" xfId="0" applyFont="1" applyFill="1" applyBorder="1" applyAlignment="1">
      <alignment horizontal="center" vertical="center" wrapText="1"/>
    </xf>
    <xf numFmtId="0" fontId="2" fillId="5" borderId="6" xfId="0" applyFont="1" applyFill="1" applyBorder="1" applyAlignment="1">
      <alignment horizontal="center" vertical="center" wrapText="1"/>
    </xf>
    <xf numFmtId="0" fontId="0" fillId="0" borderId="0" xfId="0" applyAlignment="1">
      <alignment horizontal="left" indent="3"/>
    </xf>
    <xf numFmtId="0" fontId="0" fillId="0" borderId="0" xfId="0" applyAlignment="1">
      <alignment vertical="center"/>
    </xf>
    <xf numFmtId="0" fontId="6" fillId="5" borderId="1" xfId="0" applyFont="1" applyFill="1" applyBorder="1" applyAlignment="1">
      <alignment horizontal="center" vertical="center"/>
    </xf>
    <xf numFmtId="0" fontId="6" fillId="5" borderId="10" xfId="0" applyFont="1" applyFill="1" applyBorder="1"/>
    <xf numFmtId="0" fontId="5" fillId="5" borderId="1" xfId="0" applyFont="1" applyFill="1" applyBorder="1" applyAlignment="1">
      <alignment horizontal="center" vertical="center"/>
    </xf>
    <xf numFmtId="0" fontId="5" fillId="5" borderId="1" xfId="0" applyFont="1" applyFill="1" applyBorder="1" applyAlignment="1">
      <alignment horizontal="center" vertical="center" wrapText="1"/>
    </xf>
    <xf numFmtId="0" fontId="1" fillId="5" borderId="1" xfId="0" applyFont="1" applyFill="1" applyBorder="1" applyAlignment="1">
      <alignment horizontal="center" vertical="center"/>
    </xf>
    <xf numFmtId="0" fontId="1" fillId="5" borderId="1" xfId="0" applyFont="1" applyFill="1" applyBorder="1" applyAlignment="1">
      <alignment horizontal="left" vertical="center" indent="10"/>
    </xf>
    <xf numFmtId="0" fontId="0" fillId="5" borderId="1" xfId="0" applyFill="1" applyBorder="1" applyAlignment="1">
      <alignment horizontal="left" indent="10"/>
    </xf>
    <xf numFmtId="0" fontId="0" fillId="6" borderId="0" xfId="0" applyFill="1"/>
    <xf numFmtId="0" fontId="0" fillId="6" borderId="1" xfId="0" applyFill="1" applyBorder="1" applyAlignment="1">
      <alignment vertical="center"/>
    </xf>
    <xf numFmtId="0" fontId="5" fillId="5" borderId="1" xfId="0" applyFont="1" applyFill="1" applyBorder="1"/>
    <xf numFmtId="0" fontId="5" fillId="5" borderId="3" xfId="0" applyFont="1" applyFill="1" applyBorder="1" applyAlignment="1">
      <alignment horizontal="center" vertical="center"/>
    </xf>
    <xf numFmtId="0" fontId="5" fillId="5" borderId="11" xfId="0" applyFont="1" applyFill="1" applyBorder="1" applyAlignment="1">
      <alignment horizontal="center" vertical="center"/>
    </xf>
    <xf numFmtId="0" fontId="5" fillId="5" borderId="2" xfId="0" applyFont="1" applyFill="1" applyBorder="1" applyAlignment="1">
      <alignment horizontal="center" vertical="center"/>
    </xf>
    <xf numFmtId="0" fontId="8" fillId="5" borderId="1" xfId="0" applyFont="1" applyFill="1" applyBorder="1" applyAlignment="1">
      <alignment horizontal="center" vertical="center" wrapText="1"/>
    </xf>
    <xf numFmtId="0" fontId="8" fillId="5" borderId="1" xfId="0" applyFont="1" applyFill="1" applyBorder="1"/>
    <xf numFmtId="0" fontId="7" fillId="5" borderId="1" xfId="0" applyFont="1" applyFill="1" applyBorder="1" applyAlignment="1">
      <alignment horizontal="center" vertical="center" wrapText="1"/>
    </xf>
  </cellXfs>
  <cellStyles count="1">
    <cellStyle name="Normal" xfId="0" builtinId="0"/>
  </cellStyles>
  <dxfs count="23">
    <dxf>
      <font>
        <b/>
      </font>
    </dxf>
    <dxf>
      <font>
        <b/>
      </font>
    </dxf>
    <dxf>
      <font>
        <b/>
      </font>
    </dxf>
    <dxf>
      <fill>
        <patternFill patternType="solid">
          <bgColor rgb="FFFFFF00"/>
        </patternFill>
      </fill>
    </dxf>
    <dxf>
      <fill>
        <patternFill patternType="solid">
          <bgColor rgb="FFFFFF00"/>
        </patternFill>
      </fill>
    </dxf>
    <dxf>
      <fill>
        <patternFill patternType="solid">
          <bgColor rgb="FFFFFF0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dxf>
    <dxf>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Verdana"/>
        <family val="2"/>
        <scheme val="none"/>
      </font>
      <fill>
        <patternFill patternType="solid">
          <fgColor indexed="64"/>
          <bgColor theme="0"/>
        </patternFill>
      </fill>
      <alignment horizontal="righ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Verdana"/>
        <family val="2"/>
        <scheme val="none"/>
      </font>
      <fill>
        <patternFill patternType="solid">
          <fgColor indexed="64"/>
          <bgColor rgb="FFFFFFFF"/>
        </patternFill>
      </fill>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000000"/>
        <name val="Verdana"/>
        <family val="2"/>
        <scheme val="none"/>
      </font>
      <numFmt numFmtId="19" formatCode="dd/mm/yyyy"/>
      <fill>
        <patternFill patternType="solid">
          <fgColor indexed="64"/>
          <bgColor rgb="FFFFFFFF"/>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strike val="0"/>
        <outline val="0"/>
        <shadow val="0"/>
        <u val="none"/>
        <vertAlign val="baseline"/>
        <sz val="11"/>
        <name val="Verdana"/>
        <family val="2"/>
        <scheme val="none"/>
      </font>
      <fill>
        <patternFill>
          <fgColor indexed="64"/>
          <bgColor rgb="FFFFFF00"/>
        </patternFill>
      </fill>
    </dxf>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bar"/>
        <c:grouping val="clustered"/>
        <c:varyColors val="0"/>
        <c:ser>
          <c:idx val="0"/>
          <c:order val="0"/>
          <c:tx>
            <c:strRef>
              <c:f>Expense!$I$50</c:f>
              <c:strCache>
                <c:ptCount val="1"/>
                <c:pt idx="0">
                  <c:v>total expense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Expense!$H$51:$H$61</c:f>
              <c:strCache>
                <c:ptCount val="11"/>
                <c:pt idx="1">
                  <c:v>Other essential items</c:v>
                </c:pt>
                <c:pt idx="2">
                  <c:v>Medicine</c:v>
                </c:pt>
                <c:pt idx="3">
                  <c:v>Online shopping</c:v>
                </c:pt>
                <c:pt idx="4">
                  <c:v>Gifts</c:v>
                </c:pt>
                <c:pt idx="5">
                  <c:v>Fish &amp; Chicken</c:v>
                </c:pt>
                <c:pt idx="6">
                  <c:v>Vegetables &amp; Fruit</c:v>
                </c:pt>
                <c:pt idx="7">
                  <c:v>Movie with friends</c:v>
                </c:pt>
                <c:pt idx="8">
                  <c:v>Ordering food</c:v>
                </c:pt>
                <c:pt idx="9">
                  <c:v>Cab to office</c:v>
                </c:pt>
                <c:pt idx="10">
                  <c:v>Mobile Bill Payment</c:v>
                </c:pt>
              </c:strCache>
            </c:strRef>
          </c:cat>
          <c:val>
            <c:numRef>
              <c:f>Expense!$I$51:$I$61</c:f>
              <c:numCache>
                <c:formatCode>General</c:formatCode>
                <c:ptCount val="11"/>
                <c:pt idx="1">
                  <c:v>10194.1</c:v>
                </c:pt>
                <c:pt idx="2">
                  <c:v>7775</c:v>
                </c:pt>
                <c:pt idx="3">
                  <c:v>7464</c:v>
                </c:pt>
                <c:pt idx="4">
                  <c:v>5688</c:v>
                </c:pt>
                <c:pt idx="5">
                  <c:v>3342</c:v>
                </c:pt>
                <c:pt idx="6">
                  <c:v>3217</c:v>
                </c:pt>
                <c:pt idx="7">
                  <c:v>2586</c:v>
                </c:pt>
                <c:pt idx="8">
                  <c:v>1857</c:v>
                </c:pt>
                <c:pt idx="9">
                  <c:v>1510.9099999999999</c:v>
                </c:pt>
                <c:pt idx="10">
                  <c:v>1411.26</c:v>
                </c:pt>
              </c:numCache>
            </c:numRef>
          </c:val>
          <c:extLst>
            <c:ext xmlns:c16="http://schemas.microsoft.com/office/drawing/2014/chart" uri="{C3380CC4-5D6E-409C-BE32-E72D297353CC}">
              <c16:uniqueId val="{00000000-661A-44A8-BF43-FF9F1589612C}"/>
            </c:ext>
          </c:extLst>
        </c:ser>
        <c:dLbls>
          <c:dLblPos val="outEnd"/>
          <c:showLegendKey val="0"/>
          <c:showVal val="1"/>
          <c:showCatName val="0"/>
          <c:showSerName val="0"/>
          <c:showPercent val="0"/>
          <c:showBubbleSize val="0"/>
        </c:dLbls>
        <c:gapWidth val="115"/>
        <c:overlap val="-20"/>
        <c:axId val="566426200"/>
        <c:axId val="566427640"/>
      </c:barChart>
      <c:catAx>
        <c:axId val="566426200"/>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66427640"/>
        <c:crosses val="autoZero"/>
        <c:auto val="1"/>
        <c:lblAlgn val="ctr"/>
        <c:lblOffset val="100"/>
        <c:noMultiLvlLbl val="0"/>
      </c:catAx>
      <c:valAx>
        <c:axId val="566427640"/>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66426200"/>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[Priyas Expense Summary.xlsx]Expense!PivotTable1</c:name>
    <c:fmtId val="0"/>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Expense!$I$70</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Expense!$H$71:$H$74</c:f>
              <c:strCache>
                <c:ptCount val="3"/>
                <c:pt idx="0">
                  <c:v>Oct</c:v>
                </c:pt>
                <c:pt idx="1">
                  <c:v>Nov</c:v>
                </c:pt>
                <c:pt idx="2">
                  <c:v>Dec</c:v>
                </c:pt>
              </c:strCache>
            </c:strRef>
          </c:cat>
          <c:val>
            <c:numRef>
              <c:f>Expense!$I$71:$I$74</c:f>
              <c:numCache>
                <c:formatCode>General</c:formatCode>
                <c:ptCount val="3"/>
                <c:pt idx="0">
                  <c:v>17443.37</c:v>
                </c:pt>
                <c:pt idx="1">
                  <c:v>18764.269999999997</c:v>
                </c:pt>
                <c:pt idx="2">
                  <c:v>20837.63</c:v>
                </c:pt>
              </c:numCache>
            </c:numRef>
          </c:val>
          <c:extLst>
            <c:ext xmlns:c16="http://schemas.microsoft.com/office/drawing/2014/chart" uri="{C3380CC4-5D6E-409C-BE32-E72D297353CC}">
              <c16:uniqueId val="{00000000-0C93-477F-82FB-63BBC8427243}"/>
            </c:ext>
          </c:extLst>
        </c:ser>
        <c:dLbls>
          <c:showLegendKey val="0"/>
          <c:showVal val="0"/>
          <c:showCatName val="0"/>
          <c:showSerName val="0"/>
          <c:showPercent val="0"/>
          <c:showBubbleSize val="0"/>
        </c:dLbls>
        <c:gapWidth val="100"/>
        <c:overlap val="-24"/>
        <c:axId val="454183136"/>
        <c:axId val="454178816"/>
      </c:barChart>
      <c:catAx>
        <c:axId val="45418313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54178816"/>
        <c:crosses val="autoZero"/>
        <c:auto val="1"/>
        <c:lblAlgn val="ctr"/>
        <c:lblOffset val="100"/>
        <c:noMultiLvlLbl val="0"/>
      </c:catAx>
      <c:valAx>
        <c:axId val="45417881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541831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10</xdr:col>
      <xdr:colOff>167640</xdr:colOff>
      <xdr:row>49</xdr:row>
      <xdr:rowOff>72390</xdr:rowOff>
    </xdr:from>
    <xdr:to>
      <xdr:col>15</xdr:col>
      <xdr:colOff>396240</xdr:colOff>
      <xdr:row>63</xdr:row>
      <xdr:rowOff>26670</xdr:rowOff>
    </xdr:to>
    <xdr:graphicFrame macro="">
      <xdr:nvGraphicFramePr>
        <xdr:cNvPr id="2" name="Chart 1">
          <a:extLst>
            <a:ext uri="{FF2B5EF4-FFF2-40B4-BE49-F238E27FC236}">
              <a16:creationId xmlns:a16="http://schemas.microsoft.com/office/drawing/2014/main" id="{AA78C6B2-9883-3976-094A-CC0A34C7D6D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31229</xdr:colOff>
      <xdr:row>66</xdr:row>
      <xdr:rowOff>149902</xdr:rowOff>
    </xdr:from>
    <xdr:to>
      <xdr:col>14</xdr:col>
      <xdr:colOff>237343</xdr:colOff>
      <xdr:row>75</xdr:row>
      <xdr:rowOff>118672</xdr:rowOff>
    </xdr:to>
    <xdr:graphicFrame macro="">
      <xdr:nvGraphicFramePr>
        <xdr:cNvPr id="3" name="Chart 2">
          <a:extLst>
            <a:ext uri="{FF2B5EF4-FFF2-40B4-BE49-F238E27FC236}">
              <a16:creationId xmlns:a16="http://schemas.microsoft.com/office/drawing/2014/main" id="{9ADEFBA1-1EDF-89B5-A539-49D4675C8B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noj kushwah" refreshedDate="45487.044198148149" createdVersion="8" refreshedVersion="8" minRefreshableVersion="3" recordCount="50" xr:uid="{252BD647-7EC4-4E4A-9B75-A97F3E4D6009}">
  <cacheSource type="worksheet">
    <worksheetSource name="Table1"/>
  </cacheSource>
  <cacheFields count="5">
    <cacheField name="Date" numFmtId="14">
      <sharedItems containsSemiMixedTypes="0" containsNonDate="0" containsDate="1" containsString="0" minDate="2021-10-01T00:00:00" maxDate="2021-12-24T00:00:00" count="39">
        <d v="2021-10-01T00:00:00"/>
        <d v="2021-10-04T00:00:00"/>
        <d v="2021-10-07T00:00:00"/>
        <d v="2021-10-08T00:00:00"/>
        <d v="2021-10-15T00:00:00"/>
        <d v="2021-10-16T00:00:00"/>
        <d v="2021-10-18T00:00:00"/>
        <d v="2021-10-19T00:00:00"/>
        <d v="2021-10-22T00:00:00"/>
        <d v="2021-10-25T00:00:00"/>
        <d v="2021-10-27T00:00:00"/>
        <d v="2021-10-28T00:00:00"/>
        <d v="2021-10-29T00:00:00"/>
        <d v="2021-10-30T00:00:00"/>
        <d v="2021-11-01T00:00:00"/>
        <d v="2021-11-02T00:00:00"/>
        <d v="2021-11-04T00:00:00"/>
        <d v="2021-11-05T00:00:00"/>
        <d v="2021-11-08T00:00:00"/>
        <d v="2021-11-09T00:00:00"/>
        <d v="2021-11-12T00:00:00"/>
        <d v="2021-11-15T00:00:00"/>
        <d v="2021-11-17T00:00:00"/>
        <d v="2021-11-18T00:00:00"/>
        <d v="2021-11-19T00:00:00"/>
        <d v="2021-11-22T00:00:00"/>
        <d v="2021-11-24T00:00:00"/>
        <d v="2021-11-25T00:00:00"/>
        <d v="2021-11-26T00:00:00"/>
        <d v="2021-11-29T00:00:00"/>
        <d v="2021-11-30T00:00:00"/>
        <d v="2021-12-01T00:00:00"/>
        <d v="2021-12-04T00:00:00"/>
        <d v="2021-12-07T00:00:00"/>
        <d v="2021-12-09T00:00:00"/>
        <d v="2021-12-15T00:00:00"/>
        <d v="2021-12-17T00:00:00"/>
        <d v="2021-12-20T00:00:00"/>
        <d v="2021-12-23T00:00:00"/>
      </sharedItems>
      <fieldGroup par="4"/>
    </cacheField>
    <cacheField name="Items" numFmtId="0">
      <sharedItems count="11">
        <s v="Medicine"/>
        <s v="Online shopping"/>
        <s v="Other essential items"/>
        <s v="Vegetables &amp; Fruit"/>
        <s v="Fish &amp; Chicken"/>
        <s v="Gifts"/>
        <s v="Ordering food"/>
        <s v="Movie with friends"/>
        <s v="Mobile Bill Payment"/>
        <s v="Cab to office"/>
        <s v="Trip"/>
      </sharedItems>
    </cacheField>
    <cacheField name="Expense" numFmtId="0">
      <sharedItems containsSemiMixedTypes="0" containsString="0" containsNumber="1" minValue="150" maxValue="12000"/>
    </cacheField>
    <cacheField name="Days (Date)" numFmtId="0" databaseField="0">
      <fieldGroup base="0">
        <rangePr groupBy="days" startDate="2021-10-01T00:00:00" endDate="2021-12-24T00:00:00"/>
        <groupItems count="368">
          <s v="&lt;01-10-2021"/>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24-12-2021"/>
        </groupItems>
      </fieldGroup>
    </cacheField>
    <cacheField name="Months (Date)" numFmtId="0" databaseField="0">
      <fieldGroup base="0">
        <rangePr groupBy="months" startDate="2021-10-01T00:00:00" endDate="2021-12-24T00:00:00"/>
        <groupItems count="14">
          <s v="&lt;01-10-2021"/>
          <s v="Jan"/>
          <s v="Feb"/>
          <s v="Mar"/>
          <s v="Apr"/>
          <s v="May"/>
          <s v="Jun"/>
          <s v="Jul"/>
          <s v="Aug"/>
          <s v="Sep"/>
          <s v="Oct"/>
          <s v="Nov"/>
          <s v="Dec"/>
          <s v="&gt;24-12-2021"/>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x v="0"/>
    <x v="0"/>
    <n v="2300"/>
  </r>
  <r>
    <x v="0"/>
    <x v="1"/>
    <n v="767"/>
  </r>
  <r>
    <x v="0"/>
    <x v="2"/>
    <n v="2500"/>
  </r>
  <r>
    <x v="1"/>
    <x v="3"/>
    <n v="710"/>
  </r>
  <r>
    <x v="1"/>
    <x v="4"/>
    <n v="760"/>
  </r>
  <r>
    <x v="2"/>
    <x v="5"/>
    <n v="1900"/>
  </r>
  <r>
    <x v="3"/>
    <x v="6"/>
    <n v="450"/>
  </r>
  <r>
    <x v="4"/>
    <x v="7"/>
    <n v="620"/>
  </r>
  <r>
    <x v="5"/>
    <x v="8"/>
    <n v="470"/>
  </r>
  <r>
    <x v="6"/>
    <x v="1"/>
    <n v="970"/>
  </r>
  <r>
    <x v="6"/>
    <x v="0"/>
    <n v="1075"/>
  </r>
  <r>
    <x v="7"/>
    <x v="6"/>
    <n v="489"/>
  </r>
  <r>
    <x v="8"/>
    <x v="2"/>
    <n v="1574.1"/>
  </r>
  <r>
    <x v="8"/>
    <x v="4"/>
    <n v="550"/>
  </r>
  <r>
    <x v="9"/>
    <x v="9"/>
    <n v="423"/>
  </r>
  <r>
    <x v="10"/>
    <x v="9"/>
    <n v="358.22"/>
  </r>
  <r>
    <x v="10"/>
    <x v="7"/>
    <n v="520"/>
  </r>
  <r>
    <x v="11"/>
    <x v="3"/>
    <n v="300"/>
  </r>
  <r>
    <x v="12"/>
    <x v="9"/>
    <n v="407.05"/>
  </r>
  <r>
    <x v="13"/>
    <x v="2"/>
    <n v="300"/>
  </r>
  <r>
    <x v="14"/>
    <x v="1"/>
    <n v="2327"/>
  </r>
  <r>
    <x v="15"/>
    <x v="5"/>
    <n v="1150"/>
  </r>
  <r>
    <x v="16"/>
    <x v="5"/>
    <n v="1138"/>
  </r>
  <r>
    <x v="17"/>
    <x v="1"/>
    <n v="500"/>
  </r>
  <r>
    <x v="18"/>
    <x v="4"/>
    <n v="702"/>
  </r>
  <r>
    <x v="19"/>
    <x v="2"/>
    <n v="1600"/>
  </r>
  <r>
    <x v="20"/>
    <x v="3"/>
    <n v="600"/>
  </r>
  <r>
    <x v="21"/>
    <x v="1"/>
    <n v="900"/>
  </r>
  <r>
    <x v="21"/>
    <x v="4"/>
    <n v="150"/>
  </r>
  <r>
    <x v="21"/>
    <x v="0"/>
    <n v="2100"/>
  </r>
  <r>
    <x v="22"/>
    <x v="8"/>
    <n v="470.63"/>
  </r>
  <r>
    <x v="22"/>
    <x v="9"/>
    <n v="322.64"/>
  </r>
  <r>
    <x v="23"/>
    <x v="7"/>
    <n v="428"/>
  </r>
  <r>
    <x v="24"/>
    <x v="3"/>
    <n v="447"/>
  </r>
  <r>
    <x v="25"/>
    <x v="2"/>
    <n v="1720"/>
  </r>
  <r>
    <x v="26"/>
    <x v="4"/>
    <n v="540"/>
  </r>
  <r>
    <x v="27"/>
    <x v="6"/>
    <n v="314"/>
  </r>
  <r>
    <x v="28"/>
    <x v="7"/>
    <n v="518"/>
  </r>
  <r>
    <x v="28"/>
    <x v="1"/>
    <n v="2000"/>
  </r>
  <r>
    <x v="29"/>
    <x v="6"/>
    <n v="337"/>
  </r>
  <r>
    <x v="30"/>
    <x v="7"/>
    <n v="500"/>
  </r>
  <r>
    <x v="31"/>
    <x v="2"/>
    <n v="2500"/>
  </r>
  <r>
    <x v="32"/>
    <x v="3"/>
    <n v="710"/>
  </r>
  <r>
    <x v="33"/>
    <x v="0"/>
    <n v="2300"/>
  </r>
  <r>
    <x v="34"/>
    <x v="10"/>
    <n v="12000"/>
  </r>
  <r>
    <x v="35"/>
    <x v="5"/>
    <n v="1500"/>
  </r>
  <r>
    <x v="36"/>
    <x v="8"/>
    <n v="470.63"/>
  </r>
  <r>
    <x v="37"/>
    <x v="6"/>
    <n v="267"/>
  </r>
  <r>
    <x v="38"/>
    <x v="4"/>
    <n v="640"/>
  </r>
  <r>
    <x v="38"/>
    <x v="3"/>
    <n v="45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CFC9787-2790-4673-9731-ADE0BCC6D78B}"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H70:I74" firstHeaderRow="1" firstDataRow="1" firstDataCol="1"/>
  <pivotFields count="5">
    <pivotField axis="axisRow" numFmtId="14" showAll="0">
      <items count="4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t="default"/>
      </items>
    </pivotField>
    <pivotField showAll="0"/>
    <pivotField dataField="1"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2">
    <field x="4"/>
    <field x="0"/>
  </rowFields>
  <rowItems count="4">
    <i>
      <x v="10"/>
    </i>
    <i>
      <x v="11"/>
    </i>
    <i>
      <x v="12"/>
    </i>
    <i t="grand">
      <x/>
    </i>
  </rowItems>
  <colItems count="1">
    <i/>
  </colItems>
  <dataFields count="1">
    <dataField name="Sum of Expense" fld="2"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6784D86-BDC1-4455-84A1-2E07E4CA5725}"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H13:I25" firstHeaderRow="1" firstDataRow="1" firstDataCol="1"/>
  <pivotFields count="5">
    <pivotField numFmtId="14" showAll="0">
      <items count="4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t="default"/>
      </items>
    </pivotField>
    <pivotField axis="axisRow" showAll="0">
      <items count="12">
        <item x="9"/>
        <item x="4"/>
        <item x="5"/>
        <item x="0"/>
        <item x="8"/>
        <item x="7"/>
        <item x="1"/>
        <item x="6"/>
        <item x="2"/>
        <item x="10"/>
        <item x="3"/>
        <item t="default"/>
      </items>
    </pivotField>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
  </rowFields>
  <rowItems count="12">
    <i>
      <x/>
    </i>
    <i>
      <x v="1"/>
    </i>
    <i>
      <x v="2"/>
    </i>
    <i>
      <x v="3"/>
    </i>
    <i>
      <x v="4"/>
    </i>
    <i>
      <x v="5"/>
    </i>
    <i>
      <x v="6"/>
    </i>
    <i>
      <x v="7"/>
    </i>
    <i>
      <x v="8"/>
    </i>
    <i>
      <x v="9"/>
    </i>
    <i>
      <x v="10"/>
    </i>
    <i t="grand">
      <x/>
    </i>
  </rowItems>
  <colItems count="1">
    <i/>
  </colItems>
  <dataFields count="1">
    <dataField name="Sum of Expense" fld="2" baseField="0" baseItem="0"/>
  </dataFields>
  <formats count="10">
    <format dxfId="12">
      <pivotArea type="all" dataOnly="0" outline="0" fieldPosition="0"/>
    </format>
    <format dxfId="11">
      <pivotArea outline="0" collapsedLevelsAreSubtotals="1" fieldPosition="0"/>
    </format>
    <format dxfId="10">
      <pivotArea field="1" type="button" dataOnly="0" labelOnly="1" outline="0" axis="axisRow" fieldPosition="0"/>
    </format>
    <format dxfId="9">
      <pivotArea dataOnly="0" labelOnly="1" fieldPosition="0">
        <references count="1">
          <reference field="1" count="0"/>
        </references>
      </pivotArea>
    </format>
    <format dxfId="8">
      <pivotArea dataOnly="0" labelOnly="1" grandRow="1" outline="0" fieldPosition="0"/>
    </format>
    <format dxfId="7">
      <pivotArea dataOnly="0" labelOnly="1" outline="0" axis="axisValues" fieldPosition="0"/>
    </format>
    <format dxfId="5">
      <pivotArea field="1" type="button" dataOnly="0" labelOnly="1" outline="0" axis="axisRow" fieldPosition="0"/>
    </format>
    <format dxfId="4">
      <pivotArea dataOnly="0" labelOnly="1" outline="0" axis="axisValues" fieldPosition="0"/>
    </format>
    <format dxfId="2">
      <pivotArea field="1" type="button" dataOnly="0" labelOnly="1" outline="0" axis="axisRow" fieldPosition="0"/>
    </format>
    <format dxfId="1">
      <pivotArea dataOnly="0" labelOnly="1" outline="0" axis="axisValues" fieldPosition="0"/>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34273D6-7112-4A88-8486-3DD46657AA07}" name="Table2" displayName="Table2" ref="A3:C7" totalsRowShown="0">
  <autoFilter ref="A3:C7" xr:uid="{134273D6-7112-4A88-8486-3DD46657AA07}"/>
  <sortState xmlns:xlrd2="http://schemas.microsoft.com/office/spreadsheetml/2017/richdata2" ref="A4:C7">
    <sortCondition ref="C3:C7"/>
  </sortState>
  <tableColumns count="3">
    <tableColumn id="1" xr3:uid="{38541415-A669-40CF-8C2C-50FD11D2D6E5}" name="Date" dataDxfId="22"/>
    <tableColumn id="2" xr3:uid="{30BC9A55-FA0F-4BAB-985B-158C57D97A5F}" name="Items"/>
    <tableColumn id="3" xr3:uid="{CF87F1BB-B59C-4202-8875-86D9A1FB35B5}" name="Expense"/>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EDBD009-70AB-422C-A36F-593D4CAA0111}" name="Table1" displayName="Table1" ref="A1:E51" totalsRowShown="0" headerRowDxfId="21" headerRowBorderDxfId="20" tableBorderDxfId="19" totalsRowBorderDxfId="18">
  <tableColumns count="5">
    <tableColumn id="1" xr3:uid="{A9ED178B-9282-486F-9076-55B70B08FA43}" name="Date" dataDxfId="17"/>
    <tableColumn id="2" xr3:uid="{98C209D6-F912-4C1B-85EE-1E2DF6446D8B}" name="Items" dataDxfId="16"/>
    <tableColumn id="3" xr3:uid="{9F2C3DFC-6C01-4199-9ADC-F1A6B8036905}" name="Expense" dataDxfId="15"/>
    <tableColumn id="4" xr3:uid="{7762291E-3835-4063-B28E-4F9C947FBA33}" name="category" dataDxfId="14"/>
    <tableColumn id="5" xr3:uid="{C4887B83-8C72-4D14-9361-72DDE5F8760B}" name="cost type" dataDxfId="13">
      <calculatedColumnFormula>IF(Table1[[#This Row],[Expense]]&gt;2000, "Over budget","Within budget")</calculatedColumnFormula>
    </tableColumn>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table" Target="../tables/table2.xm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C0CDFF-4719-4CFC-810B-1E832328DDE2}">
  <dimension ref="A1"/>
  <sheetViews>
    <sheetView workbookViewId="0">
      <selection activeCell="A3" sqref="A3:B15"/>
    </sheetView>
  </sheetViews>
  <sheetFormatPr defaultRowHeight="14.4" x14ac:dyDescent="0.3"/>
  <cols>
    <col min="1" max="1" width="18.33203125" bestFit="1" customWidth="1"/>
    <col min="2" max="2" width="14.44140625" bestFit="1" customWidth="1"/>
  </cols>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B50AFF-6E3D-4263-99D6-1164175C8154}">
  <dimension ref="A1:C7"/>
  <sheetViews>
    <sheetView workbookViewId="0">
      <selection activeCell="D2" sqref="D2"/>
    </sheetView>
  </sheetViews>
  <sheetFormatPr defaultRowHeight="14.4" x14ac:dyDescent="0.3"/>
  <cols>
    <col min="1" max="1" width="14.33203125" customWidth="1"/>
    <col min="2" max="2" width="15" customWidth="1"/>
  </cols>
  <sheetData>
    <row r="1" spans="1:3" x14ac:dyDescent="0.3">
      <c r="A1" s="10" t="s">
        <v>31</v>
      </c>
    </row>
    <row r="3" spans="1:3" x14ac:dyDescent="0.3">
      <c r="A3" t="s">
        <v>0</v>
      </c>
      <c r="B3" t="s">
        <v>14</v>
      </c>
      <c r="C3" t="s">
        <v>1</v>
      </c>
    </row>
    <row r="4" spans="1:3" x14ac:dyDescent="0.3">
      <c r="A4" s="20">
        <v>44517</v>
      </c>
      <c r="B4" t="s">
        <v>9</v>
      </c>
      <c r="C4">
        <v>322.64</v>
      </c>
    </row>
    <row r="5" spans="1:3" x14ac:dyDescent="0.3">
      <c r="A5" s="20">
        <v>44496</v>
      </c>
      <c r="B5" t="s">
        <v>9</v>
      </c>
      <c r="C5">
        <v>358.22</v>
      </c>
    </row>
    <row r="6" spans="1:3" x14ac:dyDescent="0.3">
      <c r="A6" s="20">
        <v>44498</v>
      </c>
      <c r="B6" t="s">
        <v>9</v>
      </c>
      <c r="C6">
        <v>407.05</v>
      </c>
    </row>
    <row r="7" spans="1:3" x14ac:dyDescent="0.3">
      <c r="A7" s="20">
        <v>44494</v>
      </c>
      <c r="B7" t="s">
        <v>9</v>
      </c>
      <c r="C7">
        <v>423</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93"/>
  <sheetViews>
    <sheetView tabSelected="1" topLeftCell="D1" zoomScale="94" zoomScaleNormal="94" workbookViewId="0">
      <selection activeCell="H47" sqref="H47:S47"/>
    </sheetView>
  </sheetViews>
  <sheetFormatPr defaultRowHeight="14.4" x14ac:dyDescent="0.3"/>
  <cols>
    <col min="1" max="1" width="17.109375" customWidth="1"/>
    <col min="2" max="2" width="24.5546875" customWidth="1"/>
    <col min="3" max="3" width="11.21875" style="5" customWidth="1"/>
    <col min="4" max="4" width="22.5546875" customWidth="1"/>
    <col min="5" max="5" width="14.77734375" customWidth="1"/>
    <col min="8" max="9" width="18.33203125" bestFit="1" customWidth="1"/>
    <col min="10" max="11" width="10.33203125" bestFit="1" customWidth="1"/>
    <col min="12" max="12" width="19" customWidth="1"/>
    <col min="13" max="13" width="15.88671875" customWidth="1"/>
    <col min="14" max="47" width="10.33203125" bestFit="1" customWidth="1"/>
    <col min="48" max="48" width="10.77734375" bestFit="1" customWidth="1"/>
  </cols>
  <sheetData>
    <row r="1" spans="1:18" ht="13.8" customHeight="1" x14ac:dyDescent="0.3">
      <c r="A1" s="26" t="s">
        <v>0</v>
      </c>
      <c r="B1" s="27" t="s">
        <v>14</v>
      </c>
      <c r="C1" s="28" t="s">
        <v>1</v>
      </c>
      <c r="D1" s="31" t="s">
        <v>37</v>
      </c>
      <c r="E1" s="32" t="s">
        <v>41</v>
      </c>
    </row>
    <row r="2" spans="1:18" ht="18" customHeight="1" x14ac:dyDescent="0.3">
      <c r="A2" s="13">
        <v>44470</v>
      </c>
      <c r="B2" s="3" t="s">
        <v>2</v>
      </c>
      <c r="C2" s="15">
        <v>2300</v>
      </c>
      <c r="D2" s="22" t="s">
        <v>38</v>
      </c>
      <c r="E2" t="str">
        <f>IF(Table1[[#This Row],[Expense]]&gt;2000, "Over budget","Within budget")</f>
        <v>Over budget</v>
      </c>
      <c r="H2" s="35" t="s">
        <v>24</v>
      </c>
      <c r="I2" s="35"/>
      <c r="J2" s="35"/>
      <c r="K2" s="35"/>
      <c r="L2" s="35"/>
      <c r="M2" s="35"/>
      <c r="N2" s="35"/>
      <c r="O2" s="35"/>
      <c r="P2" s="35"/>
      <c r="Q2" s="35"/>
      <c r="R2" s="35"/>
    </row>
    <row r="3" spans="1:18" ht="15.6" x14ac:dyDescent="0.3">
      <c r="A3" s="14">
        <v>44470</v>
      </c>
      <c r="B3" s="4" t="s">
        <v>3</v>
      </c>
      <c r="C3" s="15">
        <v>767</v>
      </c>
      <c r="D3" s="22" t="s">
        <v>39</v>
      </c>
      <c r="E3" t="str">
        <f>IF(Table1[[#This Row],[Expense]]&gt;2000, "Over budget","Within budget")</f>
        <v>Within budget</v>
      </c>
      <c r="H3" s="9"/>
      <c r="I3" s="9"/>
      <c r="J3" s="9"/>
      <c r="K3" s="9"/>
      <c r="L3" s="9"/>
      <c r="M3" s="9"/>
      <c r="N3" s="9"/>
      <c r="O3" s="9"/>
      <c r="P3" s="9"/>
      <c r="Q3" s="9"/>
      <c r="R3" s="9"/>
    </row>
    <row r="4" spans="1:18" ht="15.6" x14ac:dyDescent="0.3">
      <c r="A4" s="14">
        <v>44470</v>
      </c>
      <c r="B4" s="4" t="s">
        <v>4</v>
      </c>
      <c r="C4" s="16">
        <v>2500</v>
      </c>
      <c r="D4" s="22" t="s">
        <v>38</v>
      </c>
      <c r="E4" t="str">
        <f>IF(Table1[[#This Row],[Expense]]&gt;2000, "Over budget","Within budget")</f>
        <v>Over budget</v>
      </c>
      <c r="H4" s="12" t="s">
        <v>26</v>
      </c>
      <c r="I4" s="12" t="s">
        <v>25</v>
      </c>
      <c r="J4" s="9"/>
      <c r="K4" s="9"/>
      <c r="L4" s="9"/>
      <c r="M4" s="9"/>
      <c r="N4" s="9"/>
      <c r="O4" s="9"/>
      <c r="P4" s="9"/>
      <c r="Q4" s="9"/>
      <c r="R4" s="9"/>
    </row>
    <row r="5" spans="1:18" x14ac:dyDescent="0.3">
      <c r="A5" s="14">
        <v>44473</v>
      </c>
      <c r="B5" s="4" t="s">
        <v>5</v>
      </c>
      <c r="C5" s="15">
        <v>710</v>
      </c>
      <c r="D5" s="22" t="s">
        <v>38</v>
      </c>
      <c r="E5" t="str">
        <f>IF(Table1[[#This Row],[Expense]]&gt;2000, "Over budget","Within budget")</f>
        <v>Within budget</v>
      </c>
      <c r="H5" s="8" t="s">
        <v>3</v>
      </c>
      <c r="I5" s="11">
        <f>COUNTIF(B2:B51,H5)</f>
        <v>6</v>
      </c>
    </row>
    <row r="6" spans="1:18" x14ac:dyDescent="0.3">
      <c r="A6" s="13">
        <v>44473</v>
      </c>
      <c r="B6" s="3" t="s">
        <v>6</v>
      </c>
      <c r="C6" s="15">
        <v>760</v>
      </c>
      <c r="D6" s="22" t="s">
        <v>38</v>
      </c>
      <c r="E6" t="str">
        <f>IF(Table1[[#This Row],[Expense]]&gt;2000, "Over budget","Within budget")</f>
        <v>Within budget</v>
      </c>
      <c r="H6" s="4" t="s">
        <v>10</v>
      </c>
      <c r="I6" s="11">
        <f t="shared" ref="I6:I7" si="0">COUNTIF(B3:B52,H6)</f>
        <v>4</v>
      </c>
    </row>
    <row r="7" spans="1:18" x14ac:dyDescent="0.3">
      <c r="A7" s="14">
        <v>44476</v>
      </c>
      <c r="B7" s="4" t="s">
        <v>10</v>
      </c>
      <c r="C7" s="16">
        <v>1900</v>
      </c>
      <c r="D7" s="22" t="s">
        <v>39</v>
      </c>
      <c r="E7" t="str">
        <f>IF(Table1[[#This Row],[Expense]]&gt;2000, "Over budget","Within budget")</f>
        <v>Within budget</v>
      </c>
      <c r="H7" s="3" t="s">
        <v>7</v>
      </c>
      <c r="I7" s="11">
        <f t="shared" si="0"/>
        <v>5</v>
      </c>
    </row>
    <row r="8" spans="1:18" x14ac:dyDescent="0.3">
      <c r="A8" s="13">
        <v>44477</v>
      </c>
      <c r="B8" s="3" t="s">
        <v>7</v>
      </c>
      <c r="C8" s="15">
        <v>450</v>
      </c>
      <c r="D8" s="22" t="s">
        <v>39</v>
      </c>
      <c r="E8" t="str">
        <f>IF(Table1[[#This Row],[Expense]]&gt;2000, "Over budget","Within budget")</f>
        <v>Within budget</v>
      </c>
    </row>
    <row r="9" spans="1:18" x14ac:dyDescent="0.3">
      <c r="A9" s="14">
        <v>44484</v>
      </c>
      <c r="B9" s="4" t="s">
        <v>8</v>
      </c>
      <c r="C9" s="15">
        <v>620</v>
      </c>
      <c r="D9" s="22" t="s">
        <v>39</v>
      </c>
      <c r="E9" t="str">
        <f>IF(Table1[[#This Row],[Expense]]&gt;2000, "Over budget","Within budget")</f>
        <v>Within budget</v>
      </c>
    </row>
    <row r="10" spans="1:18" x14ac:dyDescent="0.3">
      <c r="A10" s="14">
        <v>44485</v>
      </c>
      <c r="B10" s="4" t="s">
        <v>11</v>
      </c>
      <c r="C10" s="15">
        <v>470</v>
      </c>
      <c r="D10" s="22" t="s">
        <v>39</v>
      </c>
      <c r="E10" t="str">
        <f>IF(Table1[[#This Row],[Expense]]&gt;2000, "Over budget","Within budget")</f>
        <v>Within budget</v>
      </c>
    </row>
    <row r="11" spans="1:18" ht="15.6" x14ac:dyDescent="0.3">
      <c r="A11" s="14">
        <v>44487</v>
      </c>
      <c r="B11" s="4" t="s">
        <v>3</v>
      </c>
      <c r="C11" s="15">
        <v>970</v>
      </c>
      <c r="D11" s="22" t="s">
        <v>39</v>
      </c>
      <c r="E11" t="str">
        <f>IF(Table1[[#This Row],[Expense]]&gt;2000, "Over budget","Within budget")</f>
        <v>Within budget</v>
      </c>
      <c r="H11" s="36" t="s">
        <v>27</v>
      </c>
      <c r="I11" s="36"/>
      <c r="J11" s="36"/>
      <c r="K11" s="36"/>
      <c r="L11" s="37"/>
      <c r="M11" s="37"/>
    </row>
    <row r="12" spans="1:18" x14ac:dyDescent="0.3">
      <c r="A12" s="14">
        <v>44487</v>
      </c>
      <c r="B12" s="3" t="s">
        <v>2</v>
      </c>
      <c r="C12" s="16">
        <v>1075</v>
      </c>
      <c r="D12" s="22" t="s">
        <v>38</v>
      </c>
      <c r="E12" t="str">
        <f>IF(Table1[[#This Row],[Expense]]&gt;2000, "Over budget","Within budget")</f>
        <v>Within budget</v>
      </c>
    </row>
    <row r="13" spans="1:18" x14ac:dyDescent="0.3">
      <c r="A13" s="14">
        <v>44488</v>
      </c>
      <c r="B13" s="4" t="s">
        <v>7</v>
      </c>
      <c r="C13" s="15">
        <v>489</v>
      </c>
      <c r="D13" s="22" t="s">
        <v>39</v>
      </c>
      <c r="E13" t="str">
        <f>IF(Table1[[#This Row],[Expense]]&gt;2000, "Over budget","Within budget")</f>
        <v>Within budget</v>
      </c>
      <c r="H13" s="40" t="s">
        <v>28</v>
      </c>
      <c r="I13" s="40" t="s">
        <v>30</v>
      </c>
      <c r="L13" s="25" t="s">
        <v>14</v>
      </c>
      <c r="M13" s="40" t="s">
        <v>32</v>
      </c>
    </row>
    <row r="14" spans="1:18" x14ac:dyDescent="0.3">
      <c r="A14" s="14">
        <v>44491</v>
      </c>
      <c r="B14" s="4" t="s">
        <v>4</v>
      </c>
      <c r="C14" s="16">
        <v>1574.1</v>
      </c>
      <c r="D14" s="22" t="s">
        <v>38</v>
      </c>
      <c r="E14" t="str">
        <f>IF(Table1[[#This Row],[Expense]]&gt;2000, "Over budget","Within budget")</f>
        <v>Within budget</v>
      </c>
      <c r="H14" s="21" t="s">
        <v>9</v>
      </c>
      <c r="I14" s="11">
        <v>1510.9099999999999</v>
      </c>
      <c r="L14" s="21" t="s">
        <v>9</v>
      </c>
      <c r="M14" s="11">
        <f ca="1">SUMIF(Table1[[Items]:[Expense]],L14,Table1[Expense])</f>
        <v>1510.9099999999999</v>
      </c>
    </row>
    <row r="15" spans="1:18" x14ac:dyDescent="0.3">
      <c r="A15" s="14">
        <v>44491</v>
      </c>
      <c r="B15" s="4" t="s">
        <v>6</v>
      </c>
      <c r="C15" s="15">
        <v>550</v>
      </c>
      <c r="D15" s="22" t="s">
        <v>39</v>
      </c>
      <c r="E15" t="str">
        <f>IF(Table1[[#This Row],[Expense]]&gt;2000, "Over budget","Within budget")</f>
        <v>Within budget</v>
      </c>
      <c r="H15" s="21" t="s">
        <v>6</v>
      </c>
      <c r="I15" s="11">
        <v>3342</v>
      </c>
      <c r="L15" s="21" t="s">
        <v>6</v>
      </c>
      <c r="M15" s="11">
        <f ca="1">SUMIF(Table1[[Items]:[Expense]],L15,Table1[Expense])</f>
        <v>3342</v>
      </c>
    </row>
    <row r="16" spans="1:18" x14ac:dyDescent="0.3">
      <c r="A16" s="14">
        <v>44494</v>
      </c>
      <c r="B16" s="4" t="s">
        <v>9</v>
      </c>
      <c r="C16" s="15">
        <v>423</v>
      </c>
      <c r="D16" s="22" t="s">
        <v>39</v>
      </c>
      <c r="E16" t="str">
        <f>IF(Table1[[#This Row],[Expense]]&gt;2000, "Over budget","Within budget")</f>
        <v>Within budget</v>
      </c>
      <c r="H16" s="21" t="s">
        <v>10</v>
      </c>
      <c r="I16" s="11">
        <v>5688</v>
      </c>
      <c r="L16" s="21" t="s">
        <v>10</v>
      </c>
      <c r="M16" s="11">
        <f ca="1">SUMIF(Table1[[Items]:[Expense]],L16,Table1[Expense])</f>
        <v>5688</v>
      </c>
    </row>
    <row r="17" spans="1:13" x14ac:dyDescent="0.3">
      <c r="A17" s="14">
        <v>44496</v>
      </c>
      <c r="B17" s="4" t="s">
        <v>9</v>
      </c>
      <c r="C17" s="15">
        <v>358.22</v>
      </c>
      <c r="D17" s="22" t="s">
        <v>39</v>
      </c>
      <c r="E17" t="str">
        <f>IF(Table1[[#This Row],[Expense]]&gt;2000, "Over budget","Within budget")</f>
        <v>Within budget</v>
      </c>
      <c r="H17" s="21" t="s">
        <v>2</v>
      </c>
      <c r="I17" s="11">
        <v>7775</v>
      </c>
      <c r="L17" s="21" t="s">
        <v>2</v>
      </c>
      <c r="M17" s="11">
        <f ca="1">SUMIF(Table1[[Items]:[Expense]],L17,Table1[Expense])</f>
        <v>7775</v>
      </c>
    </row>
    <row r="18" spans="1:13" x14ac:dyDescent="0.3">
      <c r="A18" s="14">
        <v>44496</v>
      </c>
      <c r="B18" s="4" t="s">
        <v>8</v>
      </c>
      <c r="C18" s="15">
        <v>520</v>
      </c>
      <c r="D18" s="22" t="s">
        <v>39</v>
      </c>
      <c r="E18" t="str">
        <f>IF(Table1[[#This Row],[Expense]]&gt;2000, "Over budget","Within budget")</f>
        <v>Within budget</v>
      </c>
      <c r="H18" s="21" t="s">
        <v>11</v>
      </c>
      <c r="I18" s="11">
        <v>1411.26</v>
      </c>
      <c r="L18" s="21" t="s">
        <v>11</v>
      </c>
      <c r="M18" s="11">
        <f ca="1">SUMIF(Table1[[Items]:[Expense]],L18,Table1[Expense])</f>
        <v>1411.26</v>
      </c>
    </row>
    <row r="19" spans="1:13" x14ac:dyDescent="0.3">
      <c r="A19" s="13">
        <v>44497</v>
      </c>
      <c r="B19" s="3" t="s">
        <v>5</v>
      </c>
      <c r="C19" s="15">
        <v>300</v>
      </c>
      <c r="D19" s="22" t="s">
        <v>38</v>
      </c>
      <c r="E19" t="str">
        <f>IF(Table1[[#This Row],[Expense]]&gt;2000, "Over budget","Within budget")</f>
        <v>Within budget</v>
      </c>
      <c r="H19" s="21" t="s">
        <v>8</v>
      </c>
      <c r="I19" s="11">
        <v>2586</v>
      </c>
      <c r="L19" s="21" t="s">
        <v>8</v>
      </c>
      <c r="M19" s="11">
        <f ca="1">SUMIF(Table1[[Items]:[Expense]],L19,Table1[Expense])</f>
        <v>2586</v>
      </c>
    </row>
    <row r="20" spans="1:13" x14ac:dyDescent="0.3">
      <c r="A20" s="13">
        <v>44498</v>
      </c>
      <c r="B20" s="3" t="s">
        <v>9</v>
      </c>
      <c r="C20" s="15">
        <v>407.05</v>
      </c>
      <c r="D20" s="22" t="s">
        <v>39</v>
      </c>
      <c r="E20" t="str">
        <f>IF(Table1[[#This Row],[Expense]]&gt;2000, "Over budget","Within budget")</f>
        <v>Within budget</v>
      </c>
      <c r="H20" s="21" t="s">
        <v>3</v>
      </c>
      <c r="I20" s="11">
        <v>7464</v>
      </c>
      <c r="L20" s="21" t="s">
        <v>3</v>
      </c>
      <c r="M20" s="11">
        <f ca="1">SUMIF(Table1[[Items]:[Expense]],L20,Table1[Expense])</f>
        <v>7464</v>
      </c>
    </row>
    <row r="21" spans="1:13" x14ac:dyDescent="0.3">
      <c r="A21" s="13">
        <v>44499</v>
      </c>
      <c r="B21" s="3" t="s">
        <v>4</v>
      </c>
      <c r="C21" s="15">
        <v>300</v>
      </c>
      <c r="D21" s="22" t="s">
        <v>38</v>
      </c>
      <c r="E21" t="str">
        <f>IF(Table1[[#This Row],[Expense]]&gt;2000, "Over budget","Within budget")</f>
        <v>Within budget</v>
      </c>
      <c r="H21" s="21" t="s">
        <v>7</v>
      </c>
      <c r="I21" s="11">
        <v>1857</v>
      </c>
      <c r="L21" s="21" t="s">
        <v>7</v>
      </c>
      <c r="M21" s="11">
        <f ca="1">SUMIF(Table1[[Items]:[Expense]],L21,Table1[Expense])</f>
        <v>1857</v>
      </c>
    </row>
    <row r="22" spans="1:13" x14ac:dyDescent="0.3">
      <c r="A22" s="14">
        <v>44501</v>
      </c>
      <c r="B22" s="4" t="s">
        <v>3</v>
      </c>
      <c r="C22" s="16">
        <v>2327</v>
      </c>
      <c r="D22" s="22" t="s">
        <v>38</v>
      </c>
      <c r="E22" t="str">
        <f>IF(Table1[[#This Row],[Expense]]&gt;2000, "Over budget","Within budget")</f>
        <v>Over budget</v>
      </c>
      <c r="H22" s="21" t="s">
        <v>4</v>
      </c>
      <c r="I22" s="11">
        <v>10194.1</v>
      </c>
      <c r="L22" s="21" t="s">
        <v>4</v>
      </c>
      <c r="M22" s="11">
        <f ca="1">SUMIF(Table1[[Items]:[Expense]],L22,Table1[Expense])</f>
        <v>10194.1</v>
      </c>
    </row>
    <row r="23" spans="1:13" x14ac:dyDescent="0.3">
      <c r="A23" s="14">
        <v>44502</v>
      </c>
      <c r="B23" s="4" t="s">
        <v>10</v>
      </c>
      <c r="C23" s="15">
        <v>1150</v>
      </c>
      <c r="D23" s="22" t="s">
        <v>39</v>
      </c>
      <c r="E23" t="str">
        <f>IF(Table1[[#This Row],[Expense]]&gt;2000, "Over budget","Within budget")</f>
        <v>Within budget</v>
      </c>
      <c r="H23" s="21" t="s">
        <v>12</v>
      </c>
      <c r="I23" s="11">
        <v>12000</v>
      </c>
      <c r="L23" s="21" t="s">
        <v>12</v>
      </c>
      <c r="M23" s="11">
        <f ca="1">SUMIF(Table1[[Items]:[Expense]],L23,Table1[Expense])</f>
        <v>12000</v>
      </c>
    </row>
    <row r="24" spans="1:13" x14ac:dyDescent="0.3">
      <c r="A24" s="14">
        <v>44504</v>
      </c>
      <c r="B24" s="4" t="s">
        <v>10</v>
      </c>
      <c r="C24" s="16">
        <v>1138</v>
      </c>
      <c r="D24" s="22" t="s">
        <v>38</v>
      </c>
      <c r="E24" t="str">
        <f>IF(Table1[[#This Row],[Expense]]&gt;2000, "Over budget","Within budget")</f>
        <v>Within budget</v>
      </c>
      <c r="H24" s="21" t="s">
        <v>5</v>
      </c>
      <c r="I24" s="11">
        <v>3217</v>
      </c>
      <c r="L24" s="21" t="s">
        <v>5</v>
      </c>
      <c r="M24" s="11">
        <f ca="1">SUMIF(Table1[[Items]:[Expense]],L24,Table1[Expense])</f>
        <v>3217</v>
      </c>
    </row>
    <row r="25" spans="1:13" x14ac:dyDescent="0.3">
      <c r="A25" s="13">
        <v>44505</v>
      </c>
      <c r="B25" s="3" t="s">
        <v>13</v>
      </c>
      <c r="C25" s="15">
        <v>500</v>
      </c>
      <c r="D25" s="22" t="s">
        <v>38</v>
      </c>
      <c r="E25" t="str">
        <f>IF(Table1[[#This Row],[Expense]]&gt;2000, "Over budget","Within budget")</f>
        <v>Within budget</v>
      </c>
      <c r="H25" s="21" t="s">
        <v>29</v>
      </c>
      <c r="I25" s="11">
        <v>57045.27</v>
      </c>
    </row>
    <row r="26" spans="1:13" x14ac:dyDescent="0.3">
      <c r="A26" s="13">
        <v>44508</v>
      </c>
      <c r="B26" s="3" t="s">
        <v>6</v>
      </c>
      <c r="C26" s="15">
        <v>702</v>
      </c>
      <c r="D26" s="22" t="s">
        <v>38</v>
      </c>
      <c r="E26" t="str">
        <f>IF(Table1[[#This Row],[Expense]]&gt;2000, "Over budget","Within budget")</f>
        <v>Within budget</v>
      </c>
    </row>
    <row r="27" spans="1:13" x14ac:dyDescent="0.3">
      <c r="A27" s="14">
        <v>44509</v>
      </c>
      <c r="B27" s="4" t="s">
        <v>4</v>
      </c>
      <c r="C27" s="16">
        <v>1600</v>
      </c>
      <c r="D27" s="22" t="s">
        <v>38</v>
      </c>
      <c r="E27" t="str">
        <f>IF(Table1[[#This Row],[Expense]]&gt;2000, "Over budget","Within budget")</f>
        <v>Within budget</v>
      </c>
    </row>
    <row r="28" spans="1:13" x14ac:dyDescent="0.3">
      <c r="A28" s="14">
        <v>44512</v>
      </c>
      <c r="B28" s="4" t="s">
        <v>5</v>
      </c>
      <c r="C28" s="15">
        <v>600</v>
      </c>
      <c r="D28" s="22" t="s">
        <v>38</v>
      </c>
      <c r="E28" t="str">
        <f>IF(Table1[[#This Row],[Expense]]&gt;2000, "Over budget","Within budget")</f>
        <v>Within budget</v>
      </c>
    </row>
    <row r="29" spans="1:13" ht="19.2" customHeight="1" x14ac:dyDescent="0.3">
      <c r="A29" s="13">
        <v>44515</v>
      </c>
      <c r="B29" s="3" t="s">
        <v>13</v>
      </c>
      <c r="C29" s="15">
        <v>900</v>
      </c>
      <c r="D29" s="22" t="s">
        <v>38</v>
      </c>
      <c r="E29" t="str">
        <f>IF(Table1[[#This Row],[Expense]]&gt;2000, "Over budget","Within budget")</f>
        <v>Within budget</v>
      </c>
      <c r="H29" s="33" t="s">
        <v>33</v>
      </c>
      <c r="I29" s="33"/>
      <c r="J29" s="33"/>
      <c r="K29" s="33"/>
      <c r="L29" s="33"/>
    </row>
    <row r="30" spans="1:13" x14ac:dyDescent="0.3">
      <c r="A30" s="14">
        <v>44515</v>
      </c>
      <c r="B30" s="3" t="s">
        <v>6</v>
      </c>
      <c r="C30" s="15">
        <v>150</v>
      </c>
      <c r="D30" s="22" t="s">
        <v>38</v>
      </c>
      <c r="E30" t="str">
        <f>IF(Table1[[#This Row],[Expense]]&gt;2000, "Over budget","Within budget")</f>
        <v>Within budget</v>
      </c>
    </row>
    <row r="31" spans="1:13" x14ac:dyDescent="0.3">
      <c r="A31" s="13">
        <v>44515</v>
      </c>
      <c r="B31" s="3" t="s">
        <v>2</v>
      </c>
      <c r="C31" s="15">
        <v>2100</v>
      </c>
      <c r="D31" s="22" t="s">
        <v>38</v>
      </c>
      <c r="E31" t="str">
        <f>IF(Table1[[#This Row],[Expense]]&gt;2000, "Over budget","Within budget")</f>
        <v>Over budget</v>
      </c>
    </row>
    <row r="32" spans="1:13" x14ac:dyDescent="0.3">
      <c r="A32" s="13">
        <v>44517</v>
      </c>
      <c r="B32" s="3" t="s">
        <v>11</v>
      </c>
      <c r="C32" s="15">
        <v>470.63</v>
      </c>
      <c r="D32" s="22" t="s">
        <v>38</v>
      </c>
      <c r="E32" t="str">
        <f>IF(Table1[[#This Row],[Expense]]&gt;2000, "Over budget","Within budget")</f>
        <v>Within budget</v>
      </c>
      <c r="H32" s="46" t="s">
        <v>14</v>
      </c>
      <c r="I32" s="40" t="s">
        <v>32</v>
      </c>
    </row>
    <row r="33" spans="1:19" x14ac:dyDescent="0.3">
      <c r="A33" s="13">
        <v>44517</v>
      </c>
      <c r="B33" s="3" t="s">
        <v>9</v>
      </c>
      <c r="C33" s="15">
        <v>322.64</v>
      </c>
      <c r="D33" s="22" t="s">
        <v>38</v>
      </c>
      <c r="E33" t="str">
        <f>IF(Table1[[#This Row],[Expense]]&gt;2000, "Over budget","Within budget")</f>
        <v>Within budget</v>
      </c>
      <c r="H33" s="21" t="s">
        <v>12</v>
      </c>
      <c r="I33" s="11">
        <f ca="1">SUMIF(Table1[[Items]:[Expense]],H33,Table1[Expense])</f>
        <v>12000</v>
      </c>
    </row>
    <row r="34" spans="1:19" x14ac:dyDescent="0.3">
      <c r="A34" s="13">
        <v>44518</v>
      </c>
      <c r="B34" s="4" t="s">
        <v>8</v>
      </c>
      <c r="C34" s="15">
        <v>428</v>
      </c>
      <c r="D34" s="22" t="s">
        <v>38</v>
      </c>
      <c r="E34" t="str">
        <f>IF(Table1[[#This Row],[Expense]]&gt;2000, "Over budget","Within budget")</f>
        <v>Within budget</v>
      </c>
      <c r="H34" s="21" t="s">
        <v>4</v>
      </c>
      <c r="I34" s="11">
        <f ca="1">SUMIF(Table1[[Items]:[Expense]],H34,Table1[Expense])</f>
        <v>10194.1</v>
      </c>
    </row>
    <row r="35" spans="1:19" x14ac:dyDescent="0.3">
      <c r="A35" s="13">
        <v>44519</v>
      </c>
      <c r="B35" s="3" t="s">
        <v>5</v>
      </c>
      <c r="C35" s="15">
        <v>447</v>
      </c>
      <c r="D35" s="22" t="s">
        <v>38</v>
      </c>
      <c r="E35" t="str">
        <f>IF(Table1[[#This Row],[Expense]]&gt;2000, "Over budget","Within budget")</f>
        <v>Within budget</v>
      </c>
      <c r="H35" s="21" t="s">
        <v>2</v>
      </c>
      <c r="I35" s="11">
        <f ca="1">SUMIF(Table1[[Items]:[Expense]],H35,Table1[Expense])</f>
        <v>7775</v>
      </c>
    </row>
    <row r="36" spans="1:19" x14ac:dyDescent="0.3">
      <c r="A36" s="13">
        <v>44522</v>
      </c>
      <c r="B36" s="3" t="s">
        <v>4</v>
      </c>
      <c r="C36" s="16">
        <v>1720</v>
      </c>
      <c r="D36" s="22" t="s">
        <v>38</v>
      </c>
      <c r="E36" t="str">
        <f>IF(Table1[[#This Row],[Expense]]&gt;2000, "Over budget","Within budget")</f>
        <v>Within budget</v>
      </c>
      <c r="H36" s="21" t="s">
        <v>3</v>
      </c>
      <c r="I36" s="11">
        <f ca="1">SUMIF(Table1[[Items]:[Expense]],H36,Table1[Expense])</f>
        <v>7464</v>
      </c>
    </row>
    <row r="37" spans="1:19" x14ac:dyDescent="0.3">
      <c r="A37" s="14">
        <v>44524</v>
      </c>
      <c r="B37" s="4" t="s">
        <v>6</v>
      </c>
      <c r="C37" s="15">
        <v>540</v>
      </c>
      <c r="D37" s="22" t="s">
        <v>39</v>
      </c>
      <c r="E37" t="str">
        <f>IF(Table1[[#This Row],[Expense]]&gt;2000, "Over budget","Within budget")</f>
        <v>Within budget</v>
      </c>
      <c r="H37" s="21" t="s">
        <v>10</v>
      </c>
      <c r="I37" s="11">
        <f ca="1">SUMIF(Table1[[Items]:[Expense]],H37,Table1[Expense])</f>
        <v>5688</v>
      </c>
    </row>
    <row r="38" spans="1:19" x14ac:dyDescent="0.3">
      <c r="A38" s="13">
        <v>44525</v>
      </c>
      <c r="B38" s="3" t="s">
        <v>7</v>
      </c>
      <c r="C38" s="15">
        <v>314</v>
      </c>
      <c r="D38" s="22" t="s">
        <v>39</v>
      </c>
      <c r="E38" t="str">
        <f>IF(Table1[[#This Row],[Expense]]&gt;2000, "Over budget","Within budget")</f>
        <v>Within budget</v>
      </c>
      <c r="H38" s="21" t="s">
        <v>6</v>
      </c>
      <c r="I38" s="11">
        <f ca="1">SUMIF(Table1[[Items]:[Expense]],H38,Table1[Expense])</f>
        <v>3342</v>
      </c>
    </row>
    <row r="39" spans="1:19" ht="18" customHeight="1" x14ac:dyDescent="0.3">
      <c r="A39" s="13">
        <v>44526</v>
      </c>
      <c r="B39" s="3" t="s">
        <v>8</v>
      </c>
      <c r="C39" s="15">
        <v>518</v>
      </c>
      <c r="D39" s="22" t="s">
        <v>39</v>
      </c>
      <c r="E39" t="str">
        <f>IF(Table1[[#This Row],[Expense]]&gt;2000, "Over budget","Within budget")</f>
        <v>Within budget</v>
      </c>
      <c r="H39" s="21" t="s">
        <v>5</v>
      </c>
      <c r="I39" s="11">
        <f ca="1">SUMIF(Table1[[Items]:[Expense]],H39,Table1[Expense])</f>
        <v>3217</v>
      </c>
    </row>
    <row r="40" spans="1:19" ht="15.6" customHeight="1" x14ac:dyDescent="0.3">
      <c r="A40" s="13">
        <v>44526</v>
      </c>
      <c r="B40" s="4" t="s">
        <v>3</v>
      </c>
      <c r="C40" s="16">
        <v>2000</v>
      </c>
      <c r="D40" s="22" t="s">
        <v>39</v>
      </c>
      <c r="E40" t="str">
        <f>IF(Table1[[#This Row],[Expense]]&gt;2000, "Over budget","Within budget")</f>
        <v>Within budget</v>
      </c>
      <c r="H40" s="21" t="s">
        <v>8</v>
      </c>
      <c r="I40" s="11">
        <f ca="1">SUMIF(Table1[[Items]:[Expense]],H40,Table1[Expense])</f>
        <v>2586</v>
      </c>
    </row>
    <row r="41" spans="1:19" x14ac:dyDescent="0.3">
      <c r="A41" s="14">
        <v>44529</v>
      </c>
      <c r="B41" s="4" t="s">
        <v>7</v>
      </c>
      <c r="C41" s="15">
        <v>337</v>
      </c>
      <c r="D41" s="22" t="s">
        <v>39</v>
      </c>
      <c r="E41" t="str">
        <f>IF(Table1[[#This Row],[Expense]]&gt;2000, "Over budget","Within budget")</f>
        <v>Within budget</v>
      </c>
      <c r="H41" s="21" t="s">
        <v>7</v>
      </c>
      <c r="I41" s="11">
        <f ca="1">SUMIF(Table1[[Items]:[Expense]],H41,Table1[Expense])</f>
        <v>1857</v>
      </c>
    </row>
    <row r="42" spans="1:19" x14ac:dyDescent="0.3">
      <c r="A42" s="13">
        <v>44530</v>
      </c>
      <c r="B42" s="3" t="s">
        <v>8</v>
      </c>
      <c r="C42" s="15">
        <v>500</v>
      </c>
      <c r="D42" s="22" t="s">
        <v>39</v>
      </c>
      <c r="E42" t="str">
        <f>IF(Table1[[#This Row],[Expense]]&gt;2000, "Over budget","Within budget")</f>
        <v>Within budget</v>
      </c>
      <c r="H42" s="21" t="s">
        <v>9</v>
      </c>
      <c r="I42" s="11">
        <f ca="1">SUMIF(Table1[[Items]:[Expense]],H42,Table1[Expense])</f>
        <v>1510.9099999999999</v>
      </c>
    </row>
    <row r="43" spans="1:19" x14ac:dyDescent="0.3">
      <c r="A43" s="13">
        <v>44531</v>
      </c>
      <c r="B43" s="3" t="s">
        <v>4</v>
      </c>
      <c r="C43" s="16">
        <v>2500</v>
      </c>
      <c r="D43" s="22" t="s">
        <v>38</v>
      </c>
      <c r="E43" t="str">
        <f>IF(Table1[[#This Row],[Expense]]&gt;2000, "Over budget","Within budget")</f>
        <v>Over budget</v>
      </c>
      <c r="H43" s="21" t="s">
        <v>11</v>
      </c>
      <c r="I43" s="11">
        <f ca="1">SUMIF(Table1[[Items]:[Expense]],H43,Table1[Expense])</f>
        <v>1411.26</v>
      </c>
    </row>
    <row r="44" spans="1:19" x14ac:dyDescent="0.3">
      <c r="A44" s="14">
        <v>44534</v>
      </c>
      <c r="B44" s="4" t="s">
        <v>5</v>
      </c>
      <c r="C44" s="15">
        <v>710</v>
      </c>
      <c r="D44" s="22" t="s">
        <v>38</v>
      </c>
      <c r="E44" t="str">
        <f>IF(Table1[[#This Row],[Expense]]&gt;2000, "Over budget","Within budget")</f>
        <v>Within budget</v>
      </c>
    </row>
    <row r="45" spans="1:19" x14ac:dyDescent="0.3">
      <c r="A45" s="13">
        <v>44537</v>
      </c>
      <c r="B45" s="3" t="s">
        <v>2</v>
      </c>
      <c r="C45" s="15">
        <v>2300</v>
      </c>
      <c r="D45" s="22" t="s">
        <v>38</v>
      </c>
      <c r="E45" t="str">
        <f>IF(Table1[[#This Row],[Expense]]&gt;2000, "Over budget","Within budget")</f>
        <v>Over budget</v>
      </c>
    </row>
    <row r="46" spans="1:19" x14ac:dyDescent="0.3">
      <c r="A46" s="13">
        <v>44539</v>
      </c>
      <c r="B46" s="3" t="s">
        <v>12</v>
      </c>
      <c r="C46" s="15">
        <v>12000</v>
      </c>
      <c r="D46" s="22" t="s">
        <v>39</v>
      </c>
      <c r="E46" t="str">
        <f>IF(Table1[[#This Row],[Expense]]&gt;2000, "Over budget","Within budget")</f>
        <v>Over budget</v>
      </c>
    </row>
    <row r="47" spans="1:19" x14ac:dyDescent="0.3">
      <c r="A47" s="13">
        <v>44545</v>
      </c>
      <c r="B47" s="4" t="s">
        <v>10</v>
      </c>
      <c r="C47" s="15">
        <v>1500</v>
      </c>
      <c r="D47" s="22" t="s">
        <v>38</v>
      </c>
      <c r="E47" t="str">
        <f>IF(Table1[[#This Row],[Expense]]&gt;2000, "Over budget","Within budget")</f>
        <v>Within budget</v>
      </c>
      <c r="H47" s="41" t="s">
        <v>50</v>
      </c>
      <c r="I47" s="42"/>
      <c r="J47" s="42"/>
      <c r="K47" s="42"/>
      <c r="L47" s="42"/>
      <c r="M47" s="42"/>
      <c r="N47" s="42"/>
      <c r="O47" s="42"/>
      <c r="P47" s="42"/>
      <c r="Q47" s="42"/>
      <c r="R47" s="42"/>
      <c r="S47" s="43"/>
    </row>
    <row r="48" spans="1:19" x14ac:dyDescent="0.3">
      <c r="A48" s="13">
        <v>44547</v>
      </c>
      <c r="B48" s="3" t="s">
        <v>11</v>
      </c>
      <c r="C48" s="15">
        <v>470.63</v>
      </c>
      <c r="D48" s="22" t="s">
        <v>38</v>
      </c>
      <c r="E48" t="str">
        <f>IF(Table1[[#This Row],[Expense]]&gt;2000, "Over budget","Within budget")</f>
        <v>Within budget</v>
      </c>
    </row>
    <row r="49" spans="1:9" x14ac:dyDescent="0.3">
      <c r="A49" s="13">
        <v>44550</v>
      </c>
      <c r="B49" s="3" t="s">
        <v>7</v>
      </c>
      <c r="C49" s="15">
        <v>267</v>
      </c>
      <c r="D49" s="22" t="s">
        <v>39</v>
      </c>
      <c r="E49" t="str">
        <f>IF(Table1[[#This Row],[Expense]]&gt;2000, "Over budget","Within budget")</f>
        <v>Within budget</v>
      </c>
    </row>
    <row r="50" spans="1:9" x14ac:dyDescent="0.3">
      <c r="A50" s="13">
        <v>44553</v>
      </c>
      <c r="B50" s="3" t="s">
        <v>6</v>
      </c>
      <c r="C50" s="15">
        <v>640</v>
      </c>
      <c r="D50" s="22" t="s">
        <v>38</v>
      </c>
      <c r="E50" t="str">
        <f>IF(Table1[[#This Row],[Expense]]&gt;2000, "Over budget","Within budget")</f>
        <v>Within budget</v>
      </c>
      <c r="H50" s="44" t="s">
        <v>14</v>
      </c>
      <c r="I50" s="45" t="s">
        <v>32</v>
      </c>
    </row>
    <row r="51" spans="1:9" x14ac:dyDescent="0.3">
      <c r="A51" s="17">
        <v>44553</v>
      </c>
      <c r="B51" s="18" t="s">
        <v>5</v>
      </c>
      <c r="C51" s="19">
        <v>450</v>
      </c>
      <c r="D51" s="22" t="s">
        <v>38</v>
      </c>
      <c r="E51" t="str">
        <f>IF(Table1[[#This Row],[Expense]]&gt;2000, "Over budget","Within budget")</f>
        <v>Within budget</v>
      </c>
    </row>
    <row r="52" spans="1:9" ht="31.2" x14ac:dyDescent="0.3">
      <c r="A52" s="2"/>
      <c r="C52" s="5">
        <f>SUM(C2:C51)</f>
        <v>57045.27</v>
      </c>
      <c r="H52" s="21" t="s">
        <v>4</v>
      </c>
      <c r="I52" s="11">
        <f ca="1">SUMIF(Table1[[Items]:[Expense]],H52,Table1[Expense])</f>
        <v>10194.1</v>
      </c>
    </row>
    <row r="53" spans="1:9" ht="15.6" x14ac:dyDescent="0.3">
      <c r="A53" s="1"/>
      <c r="H53" s="21" t="s">
        <v>2</v>
      </c>
      <c r="I53" s="11">
        <f ca="1">SUMIF(Table1[[Items]:[Expense]],H53,Table1[Expense])</f>
        <v>7775</v>
      </c>
    </row>
    <row r="54" spans="1:9" x14ac:dyDescent="0.3">
      <c r="H54" s="21" t="s">
        <v>3</v>
      </c>
      <c r="I54" s="11">
        <f ca="1">SUMIF(Table1[[Items]:[Expense]],H54,Table1[Expense])</f>
        <v>7464</v>
      </c>
    </row>
    <row r="55" spans="1:9" x14ac:dyDescent="0.3">
      <c r="H55" s="21" t="s">
        <v>10</v>
      </c>
      <c r="I55" s="11">
        <f ca="1">SUMIF(Table1[[Items]:[Expense]],H55,Table1[Expense])</f>
        <v>5688</v>
      </c>
    </row>
    <row r="56" spans="1:9" x14ac:dyDescent="0.3">
      <c r="H56" s="21" t="s">
        <v>6</v>
      </c>
      <c r="I56" s="11">
        <f ca="1">SUMIF(Table1[[Items]:[Expense]],H56,Table1[Expense])</f>
        <v>3342</v>
      </c>
    </row>
    <row r="57" spans="1:9" x14ac:dyDescent="0.3">
      <c r="H57" s="21" t="s">
        <v>5</v>
      </c>
      <c r="I57" s="11">
        <f ca="1">SUMIF(Table1[[Items]:[Expense]],H57,Table1[Expense])</f>
        <v>3217</v>
      </c>
    </row>
    <row r="58" spans="1:9" x14ac:dyDescent="0.3">
      <c r="H58" s="21" t="s">
        <v>8</v>
      </c>
      <c r="I58" s="11">
        <f ca="1">SUMIF(Table1[[Items]:[Expense]],H58,Table1[Expense])</f>
        <v>2586</v>
      </c>
    </row>
    <row r="59" spans="1:9" x14ac:dyDescent="0.3">
      <c r="H59" s="21" t="s">
        <v>7</v>
      </c>
      <c r="I59" s="11">
        <f ca="1">SUMIF(Table1[[Items]:[Expense]],H59,Table1[Expense])</f>
        <v>1857</v>
      </c>
    </row>
    <row r="60" spans="1:9" x14ac:dyDescent="0.3">
      <c r="H60" s="21" t="s">
        <v>9</v>
      </c>
      <c r="I60" s="11">
        <f ca="1">SUMIF(Table1[[Items]:[Expense]],H60,Table1[Expense])</f>
        <v>1510.9099999999999</v>
      </c>
    </row>
    <row r="61" spans="1:9" x14ac:dyDescent="0.3">
      <c r="H61" s="21" t="s">
        <v>11</v>
      </c>
      <c r="I61" s="11">
        <f ca="1">SUMIF(Table1[[Items]:[Expense]],H61,Table1[Expense])</f>
        <v>1411.26</v>
      </c>
    </row>
    <row r="68" spans="8:12" x14ac:dyDescent="0.3">
      <c r="H68" s="33" t="s">
        <v>49</v>
      </c>
      <c r="I68" s="33"/>
      <c r="J68" s="33"/>
    </row>
    <row r="70" spans="8:12" x14ac:dyDescent="0.3">
      <c r="H70" s="23" t="s">
        <v>28</v>
      </c>
      <c r="I70" t="s">
        <v>30</v>
      </c>
    </row>
    <row r="71" spans="8:12" x14ac:dyDescent="0.3">
      <c r="H71" s="24" t="s">
        <v>34</v>
      </c>
      <c r="I71">
        <v>17443.37</v>
      </c>
    </row>
    <row r="72" spans="8:12" x14ac:dyDescent="0.3">
      <c r="H72" s="24" t="s">
        <v>35</v>
      </c>
      <c r="I72">
        <v>18764.269999999997</v>
      </c>
    </row>
    <row r="73" spans="8:12" x14ac:dyDescent="0.3">
      <c r="H73" s="24" t="s">
        <v>36</v>
      </c>
      <c r="I73">
        <v>20837.63</v>
      </c>
    </row>
    <row r="74" spans="8:12" x14ac:dyDescent="0.3">
      <c r="H74" s="24" t="s">
        <v>29</v>
      </c>
      <c r="I74">
        <v>57045.270000000004</v>
      </c>
    </row>
    <row r="78" spans="8:12" ht="64.2" customHeight="1" x14ac:dyDescent="0.3">
      <c r="H78" s="34" t="s">
        <v>48</v>
      </c>
      <c r="I78" s="34"/>
      <c r="J78" s="34"/>
      <c r="K78" s="34"/>
      <c r="L78" s="34"/>
    </row>
    <row r="80" spans="8:12" x14ac:dyDescent="0.3">
      <c r="H80" s="38" t="s">
        <v>40</v>
      </c>
    </row>
    <row r="83" spans="5:26" ht="58.8" customHeight="1" x14ac:dyDescent="0.3">
      <c r="H83" s="34" t="s">
        <v>47</v>
      </c>
      <c r="I83" s="34"/>
      <c r="J83" s="34"/>
      <c r="K83" s="34"/>
      <c r="L83" s="34"/>
    </row>
    <row r="85" spans="5:26" x14ac:dyDescent="0.3">
      <c r="H85" s="38" t="s">
        <v>42</v>
      </c>
    </row>
    <row r="88" spans="5:26" x14ac:dyDescent="0.3">
      <c r="E88" s="29"/>
      <c r="F88" s="29"/>
      <c r="G88" s="29"/>
      <c r="H88" s="33" t="s">
        <v>43</v>
      </c>
      <c r="I88" s="33"/>
      <c r="J88" s="33"/>
      <c r="K88" s="33"/>
      <c r="L88" s="33"/>
      <c r="M88" s="33"/>
    </row>
    <row r="90" spans="5:26" x14ac:dyDescent="0.3">
      <c r="H90" s="39" t="s">
        <v>44</v>
      </c>
      <c r="I90" s="39"/>
      <c r="J90" s="30"/>
      <c r="K90" s="30"/>
      <c r="L90" s="30"/>
      <c r="M90" s="30"/>
      <c r="N90" s="30"/>
      <c r="O90" s="30"/>
      <c r="P90" s="30"/>
      <c r="Q90" s="30"/>
      <c r="R90" s="30"/>
      <c r="S90" s="30"/>
      <c r="T90" s="30"/>
      <c r="U90" s="30"/>
      <c r="V90" s="30"/>
      <c r="W90" s="30"/>
      <c r="X90" s="30"/>
      <c r="Y90" s="30"/>
      <c r="Z90" s="30"/>
    </row>
    <row r="91" spans="5:26" x14ac:dyDescent="0.3">
      <c r="H91" s="39" t="s">
        <v>45</v>
      </c>
      <c r="I91" s="39"/>
      <c r="J91" s="30"/>
      <c r="K91" s="30"/>
      <c r="L91" s="30"/>
      <c r="M91" s="30"/>
      <c r="N91" s="30"/>
      <c r="O91" s="30"/>
      <c r="P91" s="30"/>
      <c r="Q91" s="30"/>
      <c r="R91" s="30"/>
      <c r="S91" s="30"/>
      <c r="T91" s="30"/>
      <c r="U91" s="30"/>
      <c r="V91" s="30"/>
      <c r="W91" s="30"/>
      <c r="X91" s="30"/>
      <c r="Y91" s="30"/>
      <c r="Z91" s="30"/>
    </row>
    <row r="92" spans="5:26" x14ac:dyDescent="0.3">
      <c r="H92" s="39" t="s">
        <v>46</v>
      </c>
      <c r="I92" s="39"/>
      <c r="J92" s="30"/>
      <c r="K92" s="30"/>
      <c r="L92" s="30"/>
      <c r="M92" s="30"/>
      <c r="N92" s="30"/>
      <c r="O92" s="30"/>
      <c r="P92" s="30"/>
      <c r="Q92" s="30"/>
      <c r="R92" s="30"/>
      <c r="S92" s="30"/>
      <c r="T92" s="30"/>
      <c r="U92" s="30"/>
      <c r="V92" s="30"/>
      <c r="W92" s="30"/>
      <c r="X92" s="30"/>
      <c r="Y92" s="30"/>
      <c r="Z92" s="30"/>
    </row>
    <row r="93" spans="5:26" x14ac:dyDescent="0.3">
      <c r="H93" s="30"/>
      <c r="I93" s="30"/>
      <c r="J93" s="30"/>
      <c r="K93" s="30"/>
      <c r="L93" s="30"/>
      <c r="M93" s="30"/>
      <c r="N93" s="30"/>
      <c r="O93" s="30"/>
      <c r="P93" s="30"/>
      <c r="Q93" s="30"/>
      <c r="R93" s="30"/>
      <c r="S93" s="30"/>
      <c r="T93" s="30"/>
      <c r="U93" s="30"/>
      <c r="V93" s="30"/>
      <c r="W93" s="30"/>
      <c r="X93" s="30"/>
      <c r="Y93" s="30"/>
      <c r="Z93" s="30"/>
    </row>
  </sheetData>
  <autoFilter ref="H32:I43" xr:uid="{00000000-0001-0000-0000-000000000000}">
    <sortState xmlns:xlrd2="http://schemas.microsoft.com/office/spreadsheetml/2017/richdata2" ref="H33:I43">
      <sortCondition descending="1" ref="I32:I43"/>
    </sortState>
  </autoFilter>
  <mergeCells count="7">
    <mergeCell ref="H2:R2"/>
    <mergeCell ref="H29:L29"/>
    <mergeCell ref="H88:M88"/>
    <mergeCell ref="H47:S47"/>
    <mergeCell ref="H68:J68"/>
    <mergeCell ref="H78:L78"/>
    <mergeCell ref="H83:L83"/>
  </mergeCells>
  <dataValidations count="1">
    <dataValidation type="list" allowBlank="1" showInputMessage="1" showErrorMessage="1" sqref="D2:D51" xr:uid="{81C60595-DE27-48DA-A478-8E38397DEFF3}">
      <formula1>"Essentials,Non-essentials"</formula1>
    </dataValidation>
  </dataValidations>
  <pageMargins left="0.7" right="0.7" top="0.75" bottom="0.75" header="0.3" footer="0.3"/>
  <pageSetup orientation="portrait" r:id="rId3"/>
  <drawing r:id="rId4"/>
  <tableParts count="1">
    <tablePart r:id="rId5"/>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A478ED-C982-4EE1-A532-7979B17BFC17}">
  <dimension ref="B1:B9"/>
  <sheetViews>
    <sheetView topLeftCell="A6" zoomScale="145" workbookViewId="0">
      <selection activeCell="B9" sqref="B9"/>
    </sheetView>
  </sheetViews>
  <sheetFormatPr defaultRowHeight="14.4" x14ac:dyDescent="0.3"/>
  <cols>
    <col min="2" max="2" width="61.44140625" customWidth="1"/>
  </cols>
  <sheetData>
    <row r="1" spans="2:2" x14ac:dyDescent="0.3">
      <c r="B1" s="6" t="s">
        <v>23</v>
      </c>
    </row>
    <row r="2" spans="2:2" ht="39" customHeight="1" x14ac:dyDescent="0.3">
      <c r="B2" s="7" t="s">
        <v>15</v>
      </c>
    </row>
    <row r="3" spans="2:2" ht="25.2" customHeight="1" x14ac:dyDescent="0.3">
      <c r="B3" s="7" t="s">
        <v>16</v>
      </c>
    </row>
    <row r="4" spans="2:2" ht="37.200000000000003" customHeight="1" x14ac:dyDescent="0.3">
      <c r="B4" s="7" t="s">
        <v>17</v>
      </c>
    </row>
    <row r="5" spans="2:2" ht="41.4" customHeight="1" x14ac:dyDescent="0.3">
      <c r="B5" s="7" t="s">
        <v>18</v>
      </c>
    </row>
    <row r="6" spans="2:2" ht="32.4" customHeight="1" x14ac:dyDescent="0.3">
      <c r="B6" s="7" t="s">
        <v>19</v>
      </c>
    </row>
    <row r="7" spans="2:2" ht="51" customHeight="1" x14ac:dyDescent="0.3">
      <c r="B7" s="7" t="s">
        <v>20</v>
      </c>
    </row>
    <row r="8" spans="2:2" ht="42" customHeight="1" x14ac:dyDescent="0.3">
      <c r="B8" s="7" t="s">
        <v>21</v>
      </c>
    </row>
    <row r="9" spans="2:2" ht="31.2" customHeight="1" x14ac:dyDescent="0.3">
      <c r="B9" s="7" t="s">
        <v>22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Detail1</vt:lpstr>
      <vt:lpstr>Expense</vt:lpstr>
      <vt:lpstr>Tasks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Poulomi Paul</dc:creator>
  <cp:lastModifiedBy>manoj kushwah</cp:lastModifiedBy>
  <dcterms:created xsi:type="dcterms:W3CDTF">2015-06-05T18:17:20Z</dcterms:created>
  <dcterms:modified xsi:type="dcterms:W3CDTF">2024-07-14T15:38:19Z</dcterms:modified>
</cp:coreProperties>
</file>