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<sst xmlns="http://schemas.openxmlformats.org/spreadsheetml/2006/main" count="18" uniqueCount="18">
  <si>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Concentration (g/l)</t>
  </si>
  <si>
    <t xml:space="preserve">Peak Intensity M1</t>
  </si>
  <si>
    <t xml:space="preserve">Peak Intensity M2</t>
  </si>
  <si>
    <t xml:space="preserve">Peak Intensity M3</t>
  </si>
  <si>
    <t xml:space="preserve">Initial water</t>
  </si>
  <si>
    <t xml:space="preserve">Added Food colouring (g)</t>
  </si>
  <si>
    <t xml:space="preserve">New water Mass (g)</t>
  </si>
  <si>
    <t xml:space="preserve">cumulutive dye</t>
  </si>
  <si>
    <t xml:space="preserve">average intensity</t>
  </si>
  <si>
    <t xml:space="preserve">error of added food colouring</t>
  </si>
  <si>
    <t xml:space="preserve">Cumulutive error</t>
  </si>
  <si>
    <t xml:space="preserve">Concentration Error</t>
  </si>
  <si>
    <t xml:space="preserve">Red REDO</t>
  </si>
  <si>
    <t xml:space="preserve">White Light w/ Red</t>
  </si>
  <si>
    <t xml:space="preserve">White Light w/ Blue</t>
  </si>
  <si>
    <t xml:space="preserve">Red Light w/ blue</t>
  </si>
  <si>
    <t xml:space="preserve">Red Light w/ green</t>
  </si>
  <si>
    <t xml:space="preserve">White Light w/ 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</si>
</sst>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43" activeCellId="0" sqref="M43"/>
    </sheetView>
  </sheetViews>
  <sheetFormatPr defaultColWidth="8.70703125" defaultRowHeight="15" zeroHeight="false" outlineLevelRow="0" outlineLevelCol="0"/>
  <cols>
    <col collapsed="false" customWidth="true" hidden="false" outlineLevel="0" max="3" min="1" style="0" width="18.29"/>
    <col collapsed="false" customWidth="true" hidden="false" outlineLevel="0" max="4" min="4" style="0" width="17"/>
    <col collapsed="false" customWidth="true" hidden="false" outlineLevel="0" max="5" min="5" style="0" width="11.86"/>
    <col collapsed="false" customWidth="true" hidden="false" outlineLevel="0" max="6" min="6" style="0" width="23.88"/>
    <col collapsed="false" customWidth="true" hidden="false" outlineLevel="0" max="7" min="7" style="0" width="18.85"/>
    <col collapsed="false" customWidth="true" hidden="false" outlineLevel="0" max="8" min="8" style="0" width="15"/>
    <col collapsed="false" customWidth="true" hidden="false" outlineLevel="0" max="9" min="9" style="0" width="16.57"/>
    <col collapsed="false" customWidth="true" hidden="false" outlineLevel="0" max="10" min="10" style="0" width="18.8"/>
    <col collapsed="false" customWidth="true" hidden="false" outlineLevel="0" max="11" min="11" style="0" width="26.16"/>
    <col collapsed="false" customWidth="true" hidden="false" outlineLevel="0" max="12" min="12" style="0" width="15.74"/>
    <col collapsed="false" customWidth="true" hidden="false" outlineLevel="0" max="13" min="13" style="0" width="18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0" t="n">
        <v>0</v>
      </c>
      <c r="B2" s="0" t="n">
        <v>0.0731591</v>
      </c>
      <c r="C2" s="0" t="n">
        <v>0.0722643</v>
      </c>
      <c r="D2" s="0" t="n">
        <v>0.0708451</v>
      </c>
      <c r="E2" s="0" t="n">
        <v>1000.07</v>
      </c>
      <c r="F2" s="0" t="n">
        <v>0</v>
      </c>
      <c r="G2" s="0" t="n">
        <v>999.61</v>
      </c>
      <c r="I2" s="0" t="n">
        <f aca="false">SUM(B2:D2)/3</f>
        <v>0.0720895</v>
      </c>
      <c r="J2" s="0" t="n">
        <v>0.005</v>
      </c>
      <c r="M2" s="0" t="n">
        <v>0</v>
      </c>
    </row>
    <row r="3" customFormat="false" ht="13.8" hidden="false" customHeight="false" outlineLevel="0" collapsed="false">
      <c r="A3" s="0" t="n">
        <f aca="false">H3/E3</f>
        <v>0.000500045004050365</v>
      </c>
      <c r="B3" s="0" t="n">
        <v>0.0682574</v>
      </c>
      <c r="C3" s="0" t="n">
        <v>0.0714922</v>
      </c>
      <c r="D3" s="0" t="n">
        <v>0.0722326</v>
      </c>
      <c r="E3" s="0" t="n">
        <v>999.91</v>
      </c>
      <c r="F3" s="0" t="n">
        <v>0.5</v>
      </c>
      <c r="G3" s="0" t="n">
        <v>999.81</v>
      </c>
      <c r="H3" s="0" t="n">
        <f aca="false">SUM($F$2:F3)</f>
        <v>0.5</v>
      </c>
      <c r="I3" s="0" t="n">
        <f aca="false">SUM(B3:D3)/3</f>
        <v>0.0706607333333333</v>
      </c>
      <c r="K3" s="0" t="n">
        <f aca="false">SQRT($J$2^2+$J$2^2)</f>
        <v>0.00707106781186548</v>
      </c>
      <c r="L3" s="0" t="n">
        <f aca="false">SQRT($J$2^2+$J$2^2)</f>
        <v>0.00707106781186548</v>
      </c>
      <c r="M3" s="0" t="n">
        <f aca="false">SQRT(($J$2/E3)^2+(L3/H3)^2)*A3</f>
        <v>7.07170470731043E-006</v>
      </c>
    </row>
    <row r="4" customFormat="false" ht="13.8" hidden="false" customHeight="false" outlineLevel="0" collapsed="false">
      <c r="A4" s="0" t="n">
        <f aca="false">H4/E4</f>
        <v>0.0012993762993763</v>
      </c>
      <c r="B4" s="0" t="n">
        <v>0.0641041</v>
      </c>
      <c r="C4" s="0" t="n">
        <v>0.0645088</v>
      </c>
      <c r="D4" s="0" t="n">
        <v>0.066734</v>
      </c>
      <c r="E4" s="0" t="n">
        <v>1000.48</v>
      </c>
      <c r="F4" s="0" t="n">
        <v>0.8</v>
      </c>
      <c r="G4" s="0" t="n">
        <v>1000.36</v>
      </c>
      <c r="H4" s="0" t="n">
        <f aca="false">SUM($F$2:F4)</f>
        <v>1.3</v>
      </c>
      <c r="I4" s="0" t="n">
        <f aca="false">SUM(B4:D4)/3</f>
        <v>0.0651156333333333</v>
      </c>
      <c r="K4" s="0" t="n">
        <f aca="false">SQRT($J$2^2+$J$2^2)</f>
        <v>0.00707106781186548</v>
      </c>
      <c r="L4" s="0" t="n">
        <f aca="false">SQRT(L3^2+K4^2)</f>
        <v>0.01</v>
      </c>
      <c r="M4" s="0" t="n">
        <f aca="false">SQRT(($J$2/E4)^2+(L4/H4)^2)*A4</f>
        <v>9.99520441235531E-006</v>
      </c>
    </row>
    <row r="5" customFormat="false" ht="13.8" hidden="false" customHeight="false" outlineLevel="0" collapsed="false">
      <c r="A5" s="0" t="n">
        <f aca="false">H5/E5</f>
        <v>0.00199788224482042</v>
      </c>
      <c r="B5" s="0" t="n">
        <v>0.0598146</v>
      </c>
      <c r="C5" s="0" t="n">
        <v>0.0622505</v>
      </c>
      <c r="D5" s="0" t="n">
        <v>0.0659572</v>
      </c>
      <c r="E5" s="0" t="n">
        <v>1001.06</v>
      </c>
      <c r="F5" s="0" t="n">
        <f aca="false">E5-G4</f>
        <v>0.699999999999932</v>
      </c>
      <c r="G5" s="0" t="n">
        <v>1000.86</v>
      </c>
      <c r="H5" s="0" t="n">
        <f aca="false">SUM($F$2:F5)</f>
        <v>1.99999999999993</v>
      </c>
      <c r="I5" s="0" t="n">
        <f aca="false">SUM(B5:D5)/3</f>
        <v>0.0626741</v>
      </c>
      <c r="K5" s="0" t="n">
        <f aca="false">SQRT($J$2^2+$J$2^2)</f>
        <v>0.00707106781186548</v>
      </c>
      <c r="L5" s="0" t="n">
        <f aca="false">SQRT(L4^2+K5^2)</f>
        <v>0.0122474487139159</v>
      </c>
      <c r="M5" s="0" t="n">
        <f aca="false">SQRT(($J$2/E5)^2+(L5/H5)^2)*A5</f>
        <v>1.22344842344685E-005</v>
      </c>
    </row>
    <row r="6" customFormat="false" ht="13.8" hidden="false" customHeight="false" outlineLevel="0" collapsed="false">
      <c r="A6" s="0" t="n">
        <f aca="false">H6/E6</f>
        <v>0.00252648818142772</v>
      </c>
      <c r="B6" s="0" t="n">
        <v>0.0618941</v>
      </c>
      <c r="C6" s="0" t="n">
        <v>0.0526463</v>
      </c>
      <c r="D6" s="0" t="n">
        <v>0.0633043</v>
      </c>
      <c r="E6" s="0" t="n">
        <v>1001.39</v>
      </c>
      <c r="F6" s="0" t="n">
        <f aca="false">E6-G5</f>
        <v>0.529999999999973</v>
      </c>
      <c r="G6" s="0" t="n">
        <v>1001.23</v>
      </c>
      <c r="H6" s="0" t="n">
        <f aca="false">SUM($F$2:F6)</f>
        <v>2.5299999999999</v>
      </c>
      <c r="I6" s="0" t="n">
        <f aca="false">SUM(B6:D6)/3</f>
        <v>0.0592815666666667</v>
      </c>
      <c r="K6" s="0" t="n">
        <f aca="false">SQRT($J$2^2+$J$2^2)</f>
        <v>0.00707106781186548</v>
      </c>
      <c r="L6" s="0" t="n">
        <f aca="false">SQRT(L5^2+K6^2)</f>
        <v>0.014142135623731</v>
      </c>
      <c r="M6" s="0" t="n">
        <f aca="false">SQRT(($J$2/E6)^2+(L6/H6)^2)*A6</f>
        <v>1.41225109754283E-005</v>
      </c>
    </row>
    <row r="7" customFormat="false" ht="13.8" hidden="false" customHeight="false" outlineLevel="0" collapsed="false">
      <c r="A7" s="0" t="n">
        <f aca="false">H7/E7</f>
        <v>0.00341276493833063</v>
      </c>
      <c r="B7" s="0" t="n">
        <v>0.0517693</v>
      </c>
      <c r="C7" s="0" t="n">
        <v>0.0587194</v>
      </c>
      <c r="D7" s="0" t="n">
        <v>0.0552921</v>
      </c>
      <c r="E7" s="0" t="n">
        <v>1002.12</v>
      </c>
      <c r="F7" s="0" t="n">
        <f aca="false">E7-G6</f>
        <v>0.889999999999986</v>
      </c>
      <c r="G7" s="0" t="n">
        <v>1001.93</v>
      </c>
      <c r="H7" s="0" t="n">
        <f aca="false">SUM($F$2:F7)</f>
        <v>3.41999999999989</v>
      </c>
      <c r="I7" s="0" t="n">
        <f aca="false">SUM(B7:D7)/3</f>
        <v>0.0552602666666667</v>
      </c>
      <c r="K7" s="0" t="n">
        <f aca="false">SQRT($J$2^2+$J$2^2)</f>
        <v>0.00707106781186548</v>
      </c>
      <c r="L7" s="0" t="n">
        <f aca="false">SQRT(L6^2+K7^2)</f>
        <v>0.0158113883008419</v>
      </c>
      <c r="M7" s="0" t="n">
        <f aca="false">SQRT(($J$2/E7)^2+(L7/H7)^2)*A7</f>
        <v>1.57779482582656E-005</v>
      </c>
    </row>
    <row r="8" customFormat="false" ht="13.8" hidden="false" customHeight="false" outlineLevel="0" collapsed="false">
      <c r="A8" s="0" t="n">
        <f aca="false">H8/E8</f>
        <v>0.00467503987240828</v>
      </c>
      <c r="B8" s="0" t="n">
        <v>0.046261</v>
      </c>
      <c r="C8" s="0" t="n">
        <v>0.0519022</v>
      </c>
      <c r="D8" s="0" t="n">
        <v>0.0439031</v>
      </c>
      <c r="E8" s="0" t="n">
        <v>1003.2</v>
      </c>
      <c r="F8" s="0" t="n">
        <f aca="false">E8-G7</f>
        <v>1.2700000000001</v>
      </c>
      <c r="H8" s="0" t="n">
        <f aca="false">SUM($F$2:F8)</f>
        <v>4.68999999999999</v>
      </c>
      <c r="I8" s="0" t="n">
        <f aca="false">SUM(B8:D8)/3</f>
        <v>0.0473554333333333</v>
      </c>
      <c r="K8" s="0" t="n">
        <f aca="false">SQRT($J$2^2+$J$2^2)</f>
        <v>0.00707106781186548</v>
      </c>
      <c r="L8" s="0" t="n">
        <f aca="false">SQRT(L7^2+K8^2)</f>
        <v>0.0173205080756888</v>
      </c>
      <c r="M8" s="0" t="n">
        <f aca="false">SQRT(($J$2/E8)^2+(L8/H8)^2)*A8</f>
        <v>1.72652749689886E-005</v>
      </c>
    </row>
    <row r="9" customFormat="false" ht="13.8" hidden="false" customHeight="false" outlineLevel="0" collapsed="false"/>
    <row r="13" customFormat="false" ht="15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n">
        <f aca="false">H14/E14</f>
        <v>0</v>
      </c>
      <c r="B14" s="0" t="n">
        <v>0.0625199</v>
      </c>
      <c r="C14" s="0" t="n">
        <v>0.059546</v>
      </c>
      <c r="D14" s="0" t="n">
        <v>0.0610227</v>
      </c>
      <c r="E14" s="0" t="n">
        <v>397.42</v>
      </c>
      <c r="F14" s="0" t="n">
        <v>0</v>
      </c>
      <c r="G14" s="0" t="n">
        <v>397.39</v>
      </c>
      <c r="H14" s="0" t="n">
        <f aca="false">SUM($F$14:F14)</f>
        <v>0</v>
      </c>
      <c r="I14" s="0" t="n">
        <f aca="false">SUM(B14:D14)/3</f>
        <v>0.0610295333333333</v>
      </c>
      <c r="M14" s="0" t="n">
        <v>0</v>
      </c>
    </row>
    <row r="15" customFormat="false" ht="13.8" hidden="false" customHeight="false" outlineLevel="0" collapsed="false">
      <c r="A15" s="0" t="n">
        <f aca="false">H15/E15</f>
        <v>0.000704101390600321</v>
      </c>
      <c r="B15" s="0" t="n">
        <v>0.0575352</v>
      </c>
      <c r="C15" s="0" t="n">
        <v>0.0597155</v>
      </c>
      <c r="D15" s="0" t="n">
        <v>0.056792</v>
      </c>
      <c r="E15" s="0" t="n">
        <v>397.67</v>
      </c>
      <c r="F15" s="0" t="n">
        <f aca="false">E15-G14</f>
        <v>0.28000000000003</v>
      </c>
      <c r="G15" s="0" t="n">
        <v>397.58</v>
      </c>
      <c r="H15" s="0" t="n">
        <f aca="false">SUM($F$14:F15)</f>
        <v>0.28000000000003</v>
      </c>
      <c r="I15" s="0" t="n">
        <f aca="false">SUM(B15:D15)/3</f>
        <v>0.0580142333333333</v>
      </c>
      <c r="K15" s="0" t="n">
        <f aca="false">SQRT($J$2^2+$J$2^2)</f>
        <v>0.00707106781186548</v>
      </c>
      <c r="L15" s="0" t="n">
        <f aca="false">SQRT(L14^2+K15^2)</f>
        <v>0.00707106781186548</v>
      </c>
      <c r="M15" s="0" t="n">
        <f aca="false">SQRT(($J$2/E15)^2+(H15/L15)^2)*A15</f>
        <v>0.0278809926044408</v>
      </c>
    </row>
    <row r="16" customFormat="false" ht="13.8" hidden="false" customHeight="false" outlineLevel="0" collapsed="false">
      <c r="A16" s="0" t="n">
        <f aca="false">H16/E16</f>
        <v>0.00183403261060729</v>
      </c>
      <c r="B16" s="0" t="n">
        <v>0.0496077</v>
      </c>
      <c r="C16" s="0" t="n">
        <v>0.0559857</v>
      </c>
      <c r="D16" s="0" t="n">
        <v>0.051945</v>
      </c>
      <c r="E16" s="0" t="n">
        <v>398.03</v>
      </c>
      <c r="F16" s="0" t="n">
        <f aca="false">E16-G15</f>
        <v>0.449999999999989</v>
      </c>
      <c r="G16" s="0" t="n">
        <v>398.14</v>
      </c>
      <c r="H16" s="0" t="n">
        <f aca="false">SUM($F$14:F16)</f>
        <v>0.730000000000018</v>
      </c>
      <c r="I16" s="0" t="n">
        <f aca="false">SUM(B16:D16)/3</f>
        <v>0.0525128</v>
      </c>
      <c r="K16" s="0" t="n">
        <f aca="false">SQRT($J$2^2+$J$2^2)</f>
        <v>0.00707106781186548</v>
      </c>
      <c r="L16" s="0" t="n">
        <f aca="false">SQRT(L15^2+K16^2)</f>
        <v>0.01</v>
      </c>
      <c r="M16" s="0" t="n">
        <f aca="false">SQRT(($J$2/E16)^2+(H16/L16)^2)*A16</f>
        <v>0.133884380574337</v>
      </c>
    </row>
    <row r="17" customFormat="false" ht="13.8" hidden="false" customHeight="false" outlineLevel="0" collapsed="false">
      <c r="A17" s="0" t="n">
        <f aca="false">H17/E17</f>
        <v>0.00273525721455466</v>
      </c>
      <c r="B17" s="0" t="n">
        <v>0.0513263</v>
      </c>
      <c r="C17" s="0" t="n">
        <v>0.0462712</v>
      </c>
      <c r="D17" s="0" t="n">
        <v>0.0506196</v>
      </c>
      <c r="E17" s="0" t="n">
        <v>398.5</v>
      </c>
      <c r="F17" s="0" t="n">
        <f aca="false">E17-G16</f>
        <v>0.360000000000014</v>
      </c>
      <c r="G17" s="0" t="n">
        <v>398.45</v>
      </c>
      <c r="H17" s="0" t="n">
        <f aca="false">SUM($F$14:F17)</f>
        <v>1.09000000000003</v>
      </c>
      <c r="I17" s="0" t="n">
        <f aca="false">SUM(B17:D17)/3</f>
        <v>0.0494057</v>
      </c>
      <c r="K17" s="0" t="n">
        <f aca="false">SQRT($J$2^2+$J$2^2)</f>
        <v>0.00707106781186548</v>
      </c>
      <c r="L17" s="0" t="n">
        <f aca="false">SQRT(L16^2+K17^2)</f>
        <v>0.0122474487139159</v>
      </c>
      <c r="M17" s="0" t="n">
        <f aca="false">SQRT(($J$2/E17)^2+(H17/L17)^2)*A17</f>
        <v>0.243432769836963</v>
      </c>
    </row>
    <row r="18" customFormat="false" ht="13.8" hidden="false" customHeight="false" outlineLevel="0" collapsed="false">
      <c r="A18" s="0" t="n">
        <f aca="false">H18/E18</f>
        <v>0.00428496253790071</v>
      </c>
      <c r="B18" s="0" t="n">
        <v>0.0462077</v>
      </c>
      <c r="C18" s="0" t="n">
        <v>0.0436029</v>
      </c>
      <c r="D18" s="0" t="n">
        <v>0.0488027</v>
      </c>
      <c r="E18" s="0" t="n">
        <v>399.07</v>
      </c>
      <c r="F18" s="0" t="n">
        <f aca="false">E18-G17</f>
        <v>0.620000000000005</v>
      </c>
      <c r="H18" s="0" t="n">
        <f aca="false">SUM($F$14:F18)</f>
        <v>1.71000000000004</v>
      </c>
      <c r="I18" s="0" t="n">
        <f aca="false">SUM(B18:D18)/3</f>
        <v>0.0462044333333333</v>
      </c>
      <c r="K18" s="0" t="n">
        <f aca="false">SQRT($J$2^2+$J$2^2)</f>
        <v>0.00707106781186548</v>
      </c>
      <c r="L18" s="0" t="n">
        <f aca="false">SQRT(L17^2+K18^2)</f>
        <v>0.014142135623731</v>
      </c>
      <c r="M18" s="0" t="n">
        <f aca="false">SQRT(($J$2/E18)^2+(H18/L18)^2)*A18</f>
        <v>0.51811735757328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n">
        <f aca="false">H21/E21</f>
        <v>0</v>
      </c>
      <c r="E21" s="0" t="n">
        <v>487.09</v>
      </c>
      <c r="F21" s="0" t="n">
        <v>0</v>
      </c>
      <c r="G21" s="0" t="n">
        <v>487.17</v>
      </c>
      <c r="H21" s="0" t="n">
        <f aca="false">SUM($F$21:F21)</f>
        <v>0</v>
      </c>
    </row>
    <row r="22" customFormat="false" ht="15" hidden="false" customHeight="false" outlineLevel="0" collapsed="false">
      <c r="A22" s="0" t="n">
        <f aca="false">H22/E22</f>
        <v>0.000840887649206219</v>
      </c>
      <c r="E22" s="0" t="n">
        <v>487.58</v>
      </c>
      <c r="F22" s="0" t="n">
        <f aca="false">E22-G21</f>
        <v>0.409999999999968</v>
      </c>
      <c r="G22" s="0" t="n">
        <v>487.51</v>
      </c>
      <c r="H22" s="0" t="n">
        <f aca="false">SUM($F$21:F22)</f>
        <v>0.409999999999968</v>
      </c>
    </row>
    <row r="23" customFormat="false" ht="15" hidden="false" customHeight="false" outlineLevel="0" collapsed="false">
      <c r="A23" s="0" t="n">
        <f aca="false">H23/E23</f>
        <v>0.00198741983731836</v>
      </c>
      <c r="E23" s="0" t="n">
        <v>488.07</v>
      </c>
      <c r="F23" s="0" t="n">
        <f aca="false">E23-G22</f>
        <v>0.560000000000002</v>
      </c>
      <c r="G23" s="0" t="n">
        <v>488</v>
      </c>
      <c r="H23" s="0" t="n">
        <f aca="false">SUM($F$21:F23)</f>
        <v>0.96999999999997</v>
      </c>
    </row>
    <row r="24" customFormat="false" ht="15" hidden="false" customHeight="false" outlineLevel="0" collapsed="false">
      <c r="A24" s="0" t="n">
        <f aca="false">H24/E24</f>
        <v>0.00321326238231681</v>
      </c>
      <c r="E24" s="0" t="n">
        <v>488.6</v>
      </c>
      <c r="F24" s="0" t="n">
        <f aca="false">E24-G23</f>
        <v>0.600000000000023</v>
      </c>
      <c r="G24" s="0" t="n">
        <v>488.48</v>
      </c>
      <c r="H24" s="0" t="n">
        <f aca="false">SUM($F$21:F24)</f>
        <v>1.56999999999999</v>
      </c>
    </row>
    <row r="25" customFormat="false" ht="15" hidden="false" customHeight="false" outlineLevel="0" collapsed="false">
      <c r="A25" s="0" t="n">
        <f aca="false">H25/E25</f>
        <v>0.00506753305134956</v>
      </c>
      <c r="E25" s="0" t="n">
        <v>489.39</v>
      </c>
      <c r="F25" s="0" t="n">
        <f aca="false">E25-G24</f>
        <v>0.909999999999968</v>
      </c>
      <c r="H25" s="0" t="n">
        <f aca="false">SUM($F$21:F25)</f>
        <v>2.47999999999996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n">
        <f aca="false">H28/E28</f>
        <v>0</v>
      </c>
      <c r="E28" s="0" t="n">
        <v>427.3</v>
      </c>
      <c r="F28" s="0" t="n">
        <v>0</v>
      </c>
      <c r="G28" s="0" t="n">
        <v>427.3</v>
      </c>
      <c r="H28" s="0" t="n">
        <f aca="false">SUM($F$28:F28)</f>
        <v>0</v>
      </c>
    </row>
    <row r="29" customFormat="false" ht="15" hidden="false" customHeight="false" outlineLevel="0" collapsed="false">
      <c r="A29" s="0" t="n">
        <f aca="false">H29/E29</f>
        <v>0.00142553340655749</v>
      </c>
      <c r="E29" s="0" t="n">
        <v>427.91</v>
      </c>
      <c r="F29" s="0" t="n">
        <f aca="false">E29-G28</f>
        <v>0.610000000000014</v>
      </c>
      <c r="G29" s="0" t="n">
        <v>427.87</v>
      </c>
      <c r="H29" s="0" t="n">
        <f aca="false">SUM($F$28:F29)</f>
        <v>0.610000000000014</v>
      </c>
    </row>
    <row r="30" customFormat="false" ht="15" hidden="false" customHeight="false" outlineLevel="0" collapsed="false">
      <c r="A30" s="0" t="n">
        <f aca="false">H30/E30</f>
        <v>0.00305667685558952</v>
      </c>
      <c r="E30" s="0" t="n">
        <v>428.57</v>
      </c>
      <c r="F30" s="0" t="n">
        <f aca="false">E30-G29</f>
        <v>0.699999999999989</v>
      </c>
      <c r="G30" s="0" t="n">
        <v>427.01</v>
      </c>
      <c r="H30" s="0" t="n">
        <f aca="false">SUM($F$28:F30)</f>
        <v>1.31</v>
      </c>
    </row>
    <row r="31" customFormat="false" ht="15" hidden="false" customHeight="false" outlineLevel="0" collapsed="false">
      <c r="A31" s="0" t="n">
        <f aca="false">H31/E31</f>
        <v>0.00448996772835699</v>
      </c>
      <c r="E31" s="0" t="n">
        <v>427.62</v>
      </c>
      <c r="F31" s="0" t="n">
        <f aca="false">E31-G30</f>
        <v>0.610000000000014</v>
      </c>
      <c r="G31" s="0" t="n">
        <v>427.48</v>
      </c>
      <c r="H31" s="0" t="n">
        <f aca="false">SUM($F$28:F31)</f>
        <v>1.92000000000002</v>
      </c>
    </row>
    <row r="32" customFormat="false" ht="15" hidden="false" customHeight="false" outlineLevel="0" collapsed="false">
      <c r="A32" s="0" t="n">
        <f aca="false">H32/E32</f>
        <v>0.00558476457530082</v>
      </c>
      <c r="E32" s="0" t="n">
        <v>427.95</v>
      </c>
      <c r="F32" s="0" t="n">
        <f aca="false">E32-G31</f>
        <v>0.46999999999997</v>
      </c>
      <c r="H32" s="0" t="n">
        <f aca="false">SUM($F$28:F32)</f>
        <v>2.38999999999999</v>
      </c>
    </row>
    <row r="34" customFormat="false" ht="15" hidden="false" customHeight="false" outlineLevel="0" collapsed="false">
      <c r="A34" s="0" t="s">
        <v>15</v>
      </c>
    </row>
    <row r="35" customFormat="false" ht="13.8" hidden="false" customHeight="false" outlineLevel="0" collapsed="false">
      <c r="A35" s="0" t="n">
        <f aca="false">H35/E35</f>
        <v>0</v>
      </c>
      <c r="B35" s="0" t="n">
        <v>0.0897808</v>
      </c>
      <c r="C35" s="0" t="n">
        <v>0.0982287</v>
      </c>
      <c r="D35" s="0" t="n">
        <v>0.0947111</v>
      </c>
      <c r="E35" s="0" t="n">
        <v>448.93</v>
      </c>
      <c r="F35" s="0" t="n">
        <v>0</v>
      </c>
      <c r="G35" s="0" t="n">
        <v>447.33</v>
      </c>
      <c r="H35" s="0" t="n">
        <f aca="false">SUM($F$35:F35)</f>
        <v>0</v>
      </c>
      <c r="I35" s="0" t="n">
        <f aca="false">SUM(B35:D35)/3</f>
        <v>0.0942402</v>
      </c>
      <c r="M35" s="0" t="n">
        <v>0</v>
      </c>
    </row>
    <row r="36" customFormat="false" ht="13.8" hidden="false" customHeight="false" outlineLevel="0" collapsed="false">
      <c r="A36" s="0" t="n">
        <f aca="false">H36/E36</f>
        <v>0.000536228969770112</v>
      </c>
      <c r="B36" s="0" t="n">
        <v>0.0855515</v>
      </c>
      <c r="C36" s="0" t="n">
        <v>0.0671066</v>
      </c>
      <c r="D36" s="0" t="n">
        <v>0.0773555</v>
      </c>
      <c r="E36" s="0" t="n">
        <v>447.57</v>
      </c>
      <c r="F36" s="0" t="n">
        <f aca="false">E36-G35</f>
        <v>0.240000000000009</v>
      </c>
      <c r="G36" s="0" t="n">
        <v>447.42</v>
      </c>
      <c r="H36" s="0" t="n">
        <f aca="false">SUM($F$35:F36)</f>
        <v>0.240000000000009</v>
      </c>
      <c r="I36" s="0" t="n">
        <f aca="false">SUM(B36:D36)/3</f>
        <v>0.0766712</v>
      </c>
      <c r="K36" s="0" t="n">
        <f aca="false">SQRT($J$2^2+$J$2^2)</f>
        <v>0.00707106781186548</v>
      </c>
      <c r="L36" s="0" t="n">
        <f aca="false">SQRT(L35^2+K36^2)</f>
        <v>0.00707106781186548</v>
      </c>
      <c r="M36" s="0" t="n">
        <f aca="false">SQRT(($J$2/E36)^2+(L36/H36)^2)*A36</f>
        <v>1.57987986687487E-005</v>
      </c>
    </row>
    <row r="37" customFormat="false" ht="13.8" hidden="false" customHeight="false" outlineLevel="0" collapsed="false">
      <c r="A37" s="0" t="n">
        <f aca="false">H37/E37</f>
        <v>0.00142914563887273</v>
      </c>
      <c r="B37" s="0" t="n">
        <v>0.0658677</v>
      </c>
      <c r="C37" s="0" t="n">
        <v>0.0706609</v>
      </c>
      <c r="D37" s="0" t="n">
        <v>0.0691803</v>
      </c>
      <c r="E37" s="0" t="n">
        <v>447.82</v>
      </c>
      <c r="F37" s="0" t="n">
        <f aca="false">E37-G36</f>
        <v>0.399999999999977</v>
      </c>
      <c r="G37" s="0" t="n">
        <v>447.61</v>
      </c>
      <c r="H37" s="0" t="n">
        <f aca="false">SUM($F$35:F37)</f>
        <v>0.639999999999986</v>
      </c>
      <c r="I37" s="0" t="n">
        <f aca="false">SUM(B37:D37)/3</f>
        <v>0.0685696333333333</v>
      </c>
      <c r="K37" s="0" t="n">
        <f aca="false">SQRT($J$2^2+$J$2^2)</f>
        <v>0.00707106781186548</v>
      </c>
      <c r="L37" s="0" t="n">
        <f aca="false">SQRT(L36^2+K37^2)</f>
        <v>0.01</v>
      </c>
      <c r="M37" s="0" t="n">
        <f aca="false">SQRT(($J$2/E37)^2+(L37/H37)^2)*A37</f>
        <v>2.23304063084973E-005</v>
      </c>
    </row>
    <row r="38" customFormat="false" ht="13.8" hidden="false" customHeight="false" outlineLevel="0" collapsed="false">
      <c r="A38" s="0" t="n">
        <f aca="false">H38/E38</f>
        <v>0.00252175853604105</v>
      </c>
      <c r="B38" s="0" t="n">
        <v>0.0650502</v>
      </c>
      <c r="C38" s="0" t="n">
        <v>0.0622306</v>
      </c>
      <c r="D38" s="0" t="n">
        <v>0.0688504</v>
      </c>
      <c r="E38" s="0" t="n">
        <v>448.1</v>
      </c>
      <c r="F38" s="0" t="n">
        <f aca="false">E38-G37</f>
        <v>0.490000000000009</v>
      </c>
      <c r="G38" s="0" t="n">
        <v>447.98</v>
      </c>
      <c r="H38" s="0" t="n">
        <f aca="false">SUM($F$35:F38)</f>
        <v>1.13</v>
      </c>
      <c r="I38" s="0" t="n">
        <f aca="false">SUM(B38:D38)/3</f>
        <v>0.0653770666666667</v>
      </c>
      <c r="K38" s="0" t="n">
        <f aca="false">SQRT($J$2^2+$J$2^2)</f>
        <v>0.00707106781186548</v>
      </c>
      <c r="L38" s="0" t="n">
        <f aca="false">SQRT(L37^2+K38^2)</f>
        <v>0.0122474487139159</v>
      </c>
      <c r="M38" s="0" t="n">
        <f aca="false">SQRT(($J$2/E38)^2+(L38/H38)^2)*A38</f>
        <v>2.73319687665988E-005</v>
      </c>
    </row>
    <row r="39" customFormat="false" ht="13.8" hidden="false" customHeight="false" outlineLevel="0" collapsed="false">
      <c r="A39" s="0" t="n">
        <f aca="false">H39/E39</f>
        <v>0.00352340387574423</v>
      </c>
      <c r="B39" s="0" t="n">
        <v>0.0560341</v>
      </c>
      <c r="C39" s="0" t="n">
        <v>0.0507141</v>
      </c>
      <c r="D39" s="0" t="n">
        <v>0.0538561</v>
      </c>
      <c r="E39" s="0" t="n">
        <v>448.43</v>
      </c>
      <c r="F39" s="0" t="n">
        <f aca="false">E39-G38</f>
        <v>0.449999999999989</v>
      </c>
      <c r="G39" s="0" t="n">
        <v>448.38</v>
      </c>
      <c r="H39" s="0" t="n">
        <f aca="false">SUM($F$35:F39)</f>
        <v>1.57999999999998</v>
      </c>
      <c r="I39" s="0" t="n">
        <f aca="false">SUM(B39:D39)/3</f>
        <v>0.0535347666666667</v>
      </c>
      <c r="K39" s="0" t="n">
        <f aca="false">SQRT($J$2^2+$J$2^2)</f>
        <v>0.00707106781186548</v>
      </c>
      <c r="L39" s="0" t="n">
        <f aca="false">SQRT(L38^2+K39^2)</f>
        <v>0.014142135623731</v>
      </c>
      <c r="M39" s="0" t="n">
        <f aca="false">SQRT(($J$2/E39)^2+(L39/H39)^2)*A39</f>
        <v>3.15370216011141E-005</v>
      </c>
    </row>
    <row r="40" customFormat="false" ht="13.8" hidden="false" customHeight="false" outlineLevel="0" collapsed="false">
      <c r="A40" s="0" t="n">
        <f aca="false">H40/E40</f>
        <v>0.00638245824715904</v>
      </c>
      <c r="B40" s="0" t="n">
        <v>0.043406</v>
      </c>
      <c r="C40" s="0" t="n">
        <v>0.0410358</v>
      </c>
      <c r="D40" s="0" t="n">
        <v>0.04481</v>
      </c>
      <c r="E40" s="0" t="n">
        <v>449.67</v>
      </c>
      <c r="F40" s="0" t="n">
        <f aca="false">E40-G39</f>
        <v>1.29000000000002</v>
      </c>
      <c r="H40" s="0" t="n">
        <f aca="false">SUM($F$35:F40)</f>
        <v>2.87</v>
      </c>
      <c r="I40" s="0" t="n">
        <f aca="false">SUM(B40:D40)/3</f>
        <v>0.0430839333333333</v>
      </c>
      <c r="K40" s="0" t="n">
        <f aca="false">SQRT($J$2^2+$J$2^2)</f>
        <v>0.00707106781186548</v>
      </c>
      <c r="L40" s="0" t="n">
        <f aca="false">SQRT(L39^2+K40^2)</f>
        <v>0.0158113883008419</v>
      </c>
      <c r="M40" s="0" t="n">
        <f aca="false">SQRT(($J$2/E40)^2+(L40/H40)^2)*A40</f>
        <v>3.51622756805337E-005</v>
      </c>
    </row>
    <row r="42" customFormat="false" ht="15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n">
        <f aca="false">H43/E43</f>
        <v>0</v>
      </c>
      <c r="B43" s="0" t="n">
        <v>0.0716474</v>
      </c>
      <c r="C43" s="0" t="n">
        <v>0.0741771</v>
      </c>
      <c r="D43" s="0" t="n">
        <v>0.0654578</v>
      </c>
      <c r="E43" s="0" t="n">
        <v>499.75</v>
      </c>
      <c r="F43" s="0" t="n">
        <v>0</v>
      </c>
      <c r="G43" s="0" t="n">
        <v>500.36</v>
      </c>
      <c r="H43" s="0" t="n">
        <f aca="false" t="array" ref="H43:H43">$F$43:F43</f>
        <v>0</v>
      </c>
      <c r="I43" s="0" t="n">
        <f aca="false">SUM(B43:D43)/3</f>
        <v>0.0704274333333333</v>
      </c>
      <c r="J43" s="0" t="n">
        <f aca="false">I43/$I$43*100</f>
        <v>100</v>
      </c>
      <c r="M43" s="0" t="n">
        <v>0</v>
      </c>
    </row>
    <row r="44" customFormat="false" ht="13.8" hidden="false" customHeight="false" outlineLevel="0" collapsed="false">
      <c r="A44" s="0" t="n">
        <f aca="false">H44/E44</f>
        <v>0.00053932045622512</v>
      </c>
      <c r="B44" s="0" t="n">
        <v>0.0543813</v>
      </c>
      <c r="C44" s="0" t="n">
        <v>0.0447468</v>
      </c>
      <c r="D44" s="0" t="n">
        <v>0.0521211</v>
      </c>
      <c r="E44" s="0" t="n">
        <v>500.63</v>
      </c>
      <c r="F44" s="0" t="n">
        <f aca="false">E44-G43</f>
        <v>0.269999999999982</v>
      </c>
      <c r="G44" s="0" t="n">
        <v>500.54</v>
      </c>
      <c r="H44" s="0" t="n">
        <f aca="false">SUM($F$43:F44)</f>
        <v>0.269999999999982</v>
      </c>
      <c r="I44" s="0" t="n">
        <f aca="false">SUM(B44:D44)/3</f>
        <v>0.0504164</v>
      </c>
      <c r="J44" s="0" t="n">
        <f aca="false">100-I44/$I$43*100</f>
        <v>28.4136910664074</v>
      </c>
      <c r="K44" s="0" t="n">
        <f aca="false">SQRT($J$2^2+$J$2^2)</f>
        <v>0.00707106781186548</v>
      </c>
      <c r="L44" s="0" t="n">
        <f aca="false">SQRT(L43^2+K44^2)</f>
        <v>0.00707106781186548</v>
      </c>
      <c r="M44" s="0" t="n">
        <f aca="false">SQRT(($J$2/E44)^2+(L44/H44)^2)*A44</f>
        <v>1.412433998372E-005</v>
      </c>
    </row>
    <row r="45" customFormat="false" ht="13.8" hidden="false" customHeight="false" outlineLevel="0" collapsed="false">
      <c r="A45" s="0" t="n">
        <f aca="false">H45/E45</f>
        <v>0.00109819895371582</v>
      </c>
      <c r="B45" s="0" t="n">
        <v>0.0365894</v>
      </c>
      <c r="C45" s="0" t="n">
        <v>0.0388828</v>
      </c>
      <c r="D45" s="0" t="n">
        <v>0.0403593</v>
      </c>
      <c r="E45" s="0" t="n">
        <v>500.82</v>
      </c>
      <c r="F45" s="0" t="n">
        <f aca="false">E45-G44</f>
        <v>0.279999999999973</v>
      </c>
      <c r="G45" s="0" t="n">
        <v>500.77</v>
      </c>
      <c r="H45" s="0" t="n">
        <f aca="false">SUM($F$43:F45)</f>
        <v>0.549999999999955</v>
      </c>
      <c r="I45" s="0" t="n">
        <f aca="false">SUM(B45:D45)/3</f>
        <v>0.0386105</v>
      </c>
      <c r="J45" s="0" t="n">
        <f aca="false">100-I45/$I$43*100</f>
        <v>45.176903129131</v>
      </c>
      <c r="K45" s="0" t="n">
        <f aca="false">SQRT($J$2^2+$J$2^2)</f>
        <v>0.00707106781186548</v>
      </c>
      <c r="L45" s="0" t="n">
        <f aca="false">SQRT(L44^2+K45^2)</f>
        <v>0.01</v>
      </c>
      <c r="M45" s="0" t="n">
        <f aca="false">SQRT(($J$2/E45)^2+(L45/H45)^2)*A45</f>
        <v>1.99672567140911E-005</v>
      </c>
    </row>
    <row r="46" customFormat="false" ht="13.8" hidden="false" customHeight="false" outlineLevel="0" collapsed="false">
      <c r="A46" s="0" t="n">
        <f aca="false">H46/E46</f>
        <v>0.00231361442418917</v>
      </c>
      <c r="B46" s="0" t="n">
        <v>0.0188142</v>
      </c>
      <c r="C46" s="0" t="n">
        <v>0.0201662</v>
      </c>
      <c r="D46" s="0" t="n">
        <v>0.0180454</v>
      </c>
      <c r="E46" s="0" t="n">
        <v>501.38</v>
      </c>
      <c r="F46" s="0" t="n">
        <f aca="false">E46-G45</f>
        <v>0.610000000000014</v>
      </c>
      <c r="G46" s="0" t="n">
        <v>501.37</v>
      </c>
      <c r="H46" s="0" t="n">
        <f aca="false">SUM($F$43:F46)</f>
        <v>1.15999999999997</v>
      </c>
      <c r="I46" s="0" t="n">
        <f aca="false">SUM(B46:D46)/3</f>
        <v>0.0190086</v>
      </c>
      <c r="J46" s="0" t="n">
        <f aca="false">100-I46/$I$43*100</f>
        <v>73.0096652677484</v>
      </c>
      <c r="K46" s="0" t="n">
        <f aca="false">SQRT($J$2^2+$J$2^2)</f>
        <v>0.00707106781186548</v>
      </c>
      <c r="L46" s="0" t="n">
        <f aca="false">SQRT(L45^2+K46^2)</f>
        <v>0.0122474487139159</v>
      </c>
      <c r="M46" s="0" t="n">
        <f aca="false">SQRT(($J$2/E46)^2+(L46/H46)^2)*A46</f>
        <v>2.44274884859891E-005</v>
      </c>
    </row>
    <row r="47" customFormat="false" ht="13.8" hidden="false" customHeight="false" outlineLevel="0" collapsed="false">
      <c r="A47" s="0" t="n">
        <f aca="false">H47/E47</f>
        <v>0.00330762946579785</v>
      </c>
      <c r="B47" s="0" t="n">
        <v>0.0123794</v>
      </c>
      <c r="C47" s="0" t="n">
        <v>0.0107337</v>
      </c>
      <c r="D47" s="0" t="n">
        <v>0.0122228</v>
      </c>
      <c r="E47" s="0" t="n">
        <v>501.87</v>
      </c>
      <c r="F47" s="0" t="n">
        <f aca="false">E47-G46</f>
        <v>0.5</v>
      </c>
      <c r="G47" s="0" t="n">
        <v>501.78</v>
      </c>
      <c r="H47" s="0" t="n">
        <f aca="false">SUM($F$43:F47)</f>
        <v>1.65999999999997</v>
      </c>
      <c r="I47" s="0" t="n">
        <f aca="false">SUM(B47:D47)/3</f>
        <v>0.0117786333333333</v>
      </c>
      <c r="J47" s="0" t="n">
        <f aca="false">100-I47/$I$43*100</f>
        <v>83.275503911118</v>
      </c>
      <c r="K47" s="0" t="n">
        <f aca="false">SQRT($J$2^2+$J$2^2)</f>
        <v>0.00707106781186548</v>
      </c>
      <c r="L47" s="0" t="n">
        <f aca="false">SQRT(L46^2+K47^2)</f>
        <v>0.014142135623731</v>
      </c>
      <c r="M47" s="0" t="n">
        <f aca="false">SQRT(($J$2/E47)^2+(L47/H47)^2)*A47</f>
        <v>2.81789014959604E-005</v>
      </c>
    </row>
    <row r="48" customFormat="false" ht="13.8" hidden="false" customHeight="false" outlineLevel="0" collapsed="false">
      <c r="A48" s="0" t="n">
        <f aca="false">H48/E48</f>
        <v>0.0045382165605095</v>
      </c>
      <c r="B48" s="0" t="n">
        <v>0.0066333</v>
      </c>
      <c r="C48" s="0" t="n">
        <v>0.0067975</v>
      </c>
      <c r="D48" s="0" t="n">
        <v>0.0064162</v>
      </c>
      <c r="E48" s="0" t="n">
        <v>502.4</v>
      </c>
      <c r="F48" s="0" t="n">
        <f aca="false">E48-G47</f>
        <v>0.620000000000005</v>
      </c>
      <c r="H48" s="0" t="n">
        <f aca="false">SUM($F$43:F48)</f>
        <v>2.27999999999997</v>
      </c>
      <c r="I48" s="0" t="n">
        <f aca="false">SUM(B48:D48)/3</f>
        <v>0.00661566666666667</v>
      </c>
      <c r="J48" s="0" t="n">
        <f aca="false">100-I48/$I$43*100</f>
        <v>90.6064066890601</v>
      </c>
      <c r="K48" s="0" t="n">
        <f aca="false">SQRT($J$2^2+$J$2^2)</f>
        <v>0.00707106781186548</v>
      </c>
      <c r="L48" s="0" t="n">
        <f aca="false">SQRT(L47^2+K48^2)</f>
        <v>0.0158113883008419</v>
      </c>
      <c r="M48" s="0" t="n">
        <f aca="false">SQRT(($J$2/E48)^2+(L48/H48)^2)*A48</f>
        <v>3.14717447908726E-005</v>
      </c>
    </row>
    <row r="50" customFormat="false" ht="15" hidden="false" customHeight="false" outlineLevel="0" collapsed="false">
      <c r="A50" s="0" t="s">
        <v>17</v>
      </c>
    </row>
    <row r="51" customFormat="false" ht="15" hidden="false" customHeight="false" outlineLevel="0" collapsed="false">
      <c r="A51" s="0" t="n">
        <f aca="false">H51/E51</f>
        <v>0</v>
      </c>
      <c r="E51" s="0" t="n">
        <v>477.15</v>
      </c>
      <c r="F51" s="0" t="n">
        <v>0</v>
      </c>
      <c r="G51" s="0" t="n">
        <v>477.11</v>
      </c>
      <c r="H51" s="0" t="n">
        <f aca="false">SUM($F$50:F51)</f>
        <v>0</v>
      </c>
    </row>
    <row r="52" customFormat="false" ht="15" hidden="false" customHeight="false" outlineLevel="0" collapsed="false">
      <c r="A52" s="0" t="n">
        <f aca="false">H52/E52</f>
        <v>0.000502775741070512</v>
      </c>
      <c r="E52" s="0" t="n">
        <v>477.35</v>
      </c>
      <c r="F52" s="0" t="n">
        <f aca="false">E52-G51</f>
        <v>0.240000000000009</v>
      </c>
      <c r="G52" s="0" t="n">
        <v>477.26</v>
      </c>
      <c r="H52" s="0" t="n">
        <f aca="false">SUM($F$50:F52)</f>
        <v>0.240000000000009</v>
      </c>
    </row>
    <row r="53" customFormat="false" ht="15" hidden="false" customHeight="false" outlineLevel="0" collapsed="false">
      <c r="A53" s="0" t="n">
        <f aca="false">H53/E53</f>
        <v>0.00125622880113903</v>
      </c>
      <c r="E53" s="0" t="n">
        <v>477.62</v>
      </c>
      <c r="F53" s="0" t="n">
        <f aca="false">E53-G52</f>
        <v>0.360000000000014</v>
      </c>
      <c r="G53" s="0" t="n">
        <v>477.65</v>
      </c>
      <c r="H53" s="0" t="n">
        <f aca="false">SUM($F$50:F53)</f>
        <v>0.600000000000023</v>
      </c>
    </row>
    <row r="54" customFormat="false" ht="15" hidden="false" customHeight="false" outlineLevel="0" collapsed="false">
      <c r="A54" s="0" t="n">
        <f aca="false">H54/E54</f>
        <v>0.0028635926591699</v>
      </c>
      <c r="E54" s="0" t="n">
        <v>478.42</v>
      </c>
      <c r="F54" s="0" t="n">
        <f aca="false">E54-G53</f>
        <v>0.770000000000039</v>
      </c>
      <c r="G54" s="0" t="n">
        <v>478.38</v>
      </c>
      <c r="H54" s="0" t="n">
        <f aca="false">SUM($F$50:F54)</f>
        <v>1.37000000000006</v>
      </c>
    </row>
    <row r="55" customFormat="false" ht="15" hidden="false" customHeight="false" outlineLevel="0" collapsed="false">
      <c r="A55" s="0" t="n">
        <f aca="false">H55/E55</f>
        <v>0.00405052719490564</v>
      </c>
      <c r="E55" s="0" t="n">
        <v>478.95</v>
      </c>
      <c r="F55" s="0" t="n">
        <f aca="false">E55-G54</f>
        <v>0.569999999999993</v>
      </c>
      <c r="H55" s="0" t="n">
        <f aca="false">SUM($F$50:F55)</f>
        <v>1.94000000000005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2021-03-18T09:50:29Z</dcterms:created>
  <dc:creator/>
  <dc:description/>
  <dc:language>en-US</dc:language>
  <cp:lastModifiedBy/>
  <dcterms:modified xsi:type="dcterms:W3CDTF">2021-03-21T15:52:41Z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