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hidePivotFieldList="1"/>
  <xr:revisionPtr revIDLastSave="0" documentId="13_ncr:1_{42DECD89-F2C8-4239-94BD-FB2E429DFF9F}" xr6:coauthVersionLast="47" xr6:coauthVersionMax="47" xr10:uidLastSave="{00000000-0000-0000-0000-000000000000}"/>
  <bookViews>
    <workbookView xWindow="-108" yWindow="-108" windowWidth="23256" windowHeight="12456" firstSheet="1" activeTab="2" xr2:uid="{00000000-000D-0000-FFFF-FFFF00000000}"/>
  </bookViews>
  <sheets>
    <sheet name="Data" sheetId="1" state="veryHidden" r:id="rId1"/>
    <sheet name="Pivot" sheetId="2" r:id="rId2"/>
    <sheet name="Dashboard" sheetId="3" r:id="rId3"/>
  </sheets>
  <definedNames>
    <definedName name="Slicer_Trend">#N/A</definedName>
  </definedNames>
  <calcPr calcId="191029"/>
  <pivotCaches>
    <pivotCache cacheId="1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 l="1"/>
  <c r="C12" i="1"/>
  <c r="B12" i="1"/>
  <c r="E2" i="1"/>
  <c r="E12" i="1" s="1"/>
  <c r="E3" i="1"/>
  <c r="E4" i="1"/>
  <c r="E5" i="1"/>
  <c r="E6" i="1"/>
  <c r="E7" i="1"/>
  <c r="E8" i="1"/>
  <c r="E9" i="1"/>
  <c r="E10" i="1"/>
  <c r="E11" i="1"/>
</calcChain>
</file>

<file path=xl/sharedStrings.xml><?xml version="1.0" encoding="utf-8"?>
<sst xmlns="http://schemas.openxmlformats.org/spreadsheetml/2006/main" count="61" uniqueCount="28">
  <si>
    <t>Quarter</t>
  </si>
  <si>
    <t>2022-Q1</t>
  </si>
  <si>
    <t>2022-Q2</t>
  </si>
  <si>
    <t>2022-Q3</t>
  </si>
  <si>
    <t>2022-Q4</t>
  </si>
  <si>
    <t>2023-Q1</t>
  </si>
  <si>
    <t>2023-Q2</t>
  </si>
  <si>
    <t>2023-Q3</t>
  </si>
  <si>
    <t>2023-Q4</t>
  </si>
  <si>
    <t>2024-Q1</t>
  </si>
  <si>
    <t>2024-Q2</t>
  </si>
  <si>
    <t>Row Labels</t>
  </si>
  <si>
    <t>Grand Total</t>
  </si>
  <si>
    <t>Values</t>
  </si>
  <si>
    <t>Trend</t>
  </si>
  <si>
    <t>Q1</t>
  </si>
  <si>
    <t>Q2</t>
  </si>
  <si>
    <t>Q3</t>
  </si>
  <si>
    <t>Q4</t>
  </si>
  <si>
    <t>4_Excel_CMO_Performance Dashboards</t>
  </si>
  <si>
    <t>CAC (in units)</t>
  </si>
  <si>
    <t>ROAS (ratio)</t>
  </si>
  <si>
    <t>Social Media Engagement Rate (in units)</t>
  </si>
  <si>
    <t>Quarterly Revenue</t>
  </si>
  <si>
    <t>Average of ROAS (ratio)</t>
  </si>
  <si>
    <t>Average of Social Media Engagement Rate (in units)</t>
  </si>
  <si>
    <t>Average of Quarterly Revenue</t>
  </si>
  <si>
    <t>Average of CAC (in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</si>
</sst>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_ ;_ * \-#,##0_ ;_ * &quot;-&quot;??_ ;_ @_ "/>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26"/>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5"/>
      </patternFill>
    </fill>
    <fill>
      <patternFill patternType="solid">
        <fgColor theme="5" tint="0.79998168889431442"/>
        <bgColor indexed="6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cellStyleXfs>
  <cellXfs count="26">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4" fontId="0" fillId="0" borderId="0" xfId="1" applyNumberFormat="1" applyFont="1" applyAlignment="1">
      <alignment vertical="center"/>
    </xf>
    <xf numFmtId="0" fontId="0" fillId="0" borderId="0" xfId="0" pivotButton="1"/>
    <xf numFmtId="9" fontId="0" fillId="0" borderId="0" xfId="0" applyNumberFormat="1"/>
    <xf numFmtId="0" fontId="0" fillId="0" borderId="0" xfId="0" applyAlignment="1">
      <alignment horizontal="left"/>
    </xf>
    <xf numFmtId="0" fontId="0" fillId="0" borderId="0" xfId="0" pivotButton="1" applyAlignment="1">
      <alignment vertical="center"/>
    </xf>
    <xf numFmtId="0" fontId="0" fillId="0" borderId="0" xfId="0" applyAlignment="1">
      <alignment vertical="center" wrapText="1"/>
    </xf>
    <xf numFmtId="3" fontId="0" fillId="0" borderId="0" xfId="0" applyNumberFormat="1"/>
    <xf numFmtId="0" fontId="1" fillId="3" borderId="2" xfId="3" applyBorder="1"/>
    <xf numFmtId="0" fontId="1" fillId="3" borderId="3" xfId="3"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3" fillId="3" borderId="2" xfId="3" applyFont="1" applyBorder="1"/>
    <xf numFmtId="0" fontId="2" fillId="2" borderId="1" xfId="2" applyBorder="1"/>
    <xf numFmtId="0" fontId="4" fillId="3" borderId="1" xfId="3" applyFont="1" applyBorder="1" applyAlignment="1">
      <alignment vertical="top"/>
    </xf>
    <xf numFmtId="2" fontId="0" fillId="0" borderId="0" xfId="0" applyNumberFormat="1"/>
    <xf numFmtId="4" fontId="0" fillId="0" borderId="0" xfId="0" applyNumberFormat="1" applyAlignment="1">
      <alignment vertical="center"/>
    </xf>
    <xf numFmtId="4" fontId="0" fillId="0" borderId="0" xfId="0" applyNumberFormat="1"/>
    <xf numFmtId="4" fontId="0" fillId="0" borderId="0" xfId="0" applyNumberFormat="1" applyAlignment="1">
      <alignment vertical="center" wrapText="1"/>
    </xf>
    <xf numFmtId="9" fontId="0" fillId="0" borderId="0" xfId="0" applyNumberFormat="1" applyAlignment="1">
      <alignment vertical="center" wrapText="1"/>
    </xf>
  </cellXfs>
  <cellStyles count="4">
    <cellStyle name="20% - Accent2" xfId="3" builtinId="34"/>
    <cellStyle name="Accent2" xfId="2" builtinId="33"/>
    <cellStyle name="Comma" xfId="1" builtinId="3"/>
    <cellStyle name="Normal" xfId="0" builtinId="0"/>
  </cellStyles>
  <dxfs count="58">
    <dxf>
      <numFmt numFmtId="2" formatCode="0.00"/>
    </dxf>
    <dxf>
      <numFmt numFmtId="165" formatCode="0.0"/>
    </dxf>
    <dxf>
      <numFmt numFmtId="2" formatCode="0.00"/>
    </dxf>
    <dxf>
      <numFmt numFmtId="3" formatCode="#,##0"/>
    </dxf>
    <dxf>
      <numFmt numFmtId="166"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4" formatCode="#,##0.00"/>
    </dxf>
    <dxf>
      <numFmt numFmtId="12" formatCode="&quot;$&quot;#,##0.00_);[Red]\(&quot;$&quot;#,##0.00\)"/>
    </dxf>
    <dxf>
      <numFmt numFmtId="13" formatCode="0%"/>
    </dxf>
    <dxf>
      <numFmt numFmtId="13" formatCode="0%"/>
    </dxf>
    <dxf>
      <numFmt numFmtId="3" formatCode="#,##0"/>
    </dxf>
    <dxf>
      <numFmt numFmtId="166"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4" formatCode="#,##0.00"/>
    </dxf>
    <dxf>
      <numFmt numFmtId="13" formatCode="0%"/>
    </dxf>
    <dxf>
      <numFmt numFmtId="13" formatCode="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4" formatCode="#,##0.00"/>
    </dxf>
    <dxf>
      <numFmt numFmtId="4" formatCode="#,##0.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[4_Excel_CMO_Performance Dashboards.xlsx]Pivot!PivotTable2</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2022-Q1</c:v>
                </c:pt>
                <c:pt idx="1">
                  <c:v>2023-Q1</c:v>
                </c:pt>
                <c:pt idx="2">
                  <c:v>2024-Q1</c:v>
                </c:pt>
              </c:strCache>
            </c:strRef>
          </c:cat>
          <c:val>
            <c:numRef>
              <c:f>Pivot!$E$4:$E$7</c:f>
              <c:numCache>
                <c:formatCode>#,##0.00</c:formatCode>
                <c:ptCount val="3"/>
                <c:pt idx="0">
                  <c:v>50</c:v>
                </c:pt>
                <c:pt idx="1">
                  <c:v>47.07</c:v>
                </c:pt>
                <c:pt idx="2">
                  <c:v>44.31</c:v>
                </c:pt>
              </c:numCache>
            </c:numRef>
          </c:val>
          <c:extLst>
            <c:ext xmlns:c16="http://schemas.microsoft.com/office/drawing/2014/chart" uri="{C3380CC4-5D6E-409C-BE32-E72D297353CC}">
              <c16:uniqueId val="{00000000-E9D1-45F2-8696-CEAC3C0B5025}"/>
            </c:ext>
          </c:extLst>
        </c:ser>
        <c:dLbls>
          <c:showLegendKey val="0"/>
          <c:showVal val="0"/>
          <c:showCatName val="0"/>
          <c:showSerName val="0"/>
          <c:showPercent val="0"/>
          <c:showBubbleSize val="0"/>
        </c:dLbls>
        <c:gapWidth val="219"/>
        <c:overlap val="-27"/>
        <c:axId val="1938577295"/>
        <c:axId val="1938559407"/>
      </c:barChart>
      <c:catAx>
        <c:axId val="193857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8559407"/>
        <c:crosses val="autoZero"/>
        <c:auto val="1"/>
        <c:lblAlgn val="ctr"/>
        <c:lblOffset val="100"/>
        <c:noMultiLvlLbl val="0"/>
      </c:catAx>
      <c:valAx>
        <c:axId val="1938559407"/>
        <c:scaling>
          <c:orientation val="minMax"/>
        </c:scaling>
        <c:delete val="1"/>
        <c:axPos val="l"/>
        <c:numFmt formatCode="#,##0.00" sourceLinked="1"/>
        <c:majorTickMark val="none"/>
        <c:minorTickMark val="none"/>
        <c:tickLblPos val="nextTo"/>
        <c:crossAx val="1938577295"/>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[4_Excel_CMO_Performance Dashboards.xlsx]Pivot!PivotTable3</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Pivot!$G$4:$G$7</c:f>
              <c:strCache>
                <c:ptCount val="3"/>
                <c:pt idx="0">
                  <c:v>2022-Q1</c:v>
                </c:pt>
                <c:pt idx="1">
                  <c:v>2023-Q1</c:v>
                </c:pt>
                <c:pt idx="2">
                  <c:v>2024-Q1</c:v>
                </c:pt>
              </c:strCache>
            </c:strRef>
          </c:cat>
          <c:val>
            <c:numRef>
              <c:f>Pivot!$H$4:$H$7</c:f>
              <c:numCache>
                <c:formatCode>#,##0.00</c:formatCode>
                <c:ptCount val="3"/>
                <c:pt idx="0">
                  <c:v>4</c:v>
                </c:pt>
                <c:pt idx="1">
                  <c:v>4.8600000000000003</c:v>
                </c:pt>
                <c:pt idx="2">
                  <c:v>5.91</c:v>
                </c:pt>
              </c:numCache>
            </c:numRef>
          </c:val>
          <c:extLst>
            <c:ext xmlns:c16="http://schemas.microsoft.com/office/drawing/2014/chart" uri="{C3380CC4-5D6E-409C-BE32-E72D297353CC}">
              <c16:uniqueId val="{00000000-C94D-44EE-B404-FA4E3DEE35D5}"/>
            </c:ext>
          </c:extLst>
        </c:ser>
        <c:dLbls>
          <c:showLegendKey val="0"/>
          <c:showVal val="0"/>
          <c:showCatName val="0"/>
          <c:showSerName val="0"/>
          <c:showPercent val="0"/>
          <c:showBubbleSize val="0"/>
        </c:dLbls>
        <c:gapWidth val="219"/>
        <c:overlap val="-27"/>
        <c:axId val="1938555663"/>
        <c:axId val="1938565647"/>
      </c:barChart>
      <c:catAx>
        <c:axId val="193855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8565647"/>
        <c:crosses val="autoZero"/>
        <c:auto val="1"/>
        <c:lblAlgn val="ctr"/>
        <c:lblOffset val="100"/>
        <c:noMultiLvlLbl val="0"/>
      </c:catAx>
      <c:valAx>
        <c:axId val="1938565647"/>
        <c:scaling>
          <c:orientation val="minMax"/>
        </c:scaling>
        <c:delete val="1"/>
        <c:axPos val="l"/>
        <c:numFmt formatCode="#,##0.00" sourceLinked="1"/>
        <c:majorTickMark val="none"/>
        <c:minorTickMark val="none"/>
        <c:tickLblPos val="nextTo"/>
        <c:crossAx val="1938555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[4_Excel_CMO_Performance Dashboards.xlsx]Pivot!PivotTable4</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Pivot!$J$4:$J$7</c:f>
              <c:strCache>
                <c:ptCount val="3"/>
                <c:pt idx="0">
                  <c:v>2022-Q1</c:v>
                </c:pt>
                <c:pt idx="1">
                  <c:v>2023-Q1</c:v>
                </c:pt>
                <c:pt idx="2">
                  <c:v>2024-Q1</c:v>
                </c:pt>
              </c:strCache>
            </c:strRef>
          </c:cat>
          <c:val>
            <c:numRef>
              <c:f>Pivot!$K$4:$K$7</c:f>
              <c:numCache>
                <c:formatCode>#,##0.00</c:formatCode>
                <c:ptCount val="3"/>
                <c:pt idx="0">
                  <c:v>10</c:v>
                </c:pt>
                <c:pt idx="1">
                  <c:v>14.64</c:v>
                </c:pt>
                <c:pt idx="2">
                  <c:v>21.44</c:v>
                </c:pt>
              </c:numCache>
            </c:numRef>
          </c:val>
          <c:extLst>
            <c:ext xmlns:c16="http://schemas.microsoft.com/office/drawing/2014/chart" uri="{C3380CC4-5D6E-409C-BE32-E72D297353CC}">
              <c16:uniqueId val="{00000000-AB7F-4FF4-AEB3-DE1A88313578}"/>
            </c:ext>
          </c:extLst>
        </c:ser>
        <c:dLbls>
          <c:showLegendKey val="0"/>
          <c:showVal val="0"/>
          <c:showCatName val="0"/>
          <c:showSerName val="0"/>
          <c:showPercent val="0"/>
          <c:showBubbleSize val="0"/>
        </c:dLbls>
        <c:gapWidth val="219"/>
        <c:overlap val="-27"/>
        <c:axId val="1938569807"/>
        <c:axId val="1938558575"/>
      </c:barChart>
      <c:catAx>
        <c:axId val="193856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8558575"/>
        <c:crosses val="autoZero"/>
        <c:auto val="1"/>
        <c:lblAlgn val="ctr"/>
        <c:lblOffset val="100"/>
        <c:noMultiLvlLbl val="0"/>
      </c:catAx>
      <c:valAx>
        <c:axId val="1938558575"/>
        <c:scaling>
          <c:orientation val="minMax"/>
        </c:scaling>
        <c:delete val="1"/>
        <c:axPos val="l"/>
        <c:numFmt formatCode="#,##0.00" sourceLinked="1"/>
        <c:majorTickMark val="none"/>
        <c:minorTickMark val="none"/>
        <c:tickLblPos val="nextTo"/>
        <c:crossAx val="1938569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[4_Excel_CMO_Performance Dashboards.xlsx]Pivot!PivotTable5</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Pivot!$M$4:$M$7</c:f>
              <c:strCache>
                <c:ptCount val="3"/>
                <c:pt idx="0">
                  <c:v>2022-Q1</c:v>
                </c:pt>
                <c:pt idx="1">
                  <c:v>2023-Q1</c:v>
                </c:pt>
                <c:pt idx="2">
                  <c:v>2024-Q1</c:v>
                </c:pt>
              </c:strCache>
            </c:strRef>
          </c:cat>
          <c:val>
            <c:numRef>
              <c:f>Pivot!$N$4:$N$7</c:f>
              <c:numCache>
                <c:formatCode>#,##0</c:formatCode>
                <c:ptCount val="3"/>
                <c:pt idx="0">
                  <c:v>200</c:v>
                </c:pt>
                <c:pt idx="1">
                  <c:v>228.76020000000003</c:v>
                </c:pt>
                <c:pt idx="2">
                  <c:v>261.87210000000005</c:v>
                </c:pt>
              </c:numCache>
            </c:numRef>
          </c:val>
          <c:extLst>
            <c:ext xmlns:c16="http://schemas.microsoft.com/office/drawing/2014/chart" uri="{C3380CC4-5D6E-409C-BE32-E72D297353CC}">
              <c16:uniqueId val="{00000000-773E-4470-A961-E7B342BC510B}"/>
            </c:ext>
          </c:extLst>
        </c:ser>
        <c:dLbls>
          <c:showLegendKey val="0"/>
          <c:showVal val="0"/>
          <c:showCatName val="0"/>
          <c:showSerName val="0"/>
          <c:showPercent val="0"/>
          <c:showBubbleSize val="0"/>
        </c:dLbls>
        <c:gapWidth val="219"/>
        <c:overlap val="-27"/>
        <c:axId val="1938574799"/>
        <c:axId val="1938568975"/>
      </c:barChart>
      <c:catAx>
        <c:axId val="193857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8568975"/>
        <c:crosses val="autoZero"/>
        <c:auto val="1"/>
        <c:lblAlgn val="ctr"/>
        <c:lblOffset val="100"/>
        <c:noMultiLvlLbl val="0"/>
      </c:catAx>
      <c:valAx>
        <c:axId val="1938568975"/>
        <c:scaling>
          <c:orientation val="minMax"/>
        </c:scaling>
        <c:delete val="1"/>
        <c:axPos val="l"/>
        <c:numFmt formatCode="#,##0" sourceLinked="1"/>
        <c:majorTickMark val="none"/>
        <c:minorTickMark val="none"/>
        <c:tickLblPos val="nextTo"/>
        <c:crossAx val="1938574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142875</xdr:colOff>
      <xdr:row>2</xdr:row>
      <xdr:rowOff>38100</xdr:rowOff>
    </xdr:from>
    <xdr:to>
      <xdr:col>16</xdr:col>
      <xdr:colOff>600075</xdr:colOff>
      <xdr:row>2</xdr:row>
      <xdr:rowOff>1009649</xdr:rowOff>
    </xdr:to>
    <mc:AlternateContent xmlns:mc="http://schemas.openxmlformats.org/markup-compatibility/2006" xmlns:a14="http://schemas.microsoft.com/office/drawing/2010/main">
      <mc:Choice Requires="a14">
        <xdr:graphicFrame macro="">
          <xdr:nvGraphicFramePr>
            <xdr:cNvPr id="7" name="Tren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13668375" y="419100"/>
              <a:ext cx="1066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254000</xdr:colOff>
      <xdr:row>1</xdr:row>
      <xdr:rowOff>28576</xdr:rowOff>
    </xdr:from>
    <xdr:to>
      <xdr:col>12</xdr:col>
      <xdr:colOff>82549</xdr:colOff>
      <xdr:row>4</xdr:row>
      <xdr:rowOff>47626</xdr:rowOff>
    </xdr:to>
    <xdr:sp macro="" textlink="Pivot!$B$5">
      <xdr:nvSpPr>
        <xdr:cNvPr id="19" name="TextBox 18">
          <a:extLst>
            <a:ext uri="{FF2B5EF4-FFF2-40B4-BE49-F238E27FC236}">
              <a16:creationId xmlns:a16="http://schemas.microsoft.com/office/drawing/2014/main" id="{00000000-0008-0000-0200-000013000000}"/>
            </a:ext>
          </a:extLst>
        </xdr:cNvPr>
        <xdr:cNvSpPr txBox="1"/>
      </xdr:nvSpPr>
      <xdr:spPr>
        <a:xfrm>
          <a:off x="5273675" y="495301"/>
          <a:ext cx="1657349"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A3DB531-D347-4CC2-9F8A-57B8F79291D7}" type="TxLink">
            <a:rPr lang="en-US" sz="2000" b="1" i="0" u="none" strike="noStrike">
              <a:solidFill>
                <a:srgbClr val="000000"/>
              </a:solidFill>
              <a:latin typeface="Calibri"/>
              <a:cs typeface="Calibri"/>
            </a:rPr>
            <a:pPr algn="ctr"/>
            <a:t>15.94</a:t>
          </a:fld>
          <a:endParaRPr lang="en-US" sz="6000" b="1"/>
        </a:p>
      </xdr:txBody>
    </xdr:sp>
    <xdr:clientData/>
  </xdr:twoCellAnchor>
  <xdr:twoCellAnchor>
    <xdr:from>
      <xdr:col>5</xdr:col>
      <xdr:colOff>146050</xdr:colOff>
      <xdr:row>1</xdr:row>
      <xdr:rowOff>38101</xdr:rowOff>
    </xdr:from>
    <xdr:to>
      <xdr:col>7</xdr:col>
      <xdr:colOff>555625</xdr:colOff>
      <xdr:row>4</xdr:row>
      <xdr:rowOff>38101</xdr:rowOff>
    </xdr:to>
    <xdr:sp macro="" textlink="Pivot!$B$6">
      <xdr:nvSpPr>
        <xdr:cNvPr id="20" name="TextBox 19">
          <a:extLst>
            <a:ext uri="{FF2B5EF4-FFF2-40B4-BE49-F238E27FC236}">
              <a16:creationId xmlns:a16="http://schemas.microsoft.com/office/drawing/2014/main" id="{00000000-0008-0000-0200-000014000000}"/>
            </a:ext>
          </a:extLst>
        </xdr:cNvPr>
        <xdr:cNvSpPr txBox="1"/>
      </xdr:nvSpPr>
      <xdr:spPr>
        <a:xfrm>
          <a:off x="2727325" y="504826"/>
          <a:ext cx="162877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C9AC2ED-5C35-45B2-A20E-8D8F3784AB75}" type="TxLink">
            <a:rPr lang="en-US" sz="2000" b="1" i="0" u="none" strike="noStrike">
              <a:solidFill>
                <a:srgbClr val="000000"/>
              </a:solidFill>
              <a:latin typeface="Calibri"/>
              <a:cs typeface="Calibri"/>
            </a:rPr>
            <a:pPr algn="ctr"/>
            <a:t>5.03</a:t>
          </a:fld>
          <a:endParaRPr lang="en-US" sz="6000" b="1"/>
        </a:p>
      </xdr:txBody>
    </xdr:sp>
    <xdr:clientData/>
  </xdr:twoCellAnchor>
  <xdr:twoCellAnchor>
    <xdr:from>
      <xdr:col>13</xdr:col>
      <xdr:colOff>390525</xdr:colOff>
      <xdr:row>1</xdr:row>
      <xdr:rowOff>28575</xdr:rowOff>
    </xdr:from>
    <xdr:to>
      <xdr:col>15</xdr:col>
      <xdr:colOff>857250</xdr:colOff>
      <xdr:row>4</xdr:row>
      <xdr:rowOff>38100</xdr:rowOff>
    </xdr:to>
    <xdr:sp macro="" textlink="Pivot!$B$7">
      <xdr:nvSpPr>
        <xdr:cNvPr id="21" name="TextBox 20">
          <a:extLst>
            <a:ext uri="{FF2B5EF4-FFF2-40B4-BE49-F238E27FC236}">
              <a16:creationId xmlns:a16="http://schemas.microsoft.com/office/drawing/2014/main" id="{00000000-0008-0000-0200-000015000000}"/>
            </a:ext>
          </a:extLst>
        </xdr:cNvPr>
        <xdr:cNvSpPr txBox="1"/>
      </xdr:nvSpPr>
      <xdr:spPr>
        <a:xfrm>
          <a:off x="7848600" y="685800"/>
          <a:ext cx="168592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51EF256-77FF-4DBF-9DBC-0077C5A9E6A0}" type="TxLink">
            <a:rPr lang="en-US" sz="2000" b="1" i="0" u="none" strike="noStrike">
              <a:solidFill>
                <a:srgbClr val="000000"/>
              </a:solidFill>
              <a:latin typeface="Calibri"/>
              <a:cs typeface="Calibri"/>
            </a:rPr>
            <a:pPr algn="ctr"/>
            <a:t>233.86</a:t>
          </a:fld>
          <a:endParaRPr lang="en-US" sz="6000" b="1"/>
        </a:p>
      </xdr:txBody>
    </xdr:sp>
    <xdr:clientData/>
  </xdr:twoCellAnchor>
  <xdr:twoCellAnchor>
    <xdr:from>
      <xdr:col>1</xdr:col>
      <xdr:colOff>0</xdr:colOff>
      <xdr:row>4</xdr:row>
      <xdr:rowOff>55197</xdr:rowOff>
    </xdr:from>
    <xdr:to>
      <xdr:col>8</xdr:col>
      <xdr:colOff>438150</xdr:colOff>
      <xdr:row>5</xdr:row>
      <xdr:rowOff>104774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42875" y="1474422"/>
          <a:ext cx="4705350" cy="240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CAC (in units)</a:t>
          </a:r>
          <a:r>
            <a:rPr lang="en-US"/>
            <a:t> </a:t>
          </a:r>
          <a:endParaRPr lang="en-US" sz="1100" b="1"/>
        </a:p>
      </xdr:txBody>
    </xdr:sp>
    <xdr:clientData/>
  </xdr:twoCellAnchor>
  <xdr:twoCellAnchor>
    <xdr:from>
      <xdr:col>8</xdr:col>
      <xdr:colOff>428626</xdr:colOff>
      <xdr:row>4</xdr:row>
      <xdr:rowOff>57151</xdr:rowOff>
    </xdr:from>
    <xdr:to>
      <xdr:col>15</xdr:col>
      <xdr:colOff>866776</xdr:colOff>
      <xdr:row>5</xdr:row>
      <xdr:rowOff>114301</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838701" y="1095376"/>
          <a:ext cx="4705350" cy="2476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ROAS (ratio)</a:t>
          </a:r>
        </a:p>
      </xdr:txBody>
    </xdr:sp>
    <xdr:clientData/>
  </xdr:twoCellAnchor>
  <xdr:twoCellAnchor>
    <xdr:from>
      <xdr:col>1</xdr:col>
      <xdr:colOff>9525</xdr:colOff>
      <xdr:row>13</xdr:row>
      <xdr:rowOff>160666</xdr:rowOff>
    </xdr:from>
    <xdr:to>
      <xdr:col>8</xdr:col>
      <xdr:colOff>447675</xdr:colOff>
      <xdr:row>14</xdr:row>
      <xdr:rowOff>188044</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52400" y="3294391"/>
          <a:ext cx="4705350" cy="21787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Social Media Engagement Rate (in units)</a:t>
          </a:r>
          <a:endParaRPr lang="en-US" sz="1100" b="1"/>
        </a:p>
      </xdr:txBody>
    </xdr:sp>
    <xdr:clientData/>
  </xdr:twoCellAnchor>
  <xdr:twoCellAnchor>
    <xdr:from>
      <xdr:col>8</xdr:col>
      <xdr:colOff>441960</xdr:colOff>
      <xdr:row>13</xdr:row>
      <xdr:rowOff>151141</xdr:rowOff>
    </xdr:from>
    <xdr:to>
      <xdr:col>15</xdr:col>
      <xdr:colOff>885824</xdr:colOff>
      <xdr:row>14</xdr:row>
      <xdr:rowOff>167640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853940" y="2719081"/>
          <a:ext cx="4711064" cy="19937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Quarterly Revenue</a:t>
          </a:r>
        </a:p>
      </xdr:txBody>
    </xdr:sp>
    <xdr:clientData/>
  </xdr:twoCellAnchor>
  <xdr:twoCellAnchor>
    <xdr:from>
      <xdr:col>5</xdr:col>
      <xdr:colOff>342899</xdr:colOff>
      <xdr:row>1</xdr:row>
      <xdr:rowOff>85724</xdr:rowOff>
    </xdr:from>
    <xdr:to>
      <xdr:col>7</xdr:col>
      <xdr:colOff>476250</xdr:colOff>
      <xdr:row>2</xdr:row>
      <xdr:rowOff>114299</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924174" y="552449"/>
          <a:ext cx="1352551"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ROAS (ratio)</a:t>
          </a:r>
        </a:p>
      </xdr:txBody>
    </xdr:sp>
    <xdr:clientData/>
  </xdr:twoCellAnchor>
  <xdr:twoCellAnchor>
    <xdr:from>
      <xdr:col>9</xdr:col>
      <xdr:colOff>304800</xdr:colOff>
      <xdr:row>1</xdr:row>
      <xdr:rowOff>76199</xdr:rowOff>
    </xdr:from>
    <xdr:to>
      <xdr:col>12</xdr:col>
      <xdr:colOff>0</xdr:colOff>
      <xdr:row>2</xdr:row>
      <xdr:rowOff>114300</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5324475" y="542924"/>
          <a:ext cx="1524000" cy="2286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SM</a:t>
          </a:r>
          <a:r>
            <a:rPr lang="en-US" sz="1100" b="1" baseline="0"/>
            <a:t> Eng.</a:t>
          </a:r>
          <a:r>
            <a:rPr lang="en-US" sz="1100" b="1"/>
            <a:t> Rate (in units)</a:t>
          </a:r>
        </a:p>
      </xdr:txBody>
    </xdr:sp>
    <xdr:clientData/>
  </xdr:twoCellAnchor>
  <xdr:twoCellAnchor>
    <xdr:from>
      <xdr:col>13</xdr:col>
      <xdr:colOff>438149</xdr:colOff>
      <xdr:row>1</xdr:row>
      <xdr:rowOff>57149</xdr:rowOff>
    </xdr:from>
    <xdr:to>
      <xdr:col>15</xdr:col>
      <xdr:colOff>571500</xdr:colOff>
      <xdr:row>2</xdr:row>
      <xdr:rowOff>85724</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7896224" y="714374"/>
          <a:ext cx="1352551"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Quarterly Revenue</a:t>
          </a:r>
        </a:p>
      </xdr:txBody>
    </xdr:sp>
    <xdr:clientData/>
  </xdr:twoCellAnchor>
  <xdr:twoCellAnchor>
    <xdr:from>
      <xdr:col>1</xdr:col>
      <xdr:colOff>53339</xdr:colOff>
      <xdr:row>1</xdr:row>
      <xdr:rowOff>38100</xdr:rowOff>
    </xdr:from>
    <xdr:to>
      <xdr:col>3</xdr:col>
      <xdr:colOff>447674</xdr:colOff>
      <xdr:row>4</xdr:row>
      <xdr:rowOff>38100</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198119" y="411480"/>
          <a:ext cx="1613535" cy="548640"/>
          <a:chOff x="152400" y="485775"/>
          <a:chExt cx="1409700" cy="581025"/>
        </a:xfrm>
      </xdr:grpSpPr>
      <xdr:sp macro="" textlink="Pivot!$B$4">
        <xdr:nvSpPr>
          <xdr:cNvPr id="18" name="TextBox 17">
            <a:extLst>
              <a:ext uri="{FF2B5EF4-FFF2-40B4-BE49-F238E27FC236}">
                <a16:creationId xmlns:a16="http://schemas.microsoft.com/office/drawing/2014/main" id="{00000000-0008-0000-0200-000012000000}"/>
              </a:ext>
            </a:extLst>
          </xdr:cNvPr>
          <xdr:cNvSpPr txBox="1"/>
        </xdr:nvSpPr>
        <xdr:spPr>
          <a:xfrm>
            <a:off x="152400" y="485775"/>
            <a:ext cx="14097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9441C2F-228F-4850-83E0-03AB39E9A6C3}" type="TxLink">
              <a:rPr lang="en-US" sz="2000" b="1" i="0" u="none" strike="noStrike">
                <a:solidFill>
                  <a:srgbClr val="000000"/>
                </a:solidFill>
                <a:latin typeface="Calibri"/>
                <a:cs typeface="Calibri"/>
              </a:rPr>
              <a:pPr algn="ctr"/>
              <a:t>46.76</a:t>
            </a:fld>
            <a:endParaRPr lang="en-US" sz="20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306544" y="510925"/>
            <a:ext cx="1057501" cy="1927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CAC (in units)</a:t>
            </a:r>
          </a:p>
        </xdr:txBody>
      </xdr:sp>
    </xdr:grpSp>
    <xdr:clientData/>
  </xdr:twoCellAnchor>
  <xdr:twoCellAnchor>
    <xdr:from>
      <xdr:col>1</xdr:col>
      <xdr:colOff>0</xdr:colOff>
      <xdr:row>5</xdr:row>
      <xdr:rowOff>114300</xdr:rowOff>
    </xdr:from>
    <xdr:to>
      <xdr:col>8</xdr:col>
      <xdr:colOff>447675</xdr:colOff>
      <xdr:row>13</xdr:row>
      <xdr:rowOff>161925</xdr:rowOff>
    </xdr:to>
    <xdr:graphicFrame macro="">
      <xdr:nvGraphicFramePr>
        <xdr:cNvPr id="26" name="Chart 2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447675</xdr:colOff>
      <xdr:row>5</xdr:row>
      <xdr:rowOff>114301</xdr:rowOff>
    </xdr:from>
    <xdr:to>
      <xdr:col>15</xdr:col>
      <xdr:colOff>866775</xdr:colOff>
      <xdr:row>13</xdr:row>
      <xdr:rowOff>161925</xdr:rowOff>
    </xdr:to>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1</xdr:rowOff>
    </xdr:from>
    <xdr:to>
      <xdr:col>8</xdr:col>
      <xdr:colOff>419100</xdr:colOff>
      <xdr:row>23</xdr:row>
      <xdr:rowOff>171451</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428625</xdr:colOff>
      <xdr:row>15</xdr:row>
      <xdr:rowOff>1</xdr:rowOff>
    </xdr:from>
    <xdr:to>
      <xdr:col>15</xdr:col>
      <xdr:colOff>891540</xdr:colOff>
      <xdr:row>23</xdr:row>
      <xdr:rowOff>160020</xdr:rowOff>
    </xdr:to>
    <xdr:graphicFrame macro="">
      <xdr:nvGraphicFramePr>
        <xdr:cNvPr id="29" name="Chart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7.753467129631" createdVersion="6" refreshedVersion="6" minRefreshableVersion="3" recordCount="10" xr:uid="{00000000-000A-0000-FFFF-FFFF2E000000}">
  <cacheSource type="worksheet">
    <worksheetSource name="Table3"/>
  </cacheSource>
  <cacheFields count="6">
    <cacheField name="Quarter" numFmtId="0">
      <sharedItems count="10">
        <s v="2022-Q1"/>
        <s v="2022-Q2"/>
        <s v="2022-Q3"/>
        <s v="2022-Q4"/>
        <s v="2023-Q1"/>
        <s v="2023-Q2"/>
        <s v="2023-Q3"/>
        <s v="2023-Q4"/>
        <s v="2024-Q1"/>
        <s v="2024-Q2"/>
      </sharedItems>
    </cacheField>
    <cacheField name="CAC (in units)" numFmtId="164">
      <sharedItems containsSemiMixedTypes="0" containsString="0" containsNumber="1" minValue="43.64" maxValue="50"/>
    </cacheField>
    <cacheField name="ROAS (ratio)" numFmtId="164">
      <sharedItems containsSemiMixedTypes="0" containsString="0" containsNumber="1" minValue="4" maxValue="6.21"/>
    </cacheField>
    <cacheField name="Social Media Engagement Rate (in units)" numFmtId="164">
      <sharedItems containsSemiMixedTypes="0" containsString="0" containsNumber="1" minValue="10" maxValue="23.58"/>
    </cacheField>
    <cacheField name="Quarterly Revenue" numFmtId="164">
      <sharedItems containsSemiMixedTypes="0" containsString="0" containsNumber="1" minValue="200" maxValue="271.00439999999998"/>
    </cacheField>
    <cacheField name="Trend" numFmtId="164">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n v="50"/>
    <n v="4"/>
    <n v="10"/>
    <n v="200"/>
    <x v="0"/>
  </r>
  <r>
    <x v="1"/>
    <n v="49.25"/>
    <n v="4.2"/>
    <n v="11"/>
    <n v="206.85000000000002"/>
    <x v="1"/>
  </r>
  <r>
    <x v="2"/>
    <n v="48.51"/>
    <n v="4.41"/>
    <n v="12.1"/>
    <n v="213.92910000000001"/>
    <x v="2"/>
  </r>
  <r>
    <x v="3"/>
    <n v="47.78"/>
    <n v="4.63"/>
    <n v="13.31"/>
    <n v="221.22139999999999"/>
    <x v="3"/>
  </r>
  <r>
    <x v="4"/>
    <n v="47.07"/>
    <n v="4.8600000000000003"/>
    <n v="14.64"/>
    <n v="228.76020000000003"/>
    <x v="0"/>
  </r>
  <r>
    <x v="5"/>
    <n v="46.36"/>
    <n v="5.1100000000000003"/>
    <n v="16.11"/>
    <n v="236.89960000000002"/>
    <x v="1"/>
  </r>
  <r>
    <x v="6"/>
    <n v="45.67"/>
    <n v="5.36"/>
    <n v="17.72"/>
    <n v="244.79120000000003"/>
    <x v="2"/>
  </r>
  <r>
    <x v="7"/>
    <n v="44.98"/>
    <n v="5.63"/>
    <n v="19.489999999999998"/>
    <n v="253.23739999999998"/>
    <x v="3"/>
  </r>
  <r>
    <x v="8"/>
    <n v="44.31"/>
    <n v="5.91"/>
    <n v="21.44"/>
    <n v="261.87210000000005"/>
    <x v="0"/>
  </r>
  <r>
    <x v="9"/>
    <n v="43.64"/>
    <n v="6.21"/>
    <n v="23.58"/>
    <n v="271.0043999999999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9" cacheId="1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6" firstHeaderRow="1" firstDataRow="1" firstDataCol="1"/>
  <pivotFields count="6">
    <pivotField showAll="0"/>
    <pivotField dataField="1" numFmtId="164" showAll="0"/>
    <pivotField dataField="1" numFmtId="164" showAll="0"/>
    <pivotField dataField="1" numFmtId="164" showAll="0"/>
    <pivotField dataField="1" numFmtId="164" showAll="0"/>
    <pivotField showAll="0"/>
  </pivotFields>
  <rowFields count="1">
    <field x="-2"/>
  </rowFields>
  <rowItems count="4">
    <i>
      <x/>
    </i>
    <i i="1">
      <x v="1"/>
    </i>
    <i i="2">
      <x v="2"/>
    </i>
    <i i="3">
      <x v="3"/>
    </i>
  </rowItems>
  <colItems count="1">
    <i/>
  </colItems>
  <dataFields count="4">
    <dataField name="Average of CAC (in units)" fld="1" subtotal="average" baseField="0" baseItem="0"/>
    <dataField name="Average of Social Media Engagement Rate (in units)" fld="3" subtotal="average" baseField="0" baseItem="0"/>
    <dataField name="Average of ROAS (ratio)" fld="2" subtotal="average" baseField="0" baseItem="0"/>
    <dataField name="Average of Quarterly Revenu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1" cacheId="1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6">
    <pivotField showAll="0"/>
    <pivotField dataField="1" numFmtId="164" showAll="0"/>
    <pivotField dataField="1" numFmtId="164" showAll="0"/>
    <pivotField dataField="1" numFmtId="164" showAll="0"/>
    <pivotField dataField="1" numFmtId="164" showAll="0"/>
    <pivotField showAll="0"/>
  </pivotFields>
  <rowFields count="1">
    <field x="-2"/>
  </rowFields>
  <rowItems count="4">
    <i>
      <x/>
    </i>
    <i i="1">
      <x v="1"/>
    </i>
    <i i="2">
      <x v="2"/>
    </i>
    <i i="3">
      <x v="3"/>
    </i>
  </rowItems>
  <colItems count="1">
    <i/>
  </colItems>
  <dataFields count="4">
    <dataField name="Average of CAC (in units)" fld="1" subtotal="average" baseField="0" baseItem="0"/>
    <dataField name="Average of Social Media Engagement Rate (in units)" fld="3" subtotal="average" baseField="0" baseItem="0"/>
    <dataField name="Average of ROAS (ratio)" fld="2" subtotal="average" baseField="0" baseItem="0"/>
    <dataField name="Average of Quarterly Revenue" fld="4" subtotal="average"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1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M3:N7" firstHeaderRow="1" firstDataRow="1" firstDataCol="1"/>
  <pivotFields count="6">
    <pivotField axis="axisRow" showAll="0">
      <items count="11">
        <item x="0"/>
        <item x="1"/>
        <item x="2"/>
        <item x="3"/>
        <item x="4"/>
        <item x="5"/>
        <item x="6"/>
        <item x="7"/>
        <item x="8"/>
        <item x="9"/>
        <item t="default"/>
      </items>
    </pivotField>
    <pivotField numFmtId="164" showAll="0" defaultSubtotal="0"/>
    <pivotField numFmtId="164" showAll="0" defaultSubtotal="0"/>
    <pivotField numFmtId="164" showAll="0" defaultSubtotal="0"/>
    <pivotField dataField="1" numFmtId="164" showAll="0" defaultSubtota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Average of Quarterly Revenue" fld="4" subtotal="average" baseField="0" baseItem="0"/>
  </dataFields>
  <formats count="9">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field="0" type="button" dataOnly="0" labelOnly="1" outline="0" axis="axisRow"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1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3:E7" firstHeaderRow="1" firstDataRow="1" firstDataCol="1"/>
  <pivotFields count="6">
    <pivotField axis="axisRow" showAll="0">
      <items count="11">
        <item x="0"/>
        <item x="1"/>
        <item x="2"/>
        <item x="3"/>
        <item x="4"/>
        <item x="5"/>
        <item x="6"/>
        <item x="7"/>
        <item x="8"/>
        <item x="9"/>
        <item t="default"/>
      </items>
    </pivotField>
    <pivotField dataField="1" numFmtId="164" showAll="0" defaultSubtotal="0"/>
    <pivotField numFmtId="164" showAll="0" defaultSubtotal="0"/>
    <pivotField numFmtId="164" showAll="0" defaultSubtotal="0"/>
    <pivotField numFmtId="164" showAll="0" defaultSubtota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Average of CAC (in units)" fld="1" subtotal="average" baseField="0" baseItem="0" numFmtId="4"/>
  </dataFields>
  <formats count="13">
    <format dxfId="24">
      <pivotArea outline="0" collapsedLevelsAreSubtotals="1" fieldPosition="0"/>
    </format>
    <format dxfId="23">
      <pivotArea dataOnly="0" labelOnly="1" outline="0" axis="axisValues" fieldPosition="0"/>
    </format>
    <format dxfId="22">
      <pivotArea dataOnly="0" labelOnly="1" outline="0" axis="axisValues" fieldPosition="0"/>
    </format>
    <format dxfId="21">
      <pivotArea field="0" type="button" dataOnly="0" labelOnly="1" outline="0" axis="axisRow" fieldPosition="0"/>
    </format>
    <format dxfId="20">
      <pivotArea dataOnly="0" labelOnly="1" outline="0" axis="axisValues" fieldPosition="0"/>
    </format>
    <format dxfId="19">
      <pivotArea dataOnly="0" labelOnly="1" outline="0" axis="axisValues"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collapsedLevelsAreSubtotals="1" fieldPosition="0">
        <references count="1">
          <reference field="0" count="3">
            <x v="1"/>
            <x v="5"/>
            <x v="9"/>
          </reference>
        </references>
      </pivotArea>
    </format>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1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J3:K7" firstHeaderRow="1" firstDataRow="1" firstDataCol="1"/>
  <pivotFields count="6">
    <pivotField axis="axisRow" showAll="0">
      <items count="11">
        <item x="0"/>
        <item x="1"/>
        <item x="2"/>
        <item x="3"/>
        <item x="4"/>
        <item x="5"/>
        <item x="6"/>
        <item x="7"/>
        <item x="8"/>
        <item x="9"/>
        <item t="default"/>
      </items>
    </pivotField>
    <pivotField numFmtId="164" showAll="0" defaultSubtotal="0"/>
    <pivotField numFmtId="164" showAll="0" defaultSubtotal="0"/>
    <pivotField dataField="1" numFmtId="164" showAll="0" defaultSubtotal="0"/>
    <pivotField numFmtId="164" showAll="0" defaultSubtota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Average of Social Media Engagement Rate (in units)" fld="3" subtotal="average" baseField="0" baseItem="0" numFmtId="4"/>
  </dataFields>
  <formats count="10">
    <format dxfId="34">
      <pivotArea outline="0" collapsedLevelsAreSubtotals="1" fieldPosition="0"/>
    </format>
    <format dxfId="33">
      <pivotArea dataOnly="0" labelOnly="1" outline="0" axis="axisValues" fieldPosition="0"/>
    </format>
    <format dxfId="32">
      <pivotArea dataOnly="0" labelOnly="1" outline="0" axis="axisValues" fieldPosition="0"/>
    </format>
    <format dxfId="31">
      <pivotArea field="0" type="button" dataOnly="0" labelOnly="1" outline="0" axis="axisRow" fieldPosition="0"/>
    </format>
    <format dxfId="30">
      <pivotArea dataOnly="0" labelOnly="1" outline="0" axis="axisValues" fieldPosition="0"/>
    </format>
    <format dxfId="29">
      <pivotArea dataOnly="0" labelOnly="1" outline="0" axis="axisValues" fieldPosition="0"/>
    </format>
    <format dxfId="28">
      <pivotArea outline="0" collapsedLevelsAreSubtotals="1" fieldPosition="0"/>
    </format>
    <format dxfId="27">
      <pivotArea dataOnly="0" labelOnly="1" outline="0" axis="axisValues" fieldPosition="0"/>
    </format>
    <format dxfId="26">
      <pivotArea dataOnly="0" labelOnly="1" outline="0" axis="axisValues" fieldPosition="0"/>
    </format>
    <format dxfId="25">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3" cacheId="1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7" firstHeaderRow="1" firstDataRow="1" firstDataCol="1"/>
  <pivotFields count="6">
    <pivotField axis="axisRow" showAll="0">
      <items count="11">
        <item x="0"/>
        <item x="1"/>
        <item x="2"/>
        <item x="3"/>
        <item x="4"/>
        <item x="5"/>
        <item x="6"/>
        <item x="7"/>
        <item x="8"/>
        <item x="9"/>
        <item t="default"/>
      </items>
    </pivotField>
    <pivotField numFmtId="164" showAll="0" defaultSubtotal="0"/>
    <pivotField dataField="1" numFmtId="164" showAll="0" defaultSubtotal="0"/>
    <pivotField numFmtId="164" showAll="0" defaultSubtotal="0"/>
    <pivotField numFmtId="164" showAll="0" defaultSubtotal="0"/>
    <pivotField showAll="0" defaultSubtotal="0">
      <items count="4">
        <item x="0"/>
        <item h="1" x="1"/>
        <item h="1" x="2"/>
        <item h="1" x="3"/>
      </items>
    </pivotField>
  </pivotFields>
  <rowFields count="1">
    <field x="0"/>
  </rowFields>
  <rowItems count="4">
    <i>
      <x/>
    </i>
    <i>
      <x v="4"/>
    </i>
    <i>
      <x v="8"/>
    </i>
    <i t="grand">
      <x/>
    </i>
  </rowItems>
  <colItems count="1">
    <i/>
  </colItems>
  <dataFields count="1">
    <dataField name="Average of ROAS (ratio)" fld="2" subtotal="average" baseField="0" baseItem="0" numFmtId="4"/>
  </dataFields>
  <formats count="9">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field="0" type="button" dataOnly="0" labelOnly="1" outline="0" axis="axisRow" fieldPosition="0"/>
    </format>
    <format dxfId="39">
      <pivotArea dataOnly="0" labelOnly="1" outline="0" axis="axisValues" fieldPosition="0"/>
    </format>
    <format dxfId="38">
      <pivotArea dataOnly="0" labelOnly="1" outline="0" axis="axisValues" fieldPosition="0"/>
    </format>
    <format dxfId="37">
      <pivotArea outline="0" collapsedLevelsAreSubtotals="1" fieldPosition="0"/>
    </format>
    <format dxfId="36">
      <pivotArea dataOnly="0" labelOnly="1" outline="0" axis="axisValues" fieldPosition="0"/>
    </format>
    <format dxfId="35">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00000000-0013-0000-FFFF-FFFF01000000}" sourceName="Trend">
  <pivotTables>
    <pivotTable tabId="2" name="PivotTable2"/>
    <pivotTable tabId="2" name="PivotTable3"/>
    <pivotTable tabId="2" name="PivotTable4"/>
    <pivotTable tabId="2" name="PivotTable5"/>
  </pivotTables>
  <data>
    <tabular pivotCacheId="1">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00000000-0014-0000-FFFF-FFFF01000000}" cache="Slicer_Trend" caption="Tre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F12" totalsRowCount="1" headerRowDxfId="57" dataDxfId="56" dataCellStyle="Comma">
  <autoFilter ref="A1:F11" xr:uid="{00000000-0009-0000-0100-000001000000}"/>
  <tableColumns count="6">
    <tableColumn id="1" xr3:uid="{00000000-0010-0000-0000-000001000000}" name="Quarter" dataDxfId="55" totalsRowDxfId="54"/>
    <tableColumn id="2" xr3:uid="{00000000-0010-0000-0000-000002000000}" name="CAC (in units)" totalsRowFunction="custom" dataDxfId="53" totalsRowDxfId="52" dataCellStyle="Comma">
      <totalsRowFormula>AVERAGE(Table3[CAC (in units)])</totalsRowFormula>
    </tableColumn>
    <tableColumn id="3" xr3:uid="{00000000-0010-0000-0000-000003000000}" name="ROAS (ratio)" totalsRowFunction="custom" dataDxfId="51" totalsRowDxfId="50" dataCellStyle="Comma">
      <totalsRowFormula>AVERAGE(Table3[ROAS (ratio)])</totalsRowFormula>
    </tableColumn>
    <tableColumn id="4" xr3:uid="{00000000-0010-0000-0000-000004000000}" name="Social Media Engagement Rate (in units)" totalsRowFunction="custom" dataDxfId="49" totalsRowDxfId="48" dataCellStyle="Comma">
      <totalsRowFormula>AVERAGE(Table3[Social Media Engagement Rate (in units)])</totalsRowFormula>
    </tableColumn>
    <tableColumn id="8" xr3:uid="{00000000-0010-0000-0000-000008000000}" name="Quarterly Revenue" totalsRowFunction="custom" dataDxfId="47" totalsRowDxfId="46" dataCellStyle="Comma">
      <calculatedColumnFormula>Table3[[#This Row],[CAC (in units)]]*Table3[[#This Row],[ROAS (ratio)]]</calculatedColumnFormula>
      <totalsRowFormula>AVERAGE(Table3[Quarterly Revenue])</totalsRowFormula>
    </tableColumn>
    <tableColumn id="9" xr3:uid="{00000000-0010-0000-0000-000009000000}" name="Trend" dataDxfId="45" totalsRowDxfId="44"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5"/>
  <sheetViews>
    <sheetView workbookViewId="0">
      <selection activeCell="E1" sqref="E1"/>
    </sheetView>
  </sheetViews>
  <sheetFormatPr defaultRowHeight="14.4" x14ac:dyDescent="0.3"/>
  <cols>
    <col min="2" max="2" width="13" customWidth="1"/>
    <col min="3" max="3" width="13.44140625" customWidth="1"/>
    <col min="4" max="5" width="15.44140625" customWidth="1"/>
    <col min="6" max="7" width="12" bestFit="1" customWidth="1"/>
    <col min="8" max="8" width="47.6640625" bestFit="1" customWidth="1"/>
    <col min="9" max="9" width="10" customWidth="1"/>
    <col min="10" max="10" width="18.6640625" customWidth="1"/>
  </cols>
  <sheetData>
    <row r="1" spans="1:12" s="2" customFormat="1" ht="43.2" x14ac:dyDescent="0.3">
      <c r="A1" s="1" t="s">
        <v>0</v>
      </c>
      <c r="B1" s="1" t="s">
        <v>20</v>
      </c>
      <c r="C1" s="1" t="s">
        <v>21</v>
      </c>
      <c r="D1" s="1" t="s">
        <v>22</v>
      </c>
      <c r="E1" s="1" t="s">
        <v>23</v>
      </c>
      <c r="F1" s="1" t="s">
        <v>14</v>
      </c>
    </row>
    <row r="2" spans="1:12" x14ac:dyDescent="0.3">
      <c r="A2" s="3" t="s">
        <v>1</v>
      </c>
      <c r="B2" s="4">
        <v>50</v>
      </c>
      <c r="C2" s="4">
        <v>4</v>
      </c>
      <c r="D2" s="4">
        <v>10</v>
      </c>
      <c r="E2" s="4">
        <f>Table3[[#This Row],[CAC (in units)]]*Table3[[#This Row],[ROAS (ratio)]]</f>
        <v>200</v>
      </c>
      <c r="F2" s="4" t="s">
        <v>15</v>
      </c>
      <c r="G2" s="2"/>
      <c r="H2" s="5" t="s">
        <v>13</v>
      </c>
    </row>
    <row r="3" spans="1:12" x14ac:dyDescent="0.3">
      <c r="A3" s="3" t="s">
        <v>2</v>
      </c>
      <c r="B3" s="4">
        <v>49.25</v>
      </c>
      <c r="C3" s="4">
        <v>4.2</v>
      </c>
      <c r="D3" s="4">
        <v>11</v>
      </c>
      <c r="E3" s="4">
        <f>Table3[[#This Row],[CAC (in units)]]*Table3[[#This Row],[ROAS (ratio)]]</f>
        <v>206.85000000000002</v>
      </c>
      <c r="F3" s="4" t="s">
        <v>16</v>
      </c>
      <c r="G3" s="2"/>
      <c r="H3" s="7" t="s">
        <v>27</v>
      </c>
      <c r="I3">
        <v>46.756999999999998</v>
      </c>
    </row>
    <row r="4" spans="1:12" x14ac:dyDescent="0.3">
      <c r="A4" s="3" t="s">
        <v>3</v>
      </c>
      <c r="B4" s="4">
        <v>48.51</v>
      </c>
      <c r="C4" s="4">
        <v>4.41</v>
      </c>
      <c r="D4" s="4">
        <v>12.1</v>
      </c>
      <c r="E4" s="4">
        <f>Table3[[#This Row],[CAC (in units)]]*Table3[[#This Row],[ROAS (ratio)]]</f>
        <v>213.92910000000001</v>
      </c>
      <c r="F4" s="4" t="s">
        <v>17</v>
      </c>
      <c r="G4" s="2"/>
      <c r="H4" s="7" t="s">
        <v>25</v>
      </c>
      <c r="I4">
        <v>15.938999999999998</v>
      </c>
    </row>
    <row r="5" spans="1:12" x14ac:dyDescent="0.3">
      <c r="A5" s="3" t="s">
        <v>4</v>
      </c>
      <c r="B5" s="4">
        <v>47.78</v>
      </c>
      <c r="C5" s="4">
        <v>4.63</v>
      </c>
      <c r="D5" s="4">
        <v>13.31</v>
      </c>
      <c r="E5" s="4">
        <f>Table3[[#This Row],[CAC (in units)]]*Table3[[#This Row],[ROAS (ratio)]]</f>
        <v>221.22139999999999</v>
      </c>
      <c r="F5" s="4" t="s">
        <v>18</v>
      </c>
      <c r="G5" s="2"/>
      <c r="H5" s="7" t="s">
        <v>24</v>
      </c>
      <c r="I5">
        <v>5.032</v>
      </c>
    </row>
    <row r="6" spans="1:12" x14ac:dyDescent="0.3">
      <c r="A6" s="3" t="s">
        <v>5</v>
      </c>
      <c r="B6" s="4">
        <v>47.07</v>
      </c>
      <c r="C6" s="4">
        <v>4.8600000000000003</v>
      </c>
      <c r="D6" s="4">
        <v>14.64</v>
      </c>
      <c r="E6" s="4">
        <f>Table3[[#This Row],[CAC (in units)]]*Table3[[#This Row],[ROAS (ratio)]]</f>
        <v>228.76020000000003</v>
      </c>
      <c r="F6" s="4" t="s">
        <v>15</v>
      </c>
      <c r="G6" s="2"/>
      <c r="H6" s="7" t="s">
        <v>26</v>
      </c>
      <c r="I6">
        <v>233.85654</v>
      </c>
    </row>
    <row r="7" spans="1:12" x14ac:dyDescent="0.3">
      <c r="A7" s="3" t="s">
        <v>6</v>
      </c>
      <c r="B7" s="4">
        <v>46.36</v>
      </c>
      <c r="C7" s="4">
        <v>5.1100000000000003</v>
      </c>
      <c r="D7" s="4">
        <v>16.11</v>
      </c>
      <c r="E7" s="4">
        <f>Table3[[#This Row],[CAC (in units)]]*Table3[[#This Row],[ROAS (ratio)]]</f>
        <v>236.89960000000002</v>
      </c>
      <c r="F7" s="4" t="s">
        <v>16</v>
      </c>
      <c r="G7" s="2"/>
    </row>
    <row r="8" spans="1:12" x14ac:dyDescent="0.3">
      <c r="A8" s="3" t="s">
        <v>7</v>
      </c>
      <c r="B8" s="4">
        <v>45.67</v>
      </c>
      <c r="C8" s="4">
        <v>5.36</v>
      </c>
      <c r="D8" s="4">
        <v>17.72</v>
      </c>
      <c r="E8" s="4">
        <f>Table3[[#This Row],[CAC (in units)]]*Table3[[#This Row],[ROAS (ratio)]]</f>
        <v>244.79120000000003</v>
      </c>
      <c r="F8" s="4" t="s">
        <v>17</v>
      </c>
      <c r="G8" s="2"/>
    </row>
    <row r="9" spans="1:12" x14ac:dyDescent="0.3">
      <c r="A9" s="3" t="s">
        <v>8</v>
      </c>
      <c r="B9" s="4">
        <v>44.98</v>
      </c>
      <c r="C9" s="4">
        <v>5.63</v>
      </c>
      <c r="D9" s="4">
        <v>19.489999999999998</v>
      </c>
      <c r="E9" s="4">
        <f>Table3[[#This Row],[CAC (in units)]]*Table3[[#This Row],[ROAS (ratio)]]</f>
        <v>253.23739999999998</v>
      </c>
      <c r="F9" s="4" t="s">
        <v>18</v>
      </c>
      <c r="G9" s="2"/>
    </row>
    <row r="10" spans="1:12" x14ac:dyDescent="0.3">
      <c r="A10" s="3" t="s">
        <v>9</v>
      </c>
      <c r="B10" s="4">
        <v>44.31</v>
      </c>
      <c r="C10" s="4">
        <v>5.91</v>
      </c>
      <c r="D10" s="4">
        <v>21.44</v>
      </c>
      <c r="E10" s="4">
        <f>Table3[[#This Row],[CAC (in units)]]*Table3[[#This Row],[ROAS (ratio)]]</f>
        <v>261.87210000000005</v>
      </c>
      <c r="F10" s="4" t="s">
        <v>15</v>
      </c>
      <c r="G10" s="2"/>
    </row>
    <row r="11" spans="1:12" x14ac:dyDescent="0.3">
      <c r="A11" s="3" t="s">
        <v>10</v>
      </c>
      <c r="B11" s="4">
        <v>43.64</v>
      </c>
      <c r="C11" s="4">
        <v>6.21</v>
      </c>
      <c r="D11" s="4">
        <v>23.58</v>
      </c>
      <c r="E11" s="4">
        <f>Table3[[#This Row],[CAC (in units)]]*Table3[[#This Row],[ROAS (ratio)]]</f>
        <v>271.00439999999998</v>
      </c>
      <c r="F11" s="4" t="s">
        <v>16</v>
      </c>
      <c r="G11" s="2"/>
    </row>
    <row r="12" spans="1:12" x14ac:dyDescent="0.3">
      <c r="A12" s="3"/>
      <c r="B12" s="22">
        <f>AVERAGE(Table3[CAC (in units)])</f>
        <v>46.756999999999998</v>
      </c>
      <c r="C12" s="22">
        <f>AVERAGE(Table3[ROAS (ratio)])</f>
        <v>5.032</v>
      </c>
      <c r="D12" s="22">
        <f>AVERAGE(Table3[Social Media Engagement Rate (in units)])</f>
        <v>15.938999999999998</v>
      </c>
      <c r="E12" s="22">
        <f>AVERAGE(Table3[Quarterly Revenue])</f>
        <v>233.85654</v>
      </c>
      <c r="F12" s="3"/>
      <c r="G12" s="2"/>
    </row>
    <row r="15" spans="1:12" x14ac:dyDescent="0.3">
      <c r="F15" s="2"/>
      <c r="G15" s="2"/>
      <c r="K15" s="2"/>
      <c r="L15" s="2"/>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N13"/>
  <sheetViews>
    <sheetView workbookViewId="0">
      <selection activeCell="D11" sqref="D11"/>
    </sheetView>
  </sheetViews>
  <sheetFormatPr defaultRowHeight="14.4" x14ac:dyDescent="0.3"/>
  <cols>
    <col min="1" max="1" width="47.6640625" customWidth="1"/>
    <col min="2" max="2" width="12" customWidth="1"/>
    <col min="3" max="3" width="1.5546875" customWidth="1"/>
    <col min="4" max="4" width="13.109375" customWidth="1"/>
    <col min="5" max="5" width="7.44140625" customWidth="1"/>
    <col min="6" max="6" width="2" customWidth="1"/>
    <col min="7" max="7" width="13.109375" customWidth="1"/>
    <col min="8" max="8" width="11.88671875" customWidth="1"/>
    <col min="9" max="9" width="2.33203125" customWidth="1"/>
    <col min="10" max="10" width="13.109375" customWidth="1"/>
    <col min="11" max="11" width="12" customWidth="1"/>
    <col min="12" max="12" width="1.88671875" customWidth="1"/>
    <col min="13" max="13" width="13.109375" bestFit="1" customWidth="1"/>
    <col min="14" max="14" width="8.88671875" customWidth="1"/>
    <col min="15" max="15" width="1.44140625" customWidth="1"/>
  </cols>
  <sheetData>
    <row r="3" spans="1:14" ht="72" x14ac:dyDescent="0.3">
      <c r="A3" s="5" t="s">
        <v>13</v>
      </c>
      <c r="C3" s="3"/>
      <c r="D3" s="8" t="s">
        <v>11</v>
      </c>
      <c r="E3" s="9" t="s">
        <v>27</v>
      </c>
      <c r="G3" s="8" t="s">
        <v>11</v>
      </c>
      <c r="H3" s="24" t="s">
        <v>24</v>
      </c>
      <c r="J3" s="8" t="s">
        <v>11</v>
      </c>
      <c r="K3" s="25" t="s">
        <v>25</v>
      </c>
      <c r="M3" s="8" t="s">
        <v>11</v>
      </c>
      <c r="N3" s="9" t="s">
        <v>26</v>
      </c>
    </row>
    <row r="4" spans="1:14" x14ac:dyDescent="0.3">
      <c r="A4" s="7" t="s">
        <v>27</v>
      </c>
      <c r="B4" s="21">
        <v>46.756999999999998</v>
      </c>
      <c r="D4" s="7" t="s">
        <v>1</v>
      </c>
      <c r="E4" s="23">
        <v>50</v>
      </c>
      <c r="G4" s="7" t="s">
        <v>1</v>
      </c>
      <c r="H4" s="23">
        <v>4</v>
      </c>
      <c r="J4" s="7" t="s">
        <v>1</v>
      </c>
      <c r="K4" s="23">
        <v>10</v>
      </c>
      <c r="M4" s="7" t="s">
        <v>1</v>
      </c>
      <c r="N4" s="10">
        <v>200</v>
      </c>
    </row>
    <row r="5" spans="1:14" x14ac:dyDescent="0.3">
      <c r="A5" s="7" t="s">
        <v>25</v>
      </c>
      <c r="B5" s="21">
        <v>15.938999999999998</v>
      </c>
      <c r="D5" s="7" t="s">
        <v>5</v>
      </c>
      <c r="E5" s="23">
        <v>47.07</v>
      </c>
      <c r="G5" s="7" t="s">
        <v>5</v>
      </c>
      <c r="H5" s="23">
        <v>4.8600000000000003</v>
      </c>
      <c r="J5" s="7" t="s">
        <v>5</v>
      </c>
      <c r="K5" s="23">
        <v>14.64</v>
      </c>
      <c r="M5" s="7" t="s">
        <v>5</v>
      </c>
      <c r="N5" s="10">
        <v>228.76020000000003</v>
      </c>
    </row>
    <row r="6" spans="1:14" x14ac:dyDescent="0.3">
      <c r="A6" s="7" t="s">
        <v>24</v>
      </c>
      <c r="B6" s="21">
        <v>5.032</v>
      </c>
      <c r="D6" s="7" t="s">
        <v>9</v>
      </c>
      <c r="E6" s="23">
        <v>44.31</v>
      </c>
      <c r="G6" s="7" t="s">
        <v>9</v>
      </c>
      <c r="H6" s="23">
        <v>5.91</v>
      </c>
      <c r="J6" s="7" t="s">
        <v>9</v>
      </c>
      <c r="K6" s="23">
        <v>21.44</v>
      </c>
      <c r="M6" s="7" t="s">
        <v>9</v>
      </c>
      <c r="N6" s="10">
        <v>261.87210000000005</v>
      </c>
    </row>
    <row r="7" spans="1:14" x14ac:dyDescent="0.3">
      <c r="A7" s="7" t="s">
        <v>26</v>
      </c>
      <c r="B7" s="21">
        <v>233.85654</v>
      </c>
      <c r="D7" s="7" t="s">
        <v>12</v>
      </c>
      <c r="E7" s="23">
        <v>47.126666666666665</v>
      </c>
      <c r="G7" s="7" t="s">
        <v>12</v>
      </c>
      <c r="H7" s="23">
        <v>4.9233333333333329</v>
      </c>
      <c r="J7" s="7" t="s">
        <v>12</v>
      </c>
      <c r="K7" s="23">
        <v>15.36</v>
      </c>
      <c r="M7" s="7" t="s">
        <v>12</v>
      </c>
      <c r="N7" s="10">
        <v>230.2107666666667</v>
      </c>
    </row>
    <row r="13" spans="1:14" x14ac:dyDescent="0.3">
      <c r="B13" s="6"/>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4"/>
  <sheetViews>
    <sheetView showGridLines="0" tabSelected="1" workbookViewId="0">
      <selection activeCell="R5" sqref="R5"/>
    </sheetView>
  </sheetViews>
  <sheetFormatPr defaultRowHeight="14.4" x14ac:dyDescent="0.3"/>
  <cols>
    <col min="1" max="1" width="2.109375" customWidth="1"/>
    <col min="16" max="16" width="13.33203125" customWidth="1"/>
  </cols>
  <sheetData>
    <row r="1" spans="1:16" ht="29.4" customHeight="1" x14ac:dyDescent="0.65">
      <c r="A1" s="19"/>
      <c r="B1" s="20" t="s">
        <v>19</v>
      </c>
      <c r="C1" s="18"/>
      <c r="D1" s="18"/>
      <c r="E1" s="18"/>
      <c r="F1" s="11"/>
      <c r="G1" s="11"/>
      <c r="H1" s="11"/>
      <c r="I1" s="11"/>
      <c r="J1" s="11"/>
      <c r="K1" s="11"/>
      <c r="L1" s="11"/>
      <c r="M1" s="11"/>
      <c r="N1" s="11"/>
      <c r="O1" s="11"/>
      <c r="P1" s="12"/>
    </row>
    <row r="2" spans="1:16" x14ac:dyDescent="0.3">
      <c r="A2" s="13"/>
      <c r="B2" s="13"/>
      <c r="P2" s="14"/>
    </row>
    <row r="3" spans="1:16" x14ac:dyDescent="0.3">
      <c r="A3" s="13"/>
      <c r="B3" s="13"/>
      <c r="P3" s="14"/>
    </row>
    <row r="4" spans="1:16" x14ac:dyDescent="0.3">
      <c r="A4" s="13"/>
      <c r="B4" s="13"/>
      <c r="P4" s="14"/>
    </row>
    <row r="5" spans="1:16" x14ac:dyDescent="0.3">
      <c r="A5" s="13"/>
      <c r="B5" s="13"/>
      <c r="I5" s="6"/>
      <c r="P5" s="14"/>
    </row>
    <row r="6" spans="1:16" x14ac:dyDescent="0.3">
      <c r="A6" s="13"/>
      <c r="B6" s="13"/>
      <c r="P6" s="14"/>
    </row>
    <row r="7" spans="1:16" x14ac:dyDescent="0.3">
      <c r="A7" s="13"/>
      <c r="B7" s="13"/>
      <c r="P7" s="14"/>
    </row>
    <row r="8" spans="1:16" x14ac:dyDescent="0.3">
      <c r="A8" s="13"/>
      <c r="B8" s="13"/>
      <c r="P8" s="14"/>
    </row>
    <row r="9" spans="1:16" x14ac:dyDescent="0.3">
      <c r="A9" s="13"/>
      <c r="B9" s="13"/>
      <c r="P9" s="14"/>
    </row>
    <row r="10" spans="1:16" x14ac:dyDescent="0.3">
      <c r="A10" s="13"/>
      <c r="B10" s="13"/>
      <c r="P10" s="14"/>
    </row>
    <row r="11" spans="1:16" x14ac:dyDescent="0.3">
      <c r="A11" s="13"/>
      <c r="B11" s="13"/>
      <c r="P11" s="14"/>
    </row>
    <row r="12" spans="1:16" x14ac:dyDescent="0.3">
      <c r="A12" s="13"/>
      <c r="B12" s="13"/>
      <c r="P12" s="14"/>
    </row>
    <row r="13" spans="1:16" x14ac:dyDescent="0.3">
      <c r="A13" s="13"/>
      <c r="B13" s="13"/>
      <c r="P13" s="14"/>
    </row>
    <row r="14" spans="1:16" x14ac:dyDescent="0.3">
      <c r="A14" s="13"/>
      <c r="B14" s="13"/>
      <c r="P14" s="14"/>
    </row>
    <row r="15" spans="1:16" x14ac:dyDescent="0.3">
      <c r="A15" s="13"/>
      <c r="B15" s="13"/>
      <c r="P15" s="14"/>
    </row>
    <row r="16" spans="1:16" x14ac:dyDescent="0.3">
      <c r="A16" s="13"/>
      <c r="B16" s="13"/>
      <c r="P16" s="14"/>
    </row>
    <row r="17" spans="1:16" x14ac:dyDescent="0.3">
      <c r="A17" s="13"/>
      <c r="B17" s="13"/>
      <c r="P17" s="14"/>
    </row>
    <row r="18" spans="1:16" x14ac:dyDescent="0.3">
      <c r="A18" s="13"/>
      <c r="B18" s="13"/>
      <c r="P18" s="14"/>
    </row>
    <row r="19" spans="1:16" x14ac:dyDescent="0.3">
      <c r="A19" s="13"/>
      <c r="B19" s="13"/>
      <c r="P19" s="14"/>
    </row>
    <row r="20" spans="1:16" x14ac:dyDescent="0.3">
      <c r="A20" s="13"/>
      <c r="B20" s="13"/>
      <c r="P20" s="14"/>
    </row>
    <row r="21" spans="1:16" x14ac:dyDescent="0.3">
      <c r="A21" s="13"/>
      <c r="B21" s="13"/>
      <c r="P21" s="14"/>
    </row>
    <row r="22" spans="1:16" x14ac:dyDescent="0.3">
      <c r="A22" s="13"/>
      <c r="B22" s="13"/>
      <c r="P22" s="14"/>
    </row>
    <row r="23" spans="1:16" x14ac:dyDescent="0.3">
      <c r="A23" s="13"/>
      <c r="B23" s="13"/>
      <c r="P23" s="14"/>
    </row>
    <row r="24" spans="1:16" ht="15" thickBot="1" x14ac:dyDescent="0.35">
      <c r="A24" s="15"/>
      <c r="B24" s="15"/>
      <c r="C24" s="16"/>
      <c r="D24" s="16"/>
      <c r="E24" s="16"/>
      <c r="F24" s="16"/>
      <c r="G24" s="16"/>
      <c r="H24" s="16"/>
      <c r="I24" s="16"/>
      <c r="J24" s="16"/>
      <c r="K24" s="16"/>
      <c r="L24" s="16"/>
      <c r="M24" s="16"/>
      <c r="N24" s="16"/>
      <c r="O24" s="16"/>
      <c r="P24" s="1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2024-03-09T12:07:50Z</dcterms:modified>
</cp:coreProperties>
</file>