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codeName="ThisWorkbook"/>
  <xr:revisionPtr revIDLastSave="0" documentId="13_ncr:1_{1256EEB4-F1C7-4F71-BBFC-FED9AF62A120}" xr6:coauthVersionLast="47" xr6:coauthVersionMax="47" xr10:uidLastSave="{00000000-0000-0000-0000-000000000000}"/>
  <bookViews>
    <workbookView xWindow="-108" yWindow="-108" windowWidth="23256" windowHeight="12456" firstSheet="1" activeTab="2" xr2:uid="{00000000-000D-0000-FFFF-FFFF00000000}"/>
  </bookViews>
  <sheets>
    <sheet name="Data" sheetId="1" state="veryHidden" r:id="rId1"/>
    <sheet name="Pivot" sheetId="2" r:id="rId2"/>
    <sheet name="Dashboard" sheetId="3" r:id="rId3"/>
  </sheets>
  <definedNames>
    <definedName name="Slicer_Trend">#N/A</definedName>
  </definedNames>
  <calcPr calcId="191029"/>
  <pivotCaches>
    <pivotCache cacheId="1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 l="1"/>
  <c r="E12" i="1"/>
  <c r="F12" i="1"/>
  <c r="C12" i="1"/>
  <c r="D12" i="1"/>
</calcChain>
</file>

<file path=xl/sharedStrings.xml><?xml version="1.0" encoding="utf-8"?>
<sst xmlns="http://schemas.openxmlformats.org/spreadsheetml/2006/main" count="65" uniqueCount="34">
  <si>
    <t>Quarter</t>
  </si>
  <si>
    <t>2022-Q1</t>
  </si>
  <si>
    <t>2022-Q2</t>
  </si>
  <si>
    <t>2022-Q3</t>
  </si>
  <si>
    <t>2022-Q4</t>
  </si>
  <si>
    <t>2023-Q1</t>
  </si>
  <si>
    <t>2023-Q2</t>
  </si>
  <si>
    <t>2023-Q3</t>
  </si>
  <si>
    <t>2023-Q4</t>
  </si>
  <si>
    <t>2024-Q1</t>
  </si>
  <si>
    <t>2024-Q2</t>
  </si>
  <si>
    <t>Row Labels</t>
  </si>
  <si>
    <t>Grand Total</t>
  </si>
  <si>
    <t>Values</t>
  </si>
  <si>
    <t>Trend</t>
  </si>
  <si>
    <t>Q1</t>
  </si>
  <si>
    <t>Q2</t>
  </si>
  <si>
    <t>Q3</t>
  </si>
  <si>
    <t>Q4</t>
  </si>
  <si>
    <t>App Downloads</t>
  </si>
  <si>
    <t>Active Users</t>
  </si>
  <si>
    <t>Website Uptime (%)</t>
  </si>
  <si>
    <t>Website Speed (sec)</t>
  </si>
  <si>
    <t>Tech Stack ROI</t>
  </si>
  <si>
    <t>Sum of App Downloads</t>
  </si>
  <si>
    <t>Sum of Active Users</t>
  </si>
  <si>
    <t>Sum of Website Uptime (%)</t>
  </si>
  <si>
    <t>Sum of Website Speed (sec)</t>
  </si>
  <si>
    <t>Average of App Downloads</t>
  </si>
  <si>
    <t>Average of Active Users</t>
  </si>
  <si>
    <t>Average of Website Uptime (%)</t>
  </si>
  <si>
    <t>Average of Website Speed (sec)</t>
  </si>
  <si>
    <t>Average of Tech Stack ROI</t>
  </si>
  <si>
    <t>5_Excel_CTO_Performance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</si>
</sst>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 #,##0_ ;_ * \-#,##0_ ;_ * &quot;-&quot;??_ ;_ @_ "/>
  </numFmts>
  <fonts count="6" x14ac:knownFonts="1">
    <font>
      <sz val="11"/>
      <color theme="1"/>
      <name val="Calibri"/>
      <family val="2"/>
      <scheme val="minor"/>
    </font>
    <font>
      <sz val="11"/>
      <color theme="1"/>
      <name val="Calibri"/>
      <family val="2"/>
      <scheme val="minor"/>
    </font>
    <font>
      <sz val="11"/>
      <color theme="0"/>
      <name val="Calibri"/>
      <family val="2"/>
      <scheme val="minor"/>
    </font>
    <font>
      <sz val="11"/>
      <color rgb="FF000000"/>
      <name val="Calibri"/>
      <family val="2"/>
    </font>
    <font>
      <b/>
      <sz val="22"/>
      <color theme="1"/>
      <name val="Calibri"/>
      <family val="2"/>
      <scheme val="minor"/>
    </font>
    <font>
      <sz val="22"/>
      <color theme="1"/>
      <name val="Calibri"/>
      <family val="2"/>
      <scheme val="minor"/>
    </font>
  </fonts>
  <fills count="4">
    <fill>
      <patternFill patternType="none"/>
    </fill>
    <fill>
      <patternFill patternType="gray125"/>
    </fill>
    <fill>
      <patternFill patternType="solid">
        <fgColor theme="5"/>
      </patternFill>
    </fill>
    <fill>
      <patternFill patternType="solid">
        <fgColor theme="5" tint="0.79998168889431442"/>
        <bgColor indexed="65"/>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cellStyleXfs>
  <cellXfs count="25">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9" fontId="0" fillId="0" borderId="0" xfId="2" applyFont="1" applyAlignment="1">
      <alignment vertical="center"/>
    </xf>
    <xf numFmtId="164" fontId="0" fillId="0" borderId="0" xfId="1" applyNumberFormat="1" applyFont="1" applyAlignment="1">
      <alignment vertical="center"/>
    </xf>
    <xf numFmtId="0" fontId="0" fillId="0" borderId="0" xfId="0" pivotButton="1"/>
    <xf numFmtId="9" fontId="0" fillId="0" borderId="0" xfId="0" applyNumberFormat="1"/>
    <xf numFmtId="0" fontId="0" fillId="0" borderId="0" xfId="0" applyAlignment="1">
      <alignment horizontal="left"/>
    </xf>
    <xf numFmtId="9" fontId="0" fillId="0" borderId="0" xfId="0" applyNumberFormat="1" applyAlignment="1">
      <alignment vertical="center"/>
    </xf>
    <xf numFmtId="164" fontId="0" fillId="0" borderId="0" xfId="0" applyNumberFormat="1" applyAlignment="1">
      <alignment vertical="center"/>
    </xf>
    <xf numFmtId="0" fontId="1" fillId="3" borderId="2" xfId="4" applyBorder="1"/>
    <xf numFmtId="0" fontId="1" fillId="3" borderId="3" xfId="4"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2" borderId="1" xfId="3" applyBorder="1"/>
    <xf numFmtId="164" fontId="3" fillId="0" borderId="0" xfId="1" applyNumberFormat="1" applyFont="1" applyAlignment="1">
      <alignment vertical="center"/>
    </xf>
    <xf numFmtId="4" fontId="0" fillId="0" borderId="0" xfId="0" applyNumberFormat="1" applyAlignment="1">
      <alignment vertical="center"/>
    </xf>
    <xf numFmtId="3" fontId="0" fillId="0" borderId="0" xfId="0" applyNumberFormat="1" applyAlignment="1">
      <alignment vertical="center"/>
    </xf>
    <xf numFmtId="0" fontId="4" fillId="3" borderId="1" xfId="4" applyFont="1" applyBorder="1" applyAlignment="1">
      <alignment vertical="top"/>
    </xf>
    <xf numFmtId="0" fontId="4" fillId="3" borderId="2" xfId="4" applyFont="1" applyBorder="1"/>
    <xf numFmtId="0" fontId="5" fillId="3" borderId="2" xfId="4" applyFont="1" applyBorder="1"/>
  </cellXfs>
  <cellStyles count="5">
    <cellStyle name="20% - Accent2" xfId="4" builtinId="34"/>
    <cellStyle name="Accent2" xfId="3" builtinId="33"/>
    <cellStyle name="Comma" xfId="1" builtinId="3"/>
    <cellStyle name="Normal" xfId="0" builtinId="0"/>
    <cellStyle name="Percent" xfId="2" builtinId="5"/>
  </cellStyles>
  <dxfs count="31">
    <dxf>
      <alignment wrapText="1" readingOrder="0"/>
    </dxf>
    <dxf>
      <alignment wrapText="1" readingOrder="0"/>
    </dxf>
    <dxf>
      <numFmt numFmtId="13" formatCode="0%"/>
    </dxf>
    <dxf>
      <alignment wrapText="1" readingOrder="0"/>
    </dxf>
    <dxf>
      <alignment wrapText="1" readingOrder="0"/>
    </dxf>
    <dxf>
      <alignment wrapText="1" readingOrder="0"/>
    </dxf>
    <dxf>
      <alignment wrapText="1" readingOrder="0"/>
    </dxf>
    <dxf>
      <numFmt numFmtId="0" formatCode="General"/>
      <alignment wrapText="1" readingOrder="0"/>
    </dxf>
    <dxf>
      <numFmt numFmtId="0" formatCode="General"/>
      <alignment wrapText="1" readingOrder="0"/>
    </dxf>
    <dxf>
      <numFmt numFmtId="13" formatCode="0%"/>
    </dxf>
    <dxf>
      <numFmt numFmtId="13" formatCode="0%"/>
    </dxf>
    <dxf>
      <numFmt numFmtId="13" formatCode="0%"/>
    </dxf>
    <dxf>
      <alignment wrapText="1" readingOrder="0"/>
    </dxf>
    <dxf>
      <alignment wrapText="1"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4" formatCode="#,##0.00"/>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center" vertical="center" textRotation="0" wrapText="1" indent="0" justifyLastLine="0" shrinkToFit="0" readingOrder="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2"/>
          </a:solidFill>
          <a:ln w="12700" cap="flat" cmpd="sng" algn="ctr">
            <a:solidFill>
              <a:schemeClr val="accent2">
                <a:shade val="50000"/>
              </a:schemeClr>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3"/>
              <c:pt idx="0">
                <c:v>1</c:v>
              </c:pt>
              <c:pt idx="1">
                <c:v>2</c:v>
              </c:pt>
              <c:pt idx="2">
                <c:v>3</c:v>
              </c:pt>
            </c:numLit>
          </c:cat>
          <c:val>
            <c:numLit>
              <c:formatCode>General</c:formatCode>
              <c:ptCount val="3"/>
              <c:pt idx="0">
                <c:v>12000</c:v>
              </c:pt>
              <c:pt idx="1">
                <c:v>20000</c:v>
              </c:pt>
              <c:pt idx="2">
                <c:v>28000</c:v>
              </c:pt>
            </c:numLit>
          </c:val>
          <c:extLst>
            <c:ext xmlns:c16="http://schemas.microsoft.com/office/drawing/2014/chart" uri="{C3380CC4-5D6E-409C-BE32-E72D297353CC}">
              <c16:uniqueId val="{00000000-0E60-4CE4-B2DD-D832A3D22B6C}"/>
            </c:ext>
          </c:extLst>
        </c:ser>
        <c:dLbls>
          <c:showLegendKey val="0"/>
          <c:showVal val="0"/>
          <c:showCatName val="0"/>
          <c:showSerName val="0"/>
          <c:showPercent val="0"/>
          <c:showBubbleSize val="0"/>
        </c:dLbls>
        <c:gapWidth val="219"/>
        <c:overlap val="-27"/>
        <c:axId val="1702095391"/>
        <c:axId val="1702097471"/>
      </c:barChart>
      <c:catAx>
        <c:axId val="170209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702097471"/>
        <c:crosses val="autoZero"/>
        <c:auto val="1"/>
        <c:lblAlgn val="ctr"/>
        <c:lblOffset val="100"/>
        <c:noMultiLvlLbl val="0"/>
      </c:catAx>
      <c:valAx>
        <c:axId val="1702097471"/>
        <c:scaling>
          <c:orientation val="minMax"/>
        </c:scaling>
        <c:delete val="1"/>
        <c:axPos val="l"/>
        <c:numFmt formatCode="General" sourceLinked="1"/>
        <c:majorTickMark val="none"/>
        <c:minorTickMark val="none"/>
        <c:tickLblPos val="nextTo"/>
        <c:crossAx val="1702095391"/>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[5_Excel_CTO_Performance Dashboards.xlsx]Pivot!PivotTable3</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Pivot!$G$4:$G$7</c:f>
              <c:strCache>
                <c:ptCount val="3"/>
                <c:pt idx="0">
                  <c:v>2022-Q1</c:v>
                </c:pt>
                <c:pt idx="1">
                  <c:v>2023-Q1</c:v>
                </c:pt>
                <c:pt idx="2">
                  <c:v>2024-Q1</c:v>
                </c:pt>
              </c:strCache>
            </c:strRef>
          </c:cat>
          <c:val>
            <c:numRef>
              <c:f>Pivot!$H$4:$H$7</c:f>
              <c:numCache>
                <c:formatCode>#,##0</c:formatCode>
                <c:ptCount val="3"/>
                <c:pt idx="0">
                  <c:v>5000</c:v>
                </c:pt>
                <c:pt idx="1">
                  <c:v>10000</c:v>
                </c:pt>
                <c:pt idx="2">
                  <c:v>15000</c:v>
                </c:pt>
              </c:numCache>
            </c:numRef>
          </c:val>
          <c:extLst>
            <c:ext xmlns:c16="http://schemas.microsoft.com/office/drawing/2014/chart" uri="{C3380CC4-5D6E-409C-BE32-E72D297353CC}">
              <c16:uniqueId val="{00000001-2872-4D53-A3FD-771311281F26}"/>
            </c:ext>
          </c:extLst>
        </c:ser>
        <c:dLbls>
          <c:showLegendKey val="0"/>
          <c:showVal val="0"/>
          <c:showCatName val="0"/>
          <c:showSerName val="0"/>
          <c:showPercent val="0"/>
          <c:showBubbleSize val="0"/>
        </c:dLbls>
        <c:gapWidth val="219"/>
        <c:overlap val="-27"/>
        <c:axId val="1938570639"/>
        <c:axId val="1938571471"/>
      </c:barChart>
      <c:catAx>
        <c:axId val="193857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38571471"/>
        <c:crosses val="autoZero"/>
        <c:auto val="1"/>
        <c:lblAlgn val="ctr"/>
        <c:lblOffset val="100"/>
        <c:noMultiLvlLbl val="0"/>
      </c:catAx>
      <c:valAx>
        <c:axId val="1938571471"/>
        <c:scaling>
          <c:orientation val="minMax"/>
        </c:scaling>
        <c:delete val="1"/>
        <c:axPos val="l"/>
        <c:numFmt formatCode="#,##0" sourceLinked="1"/>
        <c:majorTickMark val="none"/>
        <c:minorTickMark val="none"/>
        <c:tickLblPos val="nextTo"/>
        <c:crossAx val="1938570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[5_Excel_CTO_Performance Dashboards.xlsx]Pivot!PivotTable4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Pivot!$J$4:$J$7</c:f>
              <c:strCache>
                <c:ptCount val="3"/>
                <c:pt idx="0">
                  <c:v>2022-Q1</c:v>
                </c:pt>
                <c:pt idx="1">
                  <c:v>2023-Q1</c:v>
                </c:pt>
                <c:pt idx="2">
                  <c:v>2024-Q1</c:v>
                </c:pt>
              </c:strCache>
            </c:strRef>
          </c:cat>
          <c:val>
            <c:numRef>
              <c:f>Pivot!$K$4:$K$7</c:f>
              <c:numCache>
                <c:formatCode>0%</c:formatCode>
                <c:ptCount val="3"/>
                <c:pt idx="0">
                  <c:v>0.99</c:v>
                </c:pt>
                <c:pt idx="1">
                  <c:v>0.99400000000000011</c:v>
                </c:pt>
                <c:pt idx="2">
                  <c:v>0.998</c:v>
                </c:pt>
              </c:numCache>
            </c:numRef>
          </c:val>
          <c:extLst>
            <c:ext xmlns:c16="http://schemas.microsoft.com/office/drawing/2014/chart" uri="{C3380CC4-5D6E-409C-BE32-E72D297353CC}">
              <c16:uniqueId val="{00000001-EDA0-4624-A6FC-E1A1D1A9D8D9}"/>
            </c:ext>
          </c:extLst>
        </c:ser>
        <c:dLbls>
          <c:showLegendKey val="0"/>
          <c:showVal val="0"/>
          <c:showCatName val="0"/>
          <c:showSerName val="0"/>
          <c:showPercent val="0"/>
          <c:showBubbleSize val="0"/>
        </c:dLbls>
        <c:gapWidth val="219"/>
        <c:overlap val="-27"/>
        <c:axId val="1369315711"/>
        <c:axId val="1369321535"/>
      </c:barChart>
      <c:catAx>
        <c:axId val="136931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69321535"/>
        <c:crosses val="autoZero"/>
        <c:auto val="1"/>
        <c:lblAlgn val="ctr"/>
        <c:lblOffset val="100"/>
        <c:noMultiLvlLbl val="0"/>
      </c:catAx>
      <c:valAx>
        <c:axId val="1369321535"/>
        <c:scaling>
          <c:orientation val="minMax"/>
        </c:scaling>
        <c:delete val="1"/>
        <c:axPos val="l"/>
        <c:numFmt formatCode="0%" sourceLinked="1"/>
        <c:majorTickMark val="none"/>
        <c:minorTickMark val="none"/>
        <c:tickLblPos val="nextTo"/>
        <c:crossAx val="1369315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[5_Excel_CTO_Performance Dashboards.xlsx]Pivot!PivotTable5</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Pivot!$M$4:$M$7</c:f>
              <c:strCache>
                <c:ptCount val="3"/>
                <c:pt idx="0">
                  <c:v>2022-Q1</c:v>
                </c:pt>
                <c:pt idx="1">
                  <c:v>2023-Q1</c:v>
                </c:pt>
                <c:pt idx="2">
                  <c:v>2024-Q1</c:v>
                </c:pt>
              </c:strCache>
            </c:strRef>
          </c:cat>
          <c:val>
            <c:numRef>
              <c:f>Pivot!$N$4:$N$7</c:f>
              <c:numCache>
                <c:formatCode>#,##0</c:formatCode>
                <c:ptCount val="3"/>
                <c:pt idx="0">
                  <c:v>2</c:v>
                </c:pt>
                <c:pt idx="1">
                  <c:v>1.6</c:v>
                </c:pt>
                <c:pt idx="2">
                  <c:v>1.2</c:v>
                </c:pt>
              </c:numCache>
            </c:numRef>
          </c:val>
          <c:extLst>
            <c:ext xmlns:c16="http://schemas.microsoft.com/office/drawing/2014/chart" uri="{C3380CC4-5D6E-409C-BE32-E72D297353CC}">
              <c16:uniqueId val="{00000001-5840-4633-8C83-5C2C44BEC7C5}"/>
            </c:ext>
          </c:extLst>
        </c:ser>
        <c:dLbls>
          <c:showLegendKey val="0"/>
          <c:showVal val="0"/>
          <c:showCatName val="0"/>
          <c:showSerName val="0"/>
          <c:showPercent val="0"/>
          <c:showBubbleSize val="0"/>
        </c:dLbls>
        <c:gapWidth val="219"/>
        <c:overlap val="-27"/>
        <c:axId val="1369317375"/>
        <c:axId val="1369310303"/>
      </c:barChart>
      <c:catAx>
        <c:axId val="136931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69310303"/>
        <c:crosses val="autoZero"/>
        <c:auto val="1"/>
        <c:lblAlgn val="ctr"/>
        <c:lblOffset val="100"/>
        <c:noMultiLvlLbl val="0"/>
      </c:catAx>
      <c:valAx>
        <c:axId val="1369310303"/>
        <c:scaling>
          <c:orientation val="minMax"/>
        </c:scaling>
        <c:delete val="1"/>
        <c:axPos val="l"/>
        <c:numFmt formatCode="#,##0" sourceLinked="1"/>
        <c:majorTickMark val="none"/>
        <c:minorTickMark val="none"/>
        <c:tickLblPos val="nextTo"/>
        <c:crossAx val="1369317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18</xdr:col>
      <xdr:colOff>142875</xdr:colOff>
      <xdr:row>2</xdr:row>
      <xdr:rowOff>38100</xdr:rowOff>
    </xdr:from>
    <xdr:to>
      <xdr:col>19</xdr:col>
      <xdr:colOff>600075</xdr:colOff>
      <xdr:row>5</xdr:row>
      <xdr:rowOff>57149</xdr:rowOff>
    </xdr:to>
    <mc:AlternateContent xmlns:mc="http://schemas.openxmlformats.org/markup-compatibility/2006" xmlns:a14="http://schemas.microsoft.com/office/drawing/2010/main">
      <mc:Choice Requires="a14">
        <xdr:graphicFrame macro="">
          <xdr:nvGraphicFramePr>
            <xdr:cNvPr id="7" name="Trend">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Trend"/>
            </a:graphicData>
          </a:graphic>
        </xdr:graphicFrame>
      </mc:Choice>
      <mc:Fallback xmlns="">
        <xdr:sp macro="" textlink="">
          <xdr:nvSpPr>
            <xdr:cNvPr id="0" name=""/>
            <xdr:cNvSpPr>
              <a:spLocks noTextEdit="1"/>
            </xdr:cNvSpPr>
          </xdr:nvSpPr>
          <xdr:spPr>
            <a:xfrm>
              <a:off x="13668375" y="419100"/>
              <a:ext cx="1066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301625</xdr:colOff>
      <xdr:row>1</xdr:row>
      <xdr:rowOff>19051</xdr:rowOff>
    </xdr:from>
    <xdr:to>
      <xdr:col>7</xdr:col>
      <xdr:colOff>492125</xdr:colOff>
      <xdr:row>4</xdr:row>
      <xdr:rowOff>38101</xdr:rowOff>
    </xdr:to>
    <xdr:sp macro="" textlink="Pivot!$B$5">
      <xdr:nvSpPr>
        <xdr:cNvPr id="19" name="TextBox 18">
          <a:extLst>
            <a:ext uri="{FF2B5EF4-FFF2-40B4-BE49-F238E27FC236}">
              <a16:creationId xmlns:a16="http://schemas.microsoft.com/office/drawing/2014/main" id="{00000000-0008-0000-0200-000013000000}"/>
            </a:ext>
          </a:extLst>
        </xdr:cNvPr>
        <xdr:cNvSpPr txBox="1"/>
      </xdr:nvSpPr>
      <xdr:spPr>
        <a:xfrm>
          <a:off x="2882900" y="485776"/>
          <a:ext cx="14097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412DBD6F-45CF-4E82-BB4E-95DAE6659991}" type="TxLink">
            <a:rPr lang="en-US" sz="2000" b="1" i="0" u="none" strike="noStrike">
              <a:solidFill>
                <a:srgbClr val="000000"/>
              </a:solidFill>
              <a:latin typeface="Calibri"/>
              <a:cs typeface="Calibri"/>
            </a:rPr>
            <a:pPr algn="ctr"/>
            <a:t>20000</a:t>
          </a:fld>
          <a:endParaRPr lang="en-US" sz="9600" b="1"/>
        </a:p>
      </xdr:txBody>
    </xdr:sp>
    <xdr:clientData/>
  </xdr:twoCellAnchor>
  <xdr:twoCellAnchor>
    <xdr:from>
      <xdr:col>9</xdr:col>
      <xdr:colOff>346075</xdr:colOff>
      <xdr:row>1</xdr:row>
      <xdr:rowOff>0</xdr:rowOff>
    </xdr:from>
    <xdr:to>
      <xdr:col>11</xdr:col>
      <xdr:colOff>536575</xdr:colOff>
      <xdr:row>4</xdr:row>
      <xdr:rowOff>47626</xdr:rowOff>
    </xdr:to>
    <xdr:sp macro="" textlink="Pivot!$B$6">
      <xdr:nvSpPr>
        <xdr:cNvPr id="20" name="TextBox 19">
          <a:extLst>
            <a:ext uri="{FF2B5EF4-FFF2-40B4-BE49-F238E27FC236}">
              <a16:creationId xmlns:a16="http://schemas.microsoft.com/office/drawing/2014/main" id="{00000000-0008-0000-0200-000014000000}"/>
            </a:ext>
          </a:extLst>
        </xdr:cNvPr>
        <xdr:cNvSpPr txBox="1"/>
      </xdr:nvSpPr>
      <xdr:spPr>
        <a:xfrm>
          <a:off x="5365750" y="466725"/>
          <a:ext cx="1409700" cy="61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58A1B1C-4BD3-48D7-9B5D-D413E419FED7}" type="TxLink">
            <a:rPr lang="en-US" sz="2000" b="1" i="0" u="none" strike="noStrike">
              <a:solidFill>
                <a:srgbClr val="000000"/>
              </a:solidFill>
              <a:latin typeface="Calibri"/>
              <a:cs typeface="Calibri"/>
            </a:rPr>
            <a:pPr algn="ctr"/>
            <a:t>99%</a:t>
          </a:fld>
          <a:endParaRPr lang="en-US" sz="8800" b="1"/>
        </a:p>
      </xdr:txBody>
    </xdr:sp>
    <xdr:clientData/>
  </xdr:twoCellAnchor>
  <xdr:twoCellAnchor>
    <xdr:from>
      <xdr:col>13</xdr:col>
      <xdr:colOff>390526</xdr:colOff>
      <xdr:row>1</xdr:row>
      <xdr:rowOff>28575</xdr:rowOff>
    </xdr:from>
    <xdr:to>
      <xdr:col>15</xdr:col>
      <xdr:colOff>857250</xdr:colOff>
      <xdr:row>4</xdr:row>
      <xdr:rowOff>38100</xdr:rowOff>
    </xdr:to>
    <xdr:sp macro="" textlink="Pivot!$B$7">
      <xdr:nvSpPr>
        <xdr:cNvPr id="21" name="TextBox 20">
          <a:extLst>
            <a:ext uri="{FF2B5EF4-FFF2-40B4-BE49-F238E27FC236}">
              <a16:creationId xmlns:a16="http://schemas.microsoft.com/office/drawing/2014/main" id="{00000000-0008-0000-0200-000015000000}"/>
            </a:ext>
          </a:extLst>
        </xdr:cNvPr>
        <xdr:cNvSpPr txBox="1"/>
      </xdr:nvSpPr>
      <xdr:spPr>
        <a:xfrm>
          <a:off x="7848601" y="495300"/>
          <a:ext cx="1685924"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00DD34A5-D3A2-45DD-8FB9-6D47074F6B93}" type="TxLink">
            <a:rPr lang="en-US" sz="2000" b="1" i="0" u="none" strike="noStrike">
              <a:solidFill>
                <a:srgbClr val="000000"/>
              </a:solidFill>
              <a:latin typeface="Calibri"/>
              <a:cs typeface="Calibri"/>
            </a:rPr>
            <a:pPr algn="ctr"/>
            <a:t>1.6</a:t>
          </a:fld>
          <a:endParaRPr lang="en-US" sz="9600" b="1"/>
        </a:p>
      </xdr:txBody>
    </xdr:sp>
    <xdr:clientData/>
  </xdr:twoCellAnchor>
  <xdr:twoCellAnchor>
    <xdr:from>
      <xdr:col>1</xdr:col>
      <xdr:colOff>0</xdr:colOff>
      <xdr:row>5</xdr:row>
      <xdr:rowOff>114300</xdr:rowOff>
    </xdr:from>
    <xdr:to>
      <xdr:col>8</xdr:col>
      <xdr:colOff>428626</xdr:colOff>
      <xdr:row>13</xdr:row>
      <xdr:rowOff>142875</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xdr:row>
      <xdr:rowOff>55197</xdr:rowOff>
    </xdr:from>
    <xdr:to>
      <xdr:col>8</xdr:col>
      <xdr:colOff>438150</xdr:colOff>
      <xdr:row>5</xdr:row>
      <xdr:rowOff>104774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42875" y="1474422"/>
          <a:ext cx="4705350" cy="2400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App Downloads</a:t>
          </a:r>
        </a:p>
      </xdr:txBody>
    </xdr:sp>
    <xdr:clientData/>
  </xdr:twoCellAnchor>
  <xdr:twoCellAnchor>
    <xdr:from>
      <xdr:col>8</xdr:col>
      <xdr:colOff>428626</xdr:colOff>
      <xdr:row>4</xdr:row>
      <xdr:rowOff>57150</xdr:rowOff>
    </xdr:from>
    <xdr:to>
      <xdr:col>15</xdr:col>
      <xdr:colOff>866776</xdr:colOff>
      <xdr:row>5</xdr:row>
      <xdr:rowOff>123825</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4838701" y="1095375"/>
          <a:ext cx="4705350" cy="2571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Active Users</a:t>
          </a:r>
        </a:p>
      </xdr:txBody>
    </xdr:sp>
    <xdr:clientData/>
  </xdr:twoCellAnchor>
  <xdr:twoCellAnchor>
    <xdr:from>
      <xdr:col>1</xdr:col>
      <xdr:colOff>9525</xdr:colOff>
      <xdr:row>13</xdr:row>
      <xdr:rowOff>160666</xdr:rowOff>
    </xdr:from>
    <xdr:to>
      <xdr:col>8</xdr:col>
      <xdr:colOff>447675</xdr:colOff>
      <xdr:row>14</xdr:row>
      <xdr:rowOff>188044</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152400" y="3294391"/>
          <a:ext cx="4705350" cy="21787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Website Uptime (%)</a:t>
          </a:r>
          <a:endParaRPr lang="en-US" sz="1100" b="1"/>
        </a:p>
      </xdr:txBody>
    </xdr:sp>
    <xdr:clientData/>
  </xdr:twoCellAnchor>
  <xdr:twoCellAnchor>
    <xdr:from>
      <xdr:col>8</xdr:col>
      <xdr:colOff>447674</xdr:colOff>
      <xdr:row>13</xdr:row>
      <xdr:rowOff>151141</xdr:rowOff>
    </xdr:from>
    <xdr:to>
      <xdr:col>15</xdr:col>
      <xdr:colOff>885823</xdr:colOff>
      <xdr:row>15</xdr:row>
      <xdr:rowOff>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4857749" y="2903866"/>
          <a:ext cx="4705349" cy="22985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Website Speed (sec)</a:t>
          </a:r>
        </a:p>
      </xdr:txBody>
    </xdr:sp>
    <xdr:clientData/>
  </xdr:twoCellAnchor>
  <xdr:twoCellAnchor>
    <xdr:from>
      <xdr:col>5</xdr:col>
      <xdr:colOff>390524</xdr:colOff>
      <xdr:row>1</xdr:row>
      <xdr:rowOff>47624</xdr:rowOff>
    </xdr:from>
    <xdr:to>
      <xdr:col>7</xdr:col>
      <xdr:colOff>447675</xdr:colOff>
      <xdr:row>2</xdr:row>
      <xdr:rowOff>95250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971799" y="514349"/>
          <a:ext cx="1276351" cy="2381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Active Users</a:t>
          </a:r>
        </a:p>
      </xdr:txBody>
    </xdr:sp>
    <xdr:clientData/>
  </xdr:twoCellAnchor>
  <xdr:twoCellAnchor>
    <xdr:from>
      <xdr:col>9</xdr:col>
      <xdr:colOff>352424</xdr:colOff>
      <xdr:row>1</xdr:row>
      <xdr:rowOff>76199</xdr:rowOff>
    </xdr:from>
    <xdr:to>
      <xdr:col>11</xdr:col>
      <xdr:colOff>485775</xdr:colOff>
      <xdr:row>2</xdr:row>
      <xdr:rowOff>104774</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5372099" y="733424"/>
          <a:ext cx="1352551"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Website Uptime (%)</a:t>
          </a:r>
        </a:p>
      </xdr:txBody>
    </xdr:sp>
    <xdr:clientData/>
  </xdr:twoCellAnchor>
  <xdr:twoCellAnchor>
    <xdr:from>
      <xdr:col>13</xdr:col>
      <xdr:colOff>438149</xdr:colOff>
      <xdr:row>1</xdr:row>
      <xdr:rowOff>57149</xdr:rowOff>
    </xdr:from>
    <xdr:to>
      <xdr:col>15</xdr:col>
      <xdr:colOff>809625</xdr:colOff>
      <xdr:row>2</xdr:row>
      <xdr:rowOff>57150</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7896224" y="523874"/>
          <a:ext cx="1590676" cy="1905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Website Speed (sec)</a:t>
          </a:r>
        </a:p>
      </xdr:txBody>
    </xdr:sp>
    <xdr:clientData/>
  </xdr:twoCellAnchor>
  <xdr:twoCellAnchor>
    <xdr:from>
      <xdr:col>1</xdr:col>
      <xdr:colOff>38099</xdr:colOff>
      <xdr:row>1</xdr:row>
      <xdr:rowOff>56921</xdr:rowOff>
    </xdr:from>
    <xdr:to>
      <xdr:col>3</xdr:col>
      <xdr:colOff>447675</xdr:colOff>
      <xdr:row>4</xdr:row>
      <xdr:rowOff>38101</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182879" y="437921"/>
          <a:ext cx="1628776" cy="529820"/>
          <a:chOff x="152400" y="541111"/>
          <a:chExt cx="1409700" cy="525689"/>
        </a:xfrm>
      </xdr:grpSpPr>
      <xdr:sp macro="" textlink="Pivot!$B$4">
        <xdr:nvSpPr>
          <xdr:cNvPr id="18" name="TextBox 17">
            <a:extLst>
              <a:ext uri="{FF2B5EF4-FFF2-40B4-BE49-F238E27FC236}">
                <a16:creationId xmlns:a16="http://schemas.microsoft.com/office/drawing/2014/main" id="{00000000-0008-0000-0200-000012000000}"/>
              </a:ext>
            </a:extLst>
          </xdr:cNvPr>
          <xdr:cNvSpPr txBox="1"/>
        </xdr:nvSpPr>
        <xdr:spPr>
          <a:xfrm>
            <a:off x="152400" y="541111"/>
            <a:ext cx="1409700" cy="5256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B9293493-53EA-4B60-BC82-9E8E07C9DBFC}" type="TxLink">
              <a:rPr lang="en-US" sz="2000" b="1" i="0" u="none" strike="noStrike">
                <a:solidFill>
                  <a:srgbClr val="000000"/>
                </a:solidFill>
                <a:latin typeface="Calibri"/>
                <a:cs typeface="Calibri"/>
              </a:rPr>
              <a:pPr algn="ctr"/>
              <a:t>36000</a:t>
            </a:fld>
            <a:endParaRPr lang="en-US" sz="4000" b="1"/>
          </a:p>
        </xdr:txBody>
      </xdr:sp>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08269" y="607494"/>
            <a:ext cx="1285876" cy="1809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t>         App Downloads</a:t>
            </a:r>
          </a:p>
        </xdr:txBody>
      </xdr:sp>
    </xdr:grpSp>
    <xdr:clientData/>
  </xdr:twoCellAnchor>
  <xdr:twoCellAnchor>
    <xdr:from>
      <xdr:col>8</xdr:col>
      <xdr:colOff>447674</xdr:colOff>
      <xdr:row>5</xdr:row>
      <xdr:rowOff>123825</xdr:rowOff>
    </xdr:from>
    <xdr:to>
      <xdr:col>15</xdr:col>
      <xdr:colOff>857249</xdr:colOff>
      <xdr:row>13</xdr:row>
      <xdr:rowOff>133350</xdr:rowOff>
    </xdr:to>
    <xdr:graphicFrame macro="">
      <xdr:nvGraphicFramePr>
        <xdr:cNvPr id="26" name="Chart 25">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15</xdr:row>
      <xdr:rowOff>9525</xdr:rowOff>
    </xdr:from>
    <xdr:to>
      <xdr:col>8</xdr:col>
      <xdr:colOff>447675</xdr:colOff>
      <xdr:row>23</xdr:row>
      <xdr:rowOff>161924</xdr:rowOff>
    </xdr:to>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447675</xdr:colOff>
      <xdr:row>15</xdr:row>
      <xdr:rowOff>1</xdr:rowOff>
    </xdr:from>
    <xdr:to>
      <xdr:col>15</xdr:col>
      <xdr:colOff>857250</xdr:colOff>
      <xdr:row>23</xdr:row>
      <xdr:rowOff>180975</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357.80085983796" createdVersion="6" refreshedVersion="6" minRefreshableVersion="3" recordCount="10" xr:uid="{00000000-000A-0000-FFFF-FFFF4C000000}">
  <cacheSource type="worksheet">
    <worksheetSource name="Table3"/>
  </cacheSource>
  <cacheFields count="7">
    <cacheField name="Quarter" numFmtId="0">
      <sharedItems count="10">
        <s v="2022-Q1"/>
        <s v="2022-Q2"/>
        <s v="2022-Q3"/>
        <s v="2022-Q4"/>
        <s v="2023-Q1"/>
        <s v="2023-Q2"/>
        <s v="2023-Q3"/>
        <s v="2023-Q4"/>
        <s v="2024-Q1"/>
        <s v="2024-Q2"/>
      </sharedItems>
    </cacheField>
    <cacheField name="App Downloads" numFmtId="164">
      <sharedItems containsSemiMixedTypes="0" containsString="0" containsNumber="1" containsInteger="1" minValue="10000" maxValue="28000"/>
    </cacheField>
    <cacheField name="Active Users" numFmtId="164">
      <sharedItems containsSemiMixedTypes="0" containsString="0" containsNumber="1" containsInteger="1" minValue="5000" maxValue="16250"/>
    </cacheField>
    <cacheField name="Website Uptime (%)" numFmtId="9">
      <sharedItems containsSemiMixedTypes="0" containsString="0" containsNumber="1" minValue="0.99" maxValue="0.99900000000000011"/>
    </cacheField>
    <cacheField name="Website Speed (sec)" numFmtId="164">
      <sharedItems containsSemiMixedTypes="0" containsString="0" containsNumber="1" minValue="1.1000000000000001" maxValue="2"/>
    </cacheField>
    <cacheField name="Tech Stack ROI" numFmtId="164">
      <sharedItems containsSemiMixedTypes="0" containsString="0" containsNumber="1" minValue="2" maxValue="4.7"/>
    </cacheField>
    <cacheField name="Trend" numFmtId="164">
      <sharedItems count="4">
        <s v="Q1"/>
        <s v="Q2"/>
        <s v="Q3"/>
        <s v="Q4"/>
      </sharedItems>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7" cacheId="1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J7" firstHeaderRow="1" firstDataRow="1" firstDataCol="1"/>
  <pivotFields count="7">
    <pivotField showAll="0"/>
    <pivotField dataField="1" numFmtId="164" showAll="0"/>
    <pivotField dataField="1" numFmtId="164" showAll="0"/>
    <pivotField dataField="1" numFmtId="9" showAll="0"/>
    <pivotField dataField="1" numFmtId="164" showAll="0"/>
    <pivotField dataField="1" numFmtId="164" showAll="0"/>
    <pivotField showAll="0">
      <items count="5">
        <item h="1" x="0"/>
        <item h="1" x="1"/>
        <item x="2"/>
        <item h="1" x="3"/>
        <item t="default"/>
      </items>
    </pivotField>
  </pivotFields>
  <rowFields count="1">
    <field x="-2"/>
  </rowFields>
  <rowItems count="5">
    <i>
      <x/>
    </i>
    <i i="1">
      <x v="1"/>
    </i>
    <i i="2">
      <x v="2"/>
    </i>
    <i i="3">
      <x v="3"/>
    </i>
    <i i="4">
      <x v="4"/>
    </i>
  </rowItems>
  <colItems count="1">
    <i/>
  </colItems>
  <dataFields count="5">
    <dataField name="Sum of App Downloads" fld="1" baseField="0" baseItem="0"/>
    <dataField name="Sum of Active Users" fld="2" baseField="0" baseItem="0"/>
    <dataField name="Average of Website Uptime (%)" fld="3" subtotal="average" baseField="0" baseItem="0"/>
    <dataField name="Average of Website Speed (sec)" fld="4" subtotal="average" baseField="0" baseItem="0"/>
    <dataField name="Average of Tech Stack ROI" fld="5" subtotal="average" baseField="0" baseItem="0"/>
  </dataFields>
  <formats count="1">
    <format dxfId="30">
      <pivotArea collapsedLevelsAreSubtotals="1"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0" cacheId="1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6" firstHeaderRow="1" firstDataRow="1" firstDataCol="1"/>
  <pivotFields count="7">
    <pivotField axis="axisRow" showAll="0">
      <items count="11">
        <item x="0"/>
        <item x="1"/>
        <item x="2"/>
        <item x="3"/>
        <item x="4"/>
        <item x="5"/>
        <item x="6"/>
        <item x="7"/>
        <item x="8"/>
        <item x="9"/>
        <item t="default"/>
      </items>
    </pivotField>
    <pivotField dataField="1" numFmtId="164" showAll="0"/>
    <pivotField numFmtId="164" showAll="0"/>
    <pivotField numFmtId="9" showAll="0"/>
    <pivotField numFmtId="164" showAll="0"/>
    <pivotField numFmtId="164" showAll="0"/>
    <pivotField showAll="0">
      <items count="5">
        <item h="1" x="0"/>
        <item h="1" x="1"/>
        <item x="2"/>
        <item h="1" x="3"/>
        <item t="default"/>
      </items>
    </pivotField>
  </pivotFields>
  <rowFields count="1">
    <field x="0"/>
  </rowFields>
  <rowItems count="3">
    <i>
      <x v="2"/>
    </i>
    <i>
      <x v="6"/>
    </i>
    <i t="grand">
      <x/>
    </i>
  </rowItems>
  <colItems count="1">
    <i/>
  </colItems>
  <dataFields count="1">
    <dataField name="Average of App Downloads" fld="1" subtotal="average" baseField="0" baseItem="0"/>
  </dataFields>
  <formats count="2">
    <format dxfId="1">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9" cacheId="1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7">
    <pivotField showAll="0"/>
    <pivotField dataField="1" numFmtId="164" showAll="0"/>
    <pivotField dataField="1" numFmtId="164" showAll="0"/>
    <pivotField dataField="1" numFmtId="9" showAll="0"/>
    <pivotField dataField="1" numFmtId="164" showAll="0"/>
    <pivotField dataField="1" numFmtId="164" showAll="0"/>
    <pivotField showAll="0">
      <items count="5">
        <item h="1" x="0"/>
        <item h="1" x="1"/>
        <item x="2"/>
        <item h="1" x="3"/>
        <item t="default"/>
      </items>
    </pivotField>
  </pivotFields>
  <rowFields count="1">
    <field x="-2"/>
  </rowFields>
  <rowItems count="5">
    <i>
      <x/>
    </i>
    <i i="1">
      <x v="1"/>
    </i>
    <i i="2">
      <x v="2"/>
    </i>
    <i i="3">
      <x v="3"/>
    </i>
    <i i="4">
      <x v="4"/>
    </i>
  </rowItems>
  <colItems count="1">
    <i/>
  </colItems>
  <dataFields count="5">
    <dataField name="Sum of App Downloads" fld="1" baseField="0" baseItem="0"/>
    <dataField name="Sum of Active Users" fld="2" baseField="0" baseItem="0"/>
    <dataField name="Average of Website Uptime (%)" fld="3" subtotal="average" baseField="0" baseItem="0"/>
    <dataField name="Average of Website Speed (sec)" fld="4" subtotal="average" baseField="0" baseItem="0"/>
    <dataField name="Average of Tech Stack ROI" fld="5" subtotal="average" baseField="0" baseItem="0"/>
  </dataFields>
  <formats count="1">
    <format dxfId="2">
      <pivotArea collapsedLevelsAreSubtotals="1"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24" cacheId="1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Q6" firstHeaderRow="1" firstDataRow="1" firstDataCol="1"/>
  <pivotFields count="7">
    <pivotField axis="axisRow" showAll="0">
      <items count="11">
        <item x="0"/>
        <item x="1"/>
        <item x="2"/>
        <item x="3"/>
        <item x="4"/>
        <item x="5"/>
        <item x="6"/>
        <item x="7"/>
        <item x="8"/>
        <item x="9"/>
        <item t="default"/>
      </items>
    </pivotField>
    <pivotField numFmtId="164" showAll="0"/>
    <pivotField numFmtId="164" showAll="0"/>
    <pivotField numFmtId="9" showAll="0"/>
    <pivotField numFmtId="164" showAll="0"/>
    <pivotField dataField="1" numFmtId="164" showAll="0"/>
    <pivotField showAll="0">
      <items count="5">
        <item h="1" x="0"/>
        <item h="1" x="1"/>
        <item x="2"/>
        <item h="1" x="3"/>
        <item t="default"/>
      </items>
    </pivotField>
  </pivotFields>
  <rowFields count="1">
    <field x="0"/>
  </rowFields>
  <rowItems count="3">
    <i>
      <x v="2"/>
    </i>
    <i>
      <x v="6"/>
    </i>
    <i t="grand">
      <x/>
    </i>
  </rowItems>
  <colItems count="1">
    <i/>
  </colItems>
  <dataFields count="1">
    <dataField name="Average of Tech Stack ROI" fld="5" subtotal="average" baseField="0" baseItem="0"/>
  </dataFields>
  <formats count="2">
    <format dxfId="4">
      <pivotArea dataOnly="0" labelOnly="1" outline="0" axis="axisValues"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3" cacheId="1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N6" firstHeaderRow="1" firstDataRow="1" firstDataCol="1"/>
  <pivotFields count="7">
    <pivotField axis="axisRow" showAll="0">
      <items count="11">
        <item x="0"/>
        <item x="1"/>
        <item x="2"/>
        <item x="3"/>
        <item x="4"/>
        <item x="5"/>
        <item x="6"/>
        <item x="7"/>
        <item x="8"/>
        <item x="9"/>
        <item t="default"/>
      </items>
    </pivotField>
    <pivotField numFmtId="164" showAll="0"/>
    <pivotField numFmtId="164" showAll="0"/>
    <pivotField numFmtId="9" showAll="0"/>
    <pivotField dataField="1" numFmtId="164" showAll="0"/>
    <pivotField numFmtId="164" showAll="0"/>
    <pivotField showAll="0">
      <items count="5">
        <item h="1" x="0"/>
        <item h="1" x="1"/>
        <item x="2"/>
        <item h="1" x="3"/>
        <item t="default"/>
      </items>
    </pivotField>
  </pivotFields>
  <rowFields count="1">
    <field x="0"/>
  </rowFields>
  <rowItems count="3">
    <i>
      <x v="2"/>
    </i>
    <i>
      <x v="6"/>
    </i>
    <i t="grand">
      <x/>
    </i>
  </rowItems>
  <colItems count="1">
    <i/>
  </colItems>
  <dataFields count="1">
    <dataField name="Sum of Website Speed (sec)" fld="4" baseField="0" baseItem="0"/>
  </dataFields>
  <formats count="2">
    <format dxfId="6">
      <pivotArea dataOnly="0" labelOnly="1" outline="0" axis="axisValues"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2" cacheId="1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6" firstHeaderRow="1" firstDataRow="1" firstDataCol="1"/>
  <pivotFields count="7">
    <pivotField axis="axisRow" showAll="0">
      <items count="11">
        <item x="0"/>
        <item x="1"/>
        <item x="2"/>
        <item x="3"/>
        <item x="4"/>
        <item x="5"/>
        <item x="6"/>
        <item x="7"/>
        <item x="8"/>
        <item x="9"/>
        <item t="default"/>
      </items>
    </pivotField>
    <pivotField numFmtId="164" showAll="0"/>
    <pivotField numFmtId="164" showAll="0"/>
    <pivotField dataField="1" numFmtId="9" showAll="0"/>
    <pivotField numFmtId="164" showAll="0"/>
    <pivotField numFmtId="164" showAll="0"/>
    <pivotField showAll="0">
      <items count="5">
        <item h="1" x="0"/>
        <item h="1" x="1"/>
        <item x="2"/>
        <item h="1" x="3"/>
        <item t="default"/>
      </items>
    </pivotField>
  </pivotFields>
  <rowFields count="1">
    <field x="0"/>
  </rowFields>
  <rowItems count="3">
    <i>
      <x v="2"/>
    </i>
    <i>
      <x v="6"/>
    </i>
    <i t="grand">
      <x/>
    </i>
  </rowItems>
  <colItems count="1">
    <i/>
  </colItems>
  <dataFields count="1">
    <dataField name="Sum of Website Uptime (%)" fld="3" baseField="0" baseItem="0" numFmtId="9"/>
  </dataFields>
  <formats count="5">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dataOnly="0" labelOnly="1" outline="0" axis="axisValues"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1" cacheId="1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6" firstHeaderRow="1" firstDataRow="1" firstDataCol="1"/>
  <pivotFields count="7">
    <pivotField axis="axisRow" showAll="0">
      <items count="11">
        <item x="0"/>
        <item x="1"/>
        <item x="2"/>
        <item x="3"/>
        <item x="4"/>
        <item x="5"/>
        <item x="6"/>
        <item x="7"/>
        <item x="8"/>
        <item x="9"/>
        <item t="default"/>
      </items>
    </pivotField>
    <pivotField numFmtId="164" showAll="0"/>
    <pivotField dataField="1" numFmtId="164" showAll="0"/>
    <pivotField numFmtId="9" showAll="0"/>
    <pivotField numFmtId="164" showAll="0"/>
    <pivotField numFmtId="164" showAll="0"/>
    <pivotField showAll="0">
      <items count="5">
        <item h="1" x="0"/>
        <item h="1" x="1"/>
        <item x="2"/>
        <item h="1" x="3"/>
        <item t="default"/>
      </items>
    </pivotField>
  </pivotFields>
  <rowFields count="1">
    <field x="0"/>
  </rowFields>
  <rowItems count="3">
    <i>
      <x v="2"/>
    </i>
    <i>
      <x v="6"/>
    </i>
    <i t="grand">
      <x/>
    </i>
  </rowItems>
  <colItems count="1">
    <i/>
  </colItems>
  <dataFields count="1">
    <dataField name="Average of Active Users" fld="2" subtotal="average" baseField="0" baseItem="0"/>
  </dataFields>
  <formats count="2">
    <format dxfId="13">
      <pivotArea dataOnly="0" labelOnly="1" outline="0" axis="axisValues"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 xr10:uid="{00000000-0013-0000-FFFF-FFFF01000000}" sourceName="Trend">
  <pivotTables>
    <pivotTable tabId="1" name="PivotTable17"/>
    <pivotTable tabId="2" name="PivotTable19"/>
    <pivotTable tabId="2" name="PivotTable20"/>
    <pivotTable tabId="2" name="PivotTable21"/>
    <pivotTable tabId="2" name="PivotTable22"/>
    <pivotTable tabId="2" name="PivotTable23"/>
    <pivotTable tabId="2" name="PivotTable24"/>
  </pivotTables>
  <data>
    <tabular pivotCacheId="1">
      <items count="4">
        <i x="0"/>
        <i x="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xr10:uid="{00000000-0014-0000-FFFF-FFFF01000000}" cache="Slicer_Trend" caption="Tren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G12" totalsRowCount="1" headerRowDxfId="29" dataDxfId="28" dataCellStyle="Comma">
  <autoFilter ref="A1:G11" xr:uid="{00000000-0009-0000-0100-000001000000}"/>
  <tableColumns count="7">
    <tableColumn id="1" xr3:uid="{00000000-0010-0000-0000-000001000000}" name="Quarter" dataDxfId="27" totalsRowDxfId="26"/>
    <tableColumn id="2" xr3:uid="{00000000-0010-0000-0000-000002000000}" name="App Downloads" totalsRowFunction="custom" dataDxfId="25" totalsRowDxfId="24" dataCellStyle="Comma">
      <totalsRowFormula>AVERAGE(Table3[App Downloads])</totalsRowFormula>
    </tableColumn>
    <tableColumn id="3" xr3:uid="{00000000-0010-0000-0000-000003000000}" name="Active Users" totalsRowFunction="custom" dataDxfId="23" totalsRowDxfId="22" dataCellStyle="Comma">
      <totalsRowFormula>AVERAGE(Table3[Active Users])</totalsRowFormula>
    </tableColumn>
    <tableColumn id="4" xr3:uid="{00000000-0010-0000-0000-000004000000}" name="Website Uptime (%)" totalsRowFunction="custom" dataDxfId="21" totalsRowDxfId="20" dataCellStyle="Percent">
      <totalsRowFormula>AVERAGE(Table3[Website Uptime (%)])</totalsRowFormula>
    </tableColumn>
    <tableColumn id="5" xr3:uid="{00000000-0010-0000-0000-000005000000}" name="Website Speed (sec)" totalsRowFunction="custom" dataDxfId="19" totalsRowDxfId="18" dataCellStyle="Comma">
      <totalsRowFormula>AVERAGE(Table3[Website Speed (sec)])</totalsRowFormula>
    </tableColumn>
    <tableColumn id="6" xr3:uid="{00000000-0010-0000-0000-000006000000}" name="Tech Stack ROI" totalsRowFunction="custom" dataDxfId="17" totalsRowDxfId="16" dataCellStyle="Comma">
      <totalsRowFormula>AVERAGE(Table3[Tech Stack ROI])</totalsRowFormula>
    </tableColumn>
    <tableColumn id="9" xr3:uid="{00000000-0010-0000-0000-000009000000}" name="Trend" dataDxfId="15" totalsRowDxfId="14"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5"/>
  <sheetViews>
    <sheetView workbookViewId="0">
      <selection activeCell="F17" sqref="F17"/>
    </sheetView>
  </sheetViews>
  <sheetFormatPr defaultRowHeight="14.4" x14ac:dyDescent="0.3"/>
  <cols>
    <col min="2" max="2" width="13" customWidth="1"/>
    <col min="3" max="3" width="13.44140625" customWidth="1"/>
    <col min="4" max="5" width="15.44140625" customWidth="1"/>
    <col min="6" max="8" width="12" bestFit="1" customWidth="1"/>
    <col min="9" max="9" width="29.88671875" customWidth="1"/>
    <col min="10" max="10" width="6" customWidth="1"/>
    <col min="11" max="11" width="26.33203125" bestFit="1" customWidth="1"/>
    <col min="12" max="12" width="26.44140625" bestFit="1" customWidth="1"/>
    <col min="13" max="13" width="20.5546875" bestFit="1" customWidth="1"/>
  </cols>
  <sheetData>
    <row r="1" spans="1:12" s="2" customFormat="1" ht="28.8" x14ac:dyDescent="0.3">
      <c r="A1" s="1" t="s">
        <v>0</v>
      </c>
      <c r="B1" s="1" t="s">
        <v>19</v>
      </c>
      <c r="C1" s="1" t="s">
        <v>20</v>
      </c>
      <c r="D1" s="1" t="s">
        <v>21</v>
      </c>
      <c r="E1" s="1" t="s">
        <v>22</v>
      </c>
      <c r="F1" s="1" t="s">
        <v>23</v>
      </c>
      <c r="G1" s="1" t="s">
        <v>14</v>
      </c>
    </row>
    <row r="2" spans="1:12" x14ac:dyDescent="0.3">
      <c r="A2" s="3" t="s">
        <v>1</v>
      </c>
      <c r="B2" s="5">
        <v>10000</v>
      </c>
      <c r="C2" s="5">
        <v>5000</v>
      </c>
      <c r="D2" s="4">
        <v>0.99</v>
      </c>
      <c r="E2" s="19">
        <v>2</v>
      </c>
      <c r="F2" s="19">
        <v>2</v>
      </c>
      <c r="G2" s="5" t="s">
        <v>15</v>
      </c>
      <c r="H2" s="2"/>
      <c r="I2" s="6" t="s">
        <v>13</v>
      </c>
    </row>
    <row r="3" spans="1:12" x14ac:dyDescent="0.3">
      <c r="A3" s="3" t="s">
        <v>2</v>
      </c>
      <c r="B3" s="5">
        <v>12000</v>
      </c>
      <c r="C3" s="5">
        <v>6250</v>
      </c>
      <c r="D3" s="4">
        <v>0.99099999999999999</v>
      </c>
      <c r="E3" s="19">
        <v>1.9</v>
      </c>
      <c r="F3" s="19">
        <v>2.2999999999999998</v>
      </c>
      <c r="G3" s="5" t="s">
        <v>16</v>
      </c>
      <c r="H3" s="2"/>
      <c r="I3" s="8" t="s">
        <v>24</v>
      </c>
      <c r="J3">
        <v>36000</v>
      </c>
    </row>
    <row r="4" spans="1:12" x14ac:dyDescent="0.3">
      <c r="A4" s="3" t="s">
        <v>3</v>
      </c>
      <c r="B4" s="5">
        <v>14000</v>
      </c>
      <c r="C4" s="5">
        <v>7500</v>
      </c>
      <c r="D4" s="4">
        <v>0.99199999999999999</v>
      </c>
      <c r="E4" s="19">
        <v>1.8</v>
      </c>
      <c r="F4" s="19">
        <v>2.6</v>
      </c>
      <c r="G4" s="5" t="s">
        <v>17</v>
      </c>
      <c r="H4" s="2"/>
      <c r="I4" s="8" t="s">
        <v>25</v>
      </c>
      <c r="J4">
        <v>20000</v>
      </c>
    </row>
    <row r="5" spans="1:12" x14ac:dyDescent="0.3">
      <c r="A5" s="3" t="s">
        <v>4</v>
      </c>
      <c r="B5" s="5">
        <v>16000</v>
      </c>
      <c r="C5" s="5">
        <v>8750</v>
      </c>
      <c r="D5" s="4">
        <v>0.99299999999999999</v>
      </c>
      <c r="E5" s="19">
        <v>1.7</v>
      </c>
      <c r="F5" s="19">
        <v>2.9</v>
      </c>
      <c r="G5" s="5" t="s">
        <v>18</v>
      </c>
      <c r="H5" s="2"/>
      <c r="I5" s="8" t="s">
        <v>30</v>
      </c>
      <c r="J5" s="7">
        <v>0.99399999999999999</v>
      </c>
    </row>
    <row r="6" spans="1:12" x14ac:dyDescent="0.3">
      <c r="A6" s="3" t="s">
        <v>5</v>
      </c>
      <c r="B6" s="5">
        <v>18000</v>
      </c>
      <c r="C6" s="5">
        <v>10000</v>
      </c>
      <c r="D6" s="4">
        <v>0.99400000000000011</v>
      </c>
      <c r="E6" s="19">
        <v>1.6</v>
      </c>
      <c r="F6" s="19">
        <v>3.2</v>
      </c>
      <c r="G6" s="5" t="s">
        <v>15</v>
      </c>
      <c r="H6" s="2"/>
      <c r="I6" s="8" t="s">
        <v>31</v>
      </c>
      <c r="J6">
        <v>1.6</v>
      </c>
    </row>
    <row r="7" spans="1:12" x14ac:dyDescent="0.3">
      <c r="A7" s="3" t="s">
        <v>6</v>
      </c>
      <c r="B7" s="5">
        <v>20000</v>
      </c>
      <c r="C7" s="5">
        <v>11250</v>
      </c>
      <c r="D7" s="4">
        <v>0.995</v>
      </c>
      <c r="E7" s="19">
        <v>1.5</v>
      </c>
      <c r="F7" s="19">
        <v>3.5</v>
      </c>
      <c r="G7" s="5" t="s">
        <v>16</v>
      </c>
      <c r="H7" s="2"/>
      <c r="I7" s="8" t="s">
        <v>32</v>
      </c>
      <c r="J7">
        <v>3.2</v>
      </c>
    </row>
    <row r="8" spans="1:12" x14ac:dyDescent="0.3">
      <c r="A8" s="3" t="s">
        <v>7</v>
      </c>
      <c r="B8" s="5">
        <v>22000</v>
      </c>
      <c r="C8" s="5">
        <v>12500</v>
      </c>
      <c r="D8" s="4">
        <v>0.996</v>
      </c>
      <c r="E8" s="19">
        <v>1.4</v>
      </c>
      <c r="F8" s="19">
        <v>3.8</v>
      </c>
      <c r="G8" s="5" t="s">
        <v>17</v>
      </c>
      <c r="H8" s="2"/>
    </row>
    <row r="9" spans="1:12" x14ac:dyDescent="0.3">
      <c r="A9" s="3" t="s">
        <v>8</v>
      </c>
      <c r="B9" s="5">
        <v>24000</v>
      </c>
      <c r="C9" s="5">
        <v>13750</v>
      </c>
      <c r="D9" s="4">
        <v>0.997</v>
      </c>
      <c r="E9" s="19">
        <v>1.3</v>
      </c>
      <c r="F9" s="19">
        <v>4.0999999999999996</v>
      </c>
      <c r="G9" s="5" t="s">
        <v>18</v>
      </c>
      <c r="H9" s="2"/>
    </row>
    <row r="10" spans="1:12" x14ac:dyDescent="0.3">
      <c r="A10" s="3" t="s">
        <v>9</v>
      </c>
      <c r="B10" s="5">
        <v>26000</v>
      </c>
      <c r="C10" s="5">
        <v>15000</v>
      </c>
      <c r="D10" s="4">
        <v>0.998</v>
      </c>
      <c r="E10" s="19">
        <v>1.2</v>
      </c>
      <c r="F10" s="19">
        <v>4.4000000000000004</v>
      </c>
      <c r="G10" s="5" t="s">
        <v>15</v>
      </c>
      <c r="H10" s="2"/>
    </row>
    <row r="11" spans="1:12" x14ac:dyDescent="0.3">
      <c r="A11" s="3" t="s">
        <v>10</v>
      </c>
      <c r="B11" s="5">
        <v>28000</v>
      </c>
      <c r="C11" s="5">
        <v>16250</v>
      </c>
      <c r="D11" s="4">
        <v>0.99900000000000011</v>
      </c>
      <c r="E11" s="19">
        <v>1.1000000000000001</v>
      </c>
      <c r="F11" s="19">
        <v>4.7</v>
      </c>
      <c r="G11" s="5" t="s">
        <v>16</v>
      </c>
      <c r="H11" s="2"/>
    </row>
    <row r="12" spans="1:12" x14ac:dyDescent="0.3">
      <c r="A12" s="3"/>
      <c r="B12" s="21">
        <f>AVERAGE(Table3[App Downloads])</f>
        <v>19000</v>
      </c>
      <c r="C12" s="21">
        <f>AVERAGE(Table3[Active Users])</f>
        <v>10625</v>
      </c>
      <c r="D12" s="9">
        <f>AVERAGE(Table3[Website Uptime (%)])</f>
        <v>0.99450000000000005</v>
      </c>
      <c r="E12" s="20">
        <f>AVERAGE(Table3[Website Speed (sec)])</f>
        <v>1.55</v>
      </c>
      <c r="F12" s="10">
        <f>AVERAGE(Table3[Tech Stack ROI])</f>
        <v>3.35</v>
      </c>
      <c r="G12" s="3"/>
      <c r="H12" s="2"/>
    </row>
    <row r="15" spans="1:12" x14ac:dyDescent="0.3">
      <c r="F15" s="2"/>
      <c r="G15" s="2"/>
      <c r="H15" s="2"/>
      <c r="L15" s="2"/>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Q13"/>
  <sheetViews>
    <sheetView workbookViewId="0">
      <selection activeCell="D14" sqref="D14"/>
    </sheetView>
  </sheetViews>
  <sheetFormatPr defaultRowHeight="14.4" x14ac:dyDescent="0.3"/>
  <cols>
    <col min="1" max="1" width="29.88671875" customWidth="1"/>
    <col min="2" max="2" width="6" customWidth="1"/>
    <col min="3" max="3" width="1.5546875" customWidth="1"/>
    <col min="4" max="4" width="13.109375" customWidth="1"/>
    <col min="5" max="5" width="10.88671875" customWidth="1"/>
    <col min="6" max="6" width="2" customWidth="1"/>
    <col min="7" max="7" width="13.109375" customWidth="1"/>
    <col min="8" max="8" width="12" customWidth="1"/>
    <col min="9" max="9" width="2.33203125" customWidth="1"/>
    <col min="10" max="10" width="13.109375" customWidth="1"/>
    <col min="11" max="11" width="15.33203125" customWidth="1"/>
    <col min="12" max="12" width="1.88671875" customWidth="1"/>
    <col min="13" max="13" width="13.109375" bestFit="1" customWidth="1"/>
    <col min="14" max="14" width="15.33203125" customWidth="1"/>
    <col min="15" max="15" width="1.44140625" customWidth="1"/>
    <col min="16" max="16" width="13.109375" bestFit="1" customWidth="1"/>
    <col min="17" max="17" width="13.88671875" customWidth="1"/>
    <col min="18" max="18" width="2" customWidth="1"/>
  </cols>
  <sheetData>
    <row r="3" spans="1:17" ht="43.2" x14ac:dyDescent="0.3">
      <c r="A3" s="6" t="s">
        <v>13</v>
      </c>
      <c r="C3" s="3"/>
      <c r="D3" s="6" t="s">
        <v>11</v>
      </c>
      <c r="E3" s="2" t="s">
        <v>28</v>
      </c>
      <c r="G3" s="6" t="s">
        <v>11</v>
      </c>
      <c r="H3" s="2" t="s">
        <v>29</v>
      </c>
      <c r="J3" s="6" t="s">
        <v>11</v>
      </c>
      <c r="K3" s="2" t="s">
        <v>26</v>
      </c>
      <c r="M3" s="6" t="s">
        <v>11</v>
      </c>
      <c r="N3" s="2" t="s">
        <v>27</v>
      </c>
      <c r="P3" s="6" t="s">
        <v>11</v>
      </c>
      <c r="Q3" s="2" t="s">
        <v>32</v>
      </c>
    </row>
    <row r="4" spans="1:17" x14ac:dyDescent="0.3">
      <c r="A4" s="8" t="s">
        <v>24</v>
      </c>
      <c r="B4">
        <v>36000</v>
      </c>
      <c r="D4" s="8" t="s">
        <v>3</v>
      </c>
      <c r="E4">
        <v>14000</v>
      </c>
      <c r="G4" s="8" t="s">
        <v>3</v>
      </c>
      <c r="H4">
        <v>7500</v>
      </c>
      <c r="J4" s="8" t="s">
        <v>3</v>
      </c>
      <c r="K4" s="7">
        <v>0.99199999999999999</v>
      </c>
      <c r="M4" s="8" t="s">
        <v>3</v>
      </c>
      <c r="N4">
        <v>1.8</v>
      </c>
      <c r="P4" s="8" t="s">
        <v>3</v>
      </c>
      <c r="Q4">
        <v>2.6</v>
      </c>
    </row>
    <row r="5" spans="1:17" x14ac:dyDescent="0.3">
      <c r="A5" s="8" t="s">
        <v>25</v>
      </c>
      <c r="B5">
        <v>20000</v>
      </c>
      <c r="D5" s="8" t="s">
        <v>7</v>
      </c>
      <c r="E5">
        <v>22000</v>
      </c>
      <c r="G5" s="8" t="s">
        <v>7</v>
      </c>
      <c r="H5">
        <v>12500</v>
      </c>
      <c r="J5" s="8" t="s">
        <v>7</v>
      </c>
      <c r="K5" s="7">
        <v>0.996</v>
      </c>
      <c r="M5" s="8" t="s">
        <v>7</v>
      </c>
      <c r="N5">
        <v>1.4</v>
      </c>
      <c r="P5" s="8" t="s">
        <v>7</v>
      </c>
      <c r="Q5">
        <v>3.8</v>
      </c>
    </row>
    <row r="6" spans="1:17" x14ac:dyDescent="0.3">
      <c r="A6" s="8" t="s">
        <v>30</v>
      </c>
      <c r="B6" s="7">
        <v>0.99399999999999999</v>
      </c>
      <c r="D6" s="8" t="s">
        <v>12</v>
      </c>
      <c r="E6">
        <v>18000</v>
      </c>
      <c r="G6" s="8" t="s">
        <v>12</v>
      </c>
      <c r="H6">
        <v>10000</v>
      </c>
      <c r="J6" s="8" t="s">
        <v>12</v>
      </c>
      <c r="K6" s="7">
        <v>1.988</v>
      </c>
      <c r="M6" s="8" t="s">
        <v>12</v>
      </c>
      <c r="N6">
        <v>3.2</v>
      </c>
      <c r="P6" s="8" t="s">
        <v>12</v>
      </c>
      <c r="Q6">
        <v>3.2</v>
      </c>
    </row>
    <row r="7" spans="1:17" x14ac:dyDescent="0.3">
      <c r="A7" s="8" t="s">
        <v>31</v>
      </c>
      <c r="B7">
        <v>1.6</v>
      </c>
    </row>
    <row r="8" spans="1:17" x14ac:dyDescent="0.3">
      <c r="A8" s="8" t="s">
        <v>32</v>
      </c>
      <c r="B8">
        <v>3.2</v>
      </c>
    </row>
    <row r="13" spans="1:17" x14ac:dyDescent="0.3">
      <c r="B13" s="7"/>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4"/>
  <sheetViews>
    <sheetView showGridLines="0" tabSelected="1" workbookViewId="0">
      <selection activeCell="Q6" sqref="Q6"/>
    </sheetView>
  </sheetViews>
  <sheetFormatPr defaultRowHeight="14.4" x14ac:dyDescent="0.3"/>
  <cols>
    <col min="1" max="1" width="2.109375" customWidth="1"/>
    <col min="16" max="16" width="13.33203125" customWidth="1"/>
  </cols>
  <sheetData>
    <row r="1" spans="1:16" ht="30" customHeight="1" x14ac:dyDescent="0.55000000000000004">
      <c r="A1" s="18"/>
      <c r="B1" s="22" t="s">
        <v>33</v>
      </c>
      <c r="C1" s="23"/>
      <c r="D1" s="23"/>
      <c r="E1" s="23"/>
      <c r="F1" s="24"/>
      <c r="G1" s="24"/>
      <c r="H1" s="24"/>
      <c r="I1" s="24"/>
      <c r="J1" s="24"/>
      <c r="K1" s="11"/>
      <c r="L1" s="11"/>
      <c r="M1" s="11"/>
      <c r="N1" s="11"/>
      <c r="O1" s="11"/>
      <c r="P1" s="12"/>
    </row>
    <row r="2" spans="1:16" x14ac:dyDescent="0.3">
      <c r="A2" s="13"/>
      <c r="B2" s="13"/>
      <c r="P2" s="14"/>
    </row>
    <row r="3" spans="1:16" x14ac:dyDescent="0.3">
      <c r="A3" s="13"/>
      <c r="B3" s="13"/>
      <c r="P3" s="14"/>
    </row>
    <row r="4" spans="1:16" x14ac:dyDescent="0.3">
      <c r="A4" s="13"/>
      <c r="B4" s="13"/>
      <c r="P4" s="14"/>
    </row>
    <row r="5" spans="1:16" x14ac:dyDescent="0.3">
      <c r="A5" s="13"/>
      <c r="B5" s="13"/>
      <c r="I5" s="7"/>
      <c r="P5" s="14"/>
    </row>
    <row r="6" spans="1:16" x14ac:dyDescent="0.3">
      <c r="A6" s="13"/>
      <c r="B6" s="13"/>
      <c r="P6" s="14"/>
    </row>
    <row r="7" spans="1:16" x14ac:dyDescent="0.3">
      <c r="A7" s="13"/>
      <c r="B7" s="13"/>
      <c r="P7" s="14"/>
    </row>
    <row r="8" spans="1:16" x14ac:dyDescent="0.3">
      <c r="A8" s="13"/>
      <c r="B8" s="13"/>
      <c r="P8" s="14"/>
    </row>
    <row r="9" spans="1:16" x14ac:dyDescent="0.3">
      <c r="A9" s="13"/>
      <c r="B9" s="13"/>
      <c r="P9" s="14"/>
    </row>
    <row r="10" spans="1:16" x14ac:dyDescent="0.3">
      <c r="A10" s="13"/>
      <c r="B10" s="13"/>
      <c r="P10" s="14"/>
    </row>
    <row r="11" spans="1:16" x14ac:dyDescent="0.3">
      <c r="A11" s="13"/>
      <c r="B11" s="13"/>
      <c r="P11" s="14"/>
    </row>
    <row r="12" spans="1:16" x14ac:dyDescent="0.3">
      <c r="A12" s="13"/>
      <c r="B12" s="13"/>
      <c r="P12" s="14"/>
    </row>
    <row r="13" spans="1:16" x14ac:dyDescent="0.3">
      <c r="A13" s="13"/>
      <c r="B13" s="13"/>
      <c r="P13" s="14"/>
    </row>
    <row r="14" spans="1:16" x14ac:dyDescent="0.3">
      <c r="A14" s="13"/>
      <c r="B14" s="13"/>
      <c r="P14" s="14"/>
    </row>
    <row r="15" spans="1:16" x14ac:dyDescent="0.3">
      <c r="A15" s="13"/>
      <c r="B15" s="13"/>
      <c r="P15" s="14"/>
    </row>
    <row r="16" spans="1:16" x14ac:dyDescent="0.3">
      <c r="A16" s="13"/>
      <c r="B16" s="13"/>
      <c r="P16" s="14"/>
    </row>
    <row r="17" spans="1:16" x14ac:dyDescent="0.3">
      <c r="A17" s="13"/>
      <c r="B17" s="13"/>
      <c r="P17" s="14"/>
    </row>
    <row r="18" spans="1:16" x14ac:dyDescent="0.3">
      <c r="A18" s="13"/>
      <c r="B18" s="13"/>
      <c r="P18" s="14"/>
    </row>
    <row r="19" spans="1:16" x14ac:dyDescent="0.3">
      <c r="A19" s="13"/>
      <c r="B19" s="13"/>
      <c r="P19" s="14"/>
    </row>
    <row r="20" spans="1:16" x14ac:dyDescent="0.3">
      <c r="A20" s="13"/>
      <c r="B20" s="13"/>
      <c r="P20" s="14"/>
    </row>
    <row r="21" spans="1:16" x14ac:dyDescent="0.3">
      <c r="A21" s="13"/>
      <c r="B21" s="13"/>
      <c r="P21" s="14"/>
    </row>
    <row r="22" spans="1:16" x14ac:dyDescent="0.3">
      <c r="A22" s="13"/>
      <c r="B22" s="13"/>
      <c r="P22" s="14"/>
    </row>
    <row r="23" spans="1:16" x14ac:dyDescent="0.3">
      <c r="A23" s="13"/>
      <c r="B23" s="13"/>
      <c r="P23" s="14"/>
    </row>
    <row r="24" spans="1:16" ht="15" thickBot="1" x14ac:dyDescent="0.35">
      <c r="A24" s="15"/>
      <c r="B24" s="15"/>
      <c r="C24" s="16"/>
      <c r="D24" s="16"/>
      <c r="E24" s="16"/>
      <c r="F24" s="16"/>
      <c r="G24" s="16"/>
      <c r="H24" s="16"/>
      <c r="I24" s="16"/>
      <c r="J24" s="16"/>
      <c r="K24" s="16"/>
      <c r="L24" s="16"/>
      <c r="M24" s="16"/>
      <c r="N24" s="16"/>
      <c r="O24" s="16"/>
      <c r="P24" s="1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2024-03-09T12:08:40Z</dcterms:modified>
</cp:coreProperties>
</file>