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xel assignment\"/>
    </mc:Choice>
  </mc:AlternateContent>
  <xr:revisionPtr revIDLastSave="0" documentId="8_{04F59FC4-054D-4838-87DE-294D51AEED76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Table 7" sheetId="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7" l="1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1" i="7"/>
  <c r="G10" i="7"/>
  <c r="G9" i="7"/>
  <c r="G8" i="7"/>
  <c r="G7" i="7"/>
  <c r="G6" i="7"/>
  <c r="G5" i="7"/>
  <c r="G4" i="7"/>
  <c r="G3" i="7"/>
  <c r="G2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" i="7"/>
  <c r="J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2" i="7"/>
  <c r="N20" i="7"/>
  <c r="N19" i="7"/>
  <c r="N16" i="7"/>
  <c r="N15" i="7"/>
  <c r="N14" i="7"/>
  <c r="N13" i="7"/>
  <c r="N12" i="7"/>
  <c r="D1048576" i="7" l="1"/>
</calcChain>
</file>

<file path=xl/sharedStrings.xml><?xml version="1.0" encoding="utf-8"?>
<sst xmlns="http://schemas.openxmlformats.org/spreadsheetml/2006/main" count="160" uniqueCount="112">
  <si>
    <r>
      <rPr>
        <b/>
        <sz val="9.5"/>
        <rFont val="Arial"/>
        <family val="2"/>
      </rPr>
      <t>Product Name</t>
    </r>
  </si>
  <si>
    <r>
      <rPr>
        <b/>
        <sz val="9.5"/>
        <rFont val="Arial"/>
        <family val="2"/>
      </rPr>
      <t>Brand Name</t>
    </r>
  </si>
  <si>
    <r>
      <rPr>
        <b/>
        <sz val="9.5"/>
        <rFont val="Arial"/>
        <family val="2"/>
      </rPr>
      <t>Price ($)</t>
    </r>
  </si>
  <si>
    <r>
      <rPr>
        <b/>
        <sz val="9.5"/>
        <rFont val="Arial"/>
        <family val="2"/>
      </rPr>
      <t>Quantity</t>
    </r>
  </si>
  <si>
    <r>
      <rPr>
        <b/>
        <sz val="9.5"/>
        <rFont val="Arial"/>
        <family val="2"/>
      </rPr>
      <t>Category</t>
    </r>
  </si>
  <si>
    <r>
      <rPr>
        <sz val="9.5"/>
        <rFont val="Arial MT"/>
        <family val="2"/>
      </rPr>
      <t>28-JAN-US</t>
    </r>
  </si>
  <si>
    <r>
      <rPr>
        <sz val="9.5"/>
        <rFont val="Arial MT"/>
        <family val="2"/>
      </rPr>
      <t>Laptop</t>
    </r>
  </si>
  <si>
    <r>
      <rPr>
        <sz val="9.5"/>
        <rFont val="Arial MT"/>
        <family val="2"/>
      </rPr>
      <t>Dell</t>
    </r>
  </si>
  <si>
    <r>
      <rPr>
        <sz val="9.5"/>
        <rFont val="Arial MT"/>
        <family val="2"/>
      </rPr>
      <t>Electronics</t>
    </r>
  </si>
  <si>
    <r>
      <rPr>
        <sz val="9.5"/>
        <rFont val="Arial MT"/>
        <family val="2"/>
      </rPr>
      <t>15-FEB-US</t>
    </r>
  </si>
  <si>
    <r>
      <rPr>
        <sz val="9.5"/>
        <rFont val="Arial MT"/>
        <family val="2"/>
      </rPr>
      <t>Sneakers</t>
    </r>
  </si>
  <si>
    <r>
      <rPr>
        <sz val="9.5"/>
        <rFont val="Arial MT"/>
        <family val="2"/>
      </rPr>
      <t>Nike</t>
    </r>
  </si>
  <si>
    <r>
      <rPr>
        <sz val="9.5"/>
        <rFont val="Arial MT"/>
        <family val="2"/>
      </rPr>
      <t>Fashion</t>
    </r>
  </si>
  <si>
    <r>
      <rPr>
        <sz val="9.5"/>
        <rFont val="Arial MT"/>
        <family val="2"/>
      </rPr>
      <t>03-MAR-US</t>
    </r>
  </si>
  <si>
    <r>
      <rPr>
        <sz val="9.5"/>
        <rFont val="Arial MT"/>
        <family val="2"/>
      </rPr>
      <t>Coffee Maker</t>
    </r>
  </si>
  <si>
    <r>
      <rPr>
        <sz val="9.5"/>
        <rFont val="Arial MT"/>
        <family val="2"/>
      </rPr>
      <t>Keurig</t>
    </r>
  </si>
  <si>
    <r>
      <rPr>
        <sz val="9.5"/>
        <rFont val="Arial MT"/>
        <family val="2"/>
      </rPr>
      <t>Kitchen</t>
    </r>
  </si>
  <si>
    <r>
      <rPr>
        <sz val="9.5"/>
        <rFont val="Arial MT"/>
        <family val="2"/>
      </rPr>
      <t>11-APR-US</t>
    </r>
  </si>
  <si>
    <r>
      <rPr>
        <sz val="9.5"/>
        <rFont val="Arial MT"/>
        <family val="2"/>
      </rPr>
      <t>Smartphone</t>
    </r>
  </si>
  <si>
    <r>
      <rPr>
        <sz val="9.5"/>
        <rFont val="Arial MT"/>
        <family val="2"/>
      </rPr>
      <t>Samsung</t>
    </r>
  </si>
  <si>
    <r>
      <rPr>
        <sz val="9.5"/>
        <rFont val="Arial MT"/>
        <family val="2"/>
      </rPr>
      <t>22-MAY-US</t>
    </r>
  </si>
  <si>
    <r>
      <rPr>
        <sz val="9.5"/>
        <rFont val="Arial MT"/>
        <family val="2"/>
      </rPr>
      <t>Backpack</t>
    </r>
  </si>
  <si>
    <r>
      <rPr>
        <sz val="9.5"/>
        <rFont val="Arial MT"/>
        <family val="2"/>
      </rPr>
      <t>North Face</t>
    </r>
  </si>
  <si>
    <r>
      <rPr>
        <sz val="9.5"/>
        <rFont val="Arial MT"/>
        <family val="2"/>
      </rPr>
      <t>Outdoor</t>
    </r>
  </si>
  <si>
    <r>
      <rPr>
        <sz val="9.5"/>
        <rFont val="Arial MT"/>
        <family val="2"/>
      </rPr>
      <t>07-JUN-UK</t>
    </r>
  </si>
  <si>
    <r>
      <rPr>
        <sz val="9.5"/>
        <rFont val="Arial MT"/>
        <family val="2"/>
      </rPr>
      <t>Headphones</t>
    </r>
  </si>
  <si>
    <r>
      <rPr>
        <sz val="9.5"/>
        <rFont val="Arial MT"/>
        <family val="2"/>
      </rPr>
      <t>Sony</t>
    </r>
  </si>
  <si>
    <r>
      <rPr>
        <sz val="9.5"/>
        <rFont val="Arial MT"/>
        <family val="2"/>
      </rPr>
      <t>19-JUL-UK</t>
    </r>
  </si>
  <si>
    <r>
      <rPr>
        <sz val="9.5"/>
        <rFont val="Arial MT"/>
        <family val="2"/>
      </rPr>
      <t>T-shirt</t>
    </r>
  </si>
  <si>
    <r>
      <rPr>
        <sz val="9.5"/>
        <rFont val="Arial MT"/>
        <family val="2"/>
      </rPr>
      <t>Adidas</t>
    </r>
  </si>
  <si>
    <r>
      <rPr>
        <sz val="9.5"/>
        <rFont val="Arial MT"/>
        <family val="2"/>
      </rPr>
      <t>23-AUG-UK</t>
    </r>
  </si>
  <si>
    <r>
      <rPr>
        <sz val="9.5"/>
        <rFont val="Arial MT"/>
        <family val="2"/>
      </rPr>
      <t>Blender</t>
    </r>
  </si>
  <si>
    <r>
      <rPr>
        <sz val="9.5"/>
        <rFont val="Arial MT"/>
        <family val="2"/>
      </rPr>
      <t>Ninja</t>
    </r>
  </si>
  <si>
    <r>
      <rPr>
        <sz val="9.5"/>
        <rFont val="Arial MT"/>
        <family val="2"/>
      </rPr>
      <t>05-SEP-UK</t>
    </r>
  </si>
  <si>
    <r>
      <rPr>
        <sz val="9.5"/>
        <rFont val="Arial MT"/>
        <family val="2"/>
      </rPr>
      <t>Tablet</t>
    </r>
  </si>
  <si>
    <r>
      <rPr>
        <sz val="9.5"/>
        <rFont val="Arial MT"/>
        <family val="2"/>
      </rPr>
      <t>Apple</t>
    </r>
  </si>
  <si>
    <r>
      <rPr>
        <sz val="9.5"/>
        <rFont val="Arial MT"/>
        <family val="2"/>
      </rPr>
      <t>14-OCT-UK</t>
    </r>
  </si>
  <si>
    <r>
      <rPr>
        <sz val="9.5"/>
        <rFont val="Arial MT"/>
        <family val="2"/>
      </rPr>
      <t>Hiking Boots</t>
    </r>
  </si>
  <si>
    <r>
      <rPr>
        <sz val="9.5"/>
        <rFont val="Arial MT"/>
        <family val="2"/>
      </rPr>
      <t>Timberland</t>
    </r>
  </si>
  <si>
    <r>
      <rPr>
        <sz val="9.5"/>
        <rFont val="Arial MT"/>
        <family val="2"/>
      </rPr>
      <t>17-JUN-IN</t>
    </r>
  </si>
  <si>
    <r>
      <rPr>
        <sz val="9.5"/>
        <rFont val="Arial MT"/>
        <family val="2"/>
      </rPr>
      <t>HP</t>
    </r>
  </si>
  <si>
    <r>
      <rPr>
        <sz val="9.5"/>
        <rFont val="Arial MT"/>
        <family val="2"/>
      </rPr>
      <t>25-NOV-AU</t>
    </r>
  </si>
  <si>
    <r>
      <rPr>
        <sz val="9.5"/>
        <rFont val="Arial MT"/>
        <family val="2"/>
      </rPr>
      <t>08-DEC-DE</t>
    </r>
  </si>
  <si>
    <r>
      <rPr>
        <sz val="9.5"/>
        <rFont val="Arial MT"/>
        <family val="2"/>
      </rPr>
      <t>Nespresso</t>
    </r>
  </si>
  <si>
    <r>
      <rPr>
        <sz val="9.5"/>
        <rFont val="Arial MT"/>
        <family val="2"/>
      </rPr>
      <t>18-FEB-CA</t>
    </r>
  </si>
  <si>
    <r>
      <rPr>
        <sz val="9.5"/>
        <rFont val="Arial MT"/>
        <family val="2"/>
      </rPr>
      <t>Smartwatch</t>
    </r>
  </si>
  <si>
    <r>
      <rPr>
        <sz val="9.5"/>
        <rFont val="Arial MT"/>
        <family val="2"/>
      </rPr>
      <t>Fitbit</t>
    </r>
  </si>
  <si>
    <r>
      <rPr>
        <sz val="9.5"/>
        <rFont val="Arial MT"/>
        <family val="2"/>
      </rPr>
      <t>16-APR-ES</t>
    </r>
  </si>
  <si>
    <r>
      <rPr>
        <sz val="9.5"/>
        <rFont val="Arial MT"/>
        <family val="2"/>
      </rPr>
      <t>Bose</t>
    </r>
  </si>
  <si>
    <r>
      <rPr>
        <sz val="9.5"/>
        <rFont val="Arial MT"/>
        <family val="2"/>
      </rPr>
      <t>21-AUG-CA</t>
    </r>
  </si>
  <si>
    <r>
      <rPr>
        <sz val="9.5"/>
        <rFont val="Arial MT"/>
        <family val="2"/>
      </rPr>
      <t>Laptop Bag</t>
    </r>
  </si>
  <si>
    <r>
      <rPr>
        <sz val="9.5"/>
        <rFont val="Arial MT"/>
        <family val="2"/>
      </rPr>
      <t>Samsonite</t>
    </r>
  </si>
  <si>
    <r>
      <rPr>
        <sz val="9.5"/>
        <rFont val="Arial MT"/>
        <family val="2"/>
      </rPr>
      <t>Accessories</t>
    </r>
  </si>
  <si>
    <r>
      <rPr>
        <sz val="9.5"/>
        <rFont val="Arial MT"/>
        <family val="2"/>
      </rPr>
      <t>20-AUG-CN</t>
    </r>
  </si>
  <si>
    <r>
      <rPr>
        <sz val="9.5"/>
        <rFont val="Arial MT"/>
        <family val="2"/>
      </rPr>
      <t>Huawei</t>
    </r>
  </si>
  <si>
    <r>
      <rPr>
        <sz val="9.5"/>
        <rFont val="Arial MT"/>
        <family val="2"/>
      </rPr>
      <t>27-JAN-IT</t>
    </r>
  </si>
  <si>
    <r>
      <rPr>
        <sz val="9.5"/>
        <rFont val="Arial MT"/>
        <family val="2"/>
      </rPr>
      <t>Asus</t>
    </r>
  </si>
  <si>
    <r>
      <rPr>
        <sz val="9.5"/>
        <rFont val="Arial MT"/>
        <family val="2"/>
      </rPr>
      <t>01-MAR-UK</t>
    </r>
  </si>
  <si>
    <r>
      <rPr>
        <sz val="9.5"/>
        <rFont val="Arial MT"/>
        <family val="2"/>
      </rPr>
      <t>Sunglasses</t>
    </r>
  </si>
  <si>
    <r>
      <rPr>
        <sz val="9.5"/>
        <rFont val="Arial MT"/>
        <family val="2"/>
      </rPr>
      <t>Oakley</t>
    </r>
  </si>
  <si>
    <r>
      <rPr>
        <sz val="9.5"/>
        <rFont val="Arial MT"/>
        <family val="2"/>
      </rPr>
      <t>14-AUG-US</t>
    </r>
  </si>
  <si>
    <r>
      <rPr>
        <sz val="9.5"/>
        <rFont val="Arial MT"/>
        <family val="2"/>
      </rPr>
      <t>Camping Tent</t>
    </r>
  </si>
  <si>
    <r>
      <rPr>
        <sz val="9.5"/>
        <rFont val="Arial MT"/>
        <family val="2"/>
      </rPr>
      <t>Coleman</t>
    </r>
  </si>
  <si>
    <r>
      <rPr>
        <sz val="9.5"/>
        <rFont val="Arial MT"/>
        <family val="2"/>
      </rPr>
      <t>14-MAY-RU</t>
    </r>
  </si>
  <si>
    <r>
      <rPr>
        <sz val="9.5"/>
        <rFont val="Arial MT"/>
        <family val="2"/>
      </rPr>
      <t>Camera</t>
    </r>
  </si>
  <si>
    <r>
      <rPr>
        <sz val="9.5"/>
        <rFont val="Arial MT"/>
        <family val="2"/>
      </rPr>
      <t>Nikon</t>
    </r>
  </si>
  <si>
    <r>
      <rPr>
        <sz val="9.5"/>
        <rFont val="Arial MT"/>
        <family val="2"/>
      </rPr>
      <t>09-JAN-CA</t>
    </r>
  </si>
  <si>
    <r>
      <rPr>
        <sz val="9.5"/>
        <rFont val="Arial MT"/>
        <family val="2"/>
      </rPr>
      <t>Microwave</t>
    </r>
  </si>
  <si>
    <r>
      <rPr>
        <sz val="9.5"/>
        <rFont val="Arial MT"/>
        <family val="2"/>
      </rPr>
      <t>Panasonic</t>
    </r>
  </si>
  <si>
    <r>
      <rPr>
        <sz val="9.5"/>
        <rFont val="Arial MT"/>
        <family val="2"/>
      </rPr>
      <t>19-JUL-BR</t>
    </r>
  </si>
  <si>
    <r>
      <rPr>
        <sz val="9.5"/>
        <rFont val="Arial MT"/>
        <family val="2"/>
      </rPr>
      <t>Fitness Tracker</t>
    </r>
  </si>
  <si>
    <r>
      <rPr>
        <sz val="9.5"/>
        <rFont val="Arial MT"/>
        <family val="2"/>
      </rPr>
      <t>Xiaomi</t>
    </r>
  </si>
  <si>
    <r>
      <rPr>
        <sz val="9.5"/>
        <rFont val="Arial MT"/>
        <family val="2"/>
      </rPr>
      <t>29-SEP-CA</t>
    </r>
  </si>
  <si>
    <r>
      <rPr>
        <sz val="9.5"/>
        <rFont val="Arial MT"/>
        <family val="2"/>
      </rPr>
      <t>Google</t>
    </r>
  </si>
  <si>
    <r>
      <rPr>
        <sz val="9.5"/>
        <rFont val="Arial MT"/>
        <family val="2"/>
      </rPr>
      <t>03-JUN-CA</t>
    </r>
  </si>
  <si>
    <r>
      <rPr>
        <sz val="9.5"/>
        <rFont val="Arial MT"/>
        <family val="2"/>
      </rPr>
      <t>Ray-Ban</t>
    </r>
  </si>
  <si>
    <r>
      <rPr>
        <sz val="9.5"/>
        <rFont val="Arial MT"/>
        <family val="2"/>
      </rPr>
      <t>11-JUL-CA</t>
    </r>
  </si>
  <si>
    <r>
      <rPr>
        <sz val="9.5"/>
        <rFont val="Arial MT"/>
        <family val="2"/>
      </rPr>
      <t>Vitamix</t>
    </r>
  </si>
  <si>
    <r>
      <rPr>
        <sz val="9.5"/>
        <rFont val="Arial MT"/>
        <family val="2"/>
      </rPr>
      <t>07-MAR-CA</t>
    </r>
  </si>
  <si>
    <r>
      <rPr>
        <sz val="9.5"/>
        <rFont val="Arial MT"/>
        <family val="2"/>
      </rPr>
      <t>Dress</t>
    </r>
  </si>
  <si>
    <r>
      <rPr>
        <sz val="9.5"/>
        <rFont val="Arial MT"/>
        <family val="2"/>
      </rPr>
      <t>Zara</t>
    </r>
  </si>
  <si>
    <r>
      <rPr>
        <sz val="9.5"/>
        <rFont val="Arial MT"/>
        <family val="2"/>
      </rPr>
      <t>13-APR-CA</t>
    </r>
  </si>
  <si>
    <r>
      <rPr>
        <sz val="9.5"/>
        <rFont val="Arial MT"/>
        <family val="2"/>
      </rPr>
      <t>Toaster</t>
    </r>
  </si>
  <si>
    <r>
      <rPr>
        <sz val="9.5"/>
        <rFont val="Arial MT"/>
        <family val="2"/>
      </rPr>
      <t>Hamilton</t>
    </r>
  </si>
  <si>
    <r>
      <rPr>
        <sz val="9.5"/>
        <rFont val="Arial MT"/>
        <family val="2"/>
      </rPr>
      <t>24-MAY-CA</t>
    </r>
  </si>
  <si>
    <r>
      <rPr>
        <sz val="9.5"/>
        <rFont val="Arial MT"/>
        <family val="2"/>
      </rPr>
      <t>Garmin</t>
    </r>
  </si>
  <si>
    <r>
      <rPr>
        <sz val="9.5"/>
        <rFont val="Arial MT"/>
        <family val="2"/>
      </rPr>
      <t>02-DEC-CA</t>
    </r>
  </si>
  <si>
    <r>
      <rPr>
        <sz val="9.5"/>
        <rFont val="Arial MT"/>
        <family val="2"/>
      </rPr>
      <t>Jeans</t>
    </r>
  </si>
  <si>
    <r>
      <rPr>
        <sz val="9.5"/>
        <rFont val="Arial MT"/>
        <family val="2"/>
      </rPr>
      <t>Levi's</t>
    </r>
  </si>
  <si>
    <r>
      <rPr>
        <sz val="9.5"/>
        <rFont val="Arial MT"/>
        <family val="2"/>
      </rPr>
      <t>09-JUL-FR</t>
    </r>
  </si>
  <si>
    <r>
      <rPr>
        <sz val="9.5"/>
        <rFont val="Arial MT"/>
        <family val="2"/>
      </rPr>
      <t>Watch</t>
    </r>
  </si>
  <si>
    <r>
      <rPr>
        <sz val="9.5"/>
        <rFont val="Arial MT"/>
        <family val="2"/>
      </rPr>
      <t>Casio</t>
    </r>
  </si>
  <si>
    <t xml:space="preserve">Total Product price </t>
  </si>
  <si>
    <t>SUM</t>
  </si>
  <si>
    <t>COUNT</t>
  </si>
  <si>
    <t xml:space="preserve"> Minimum Price</t>
  </si>
  <si>
    <t>Maximum Price</t>
  </si>
  <si>
    <t>Product Count</t>
  </si>
  <si>
    <t>Average Price</t>
  </si>
  <si>
    <t>MIN</t>
  </si>
  <si>
    <t>MAX</t>
  </si>
  <si>
    <t>AVERAGE</t>
  </si>
  <si>
    <t>Product ID</t>
  </si>
  <si>
    <t>Day</t>
  </si>
  <si>
    <t>Country Code</t>
  </si>
  <si>
    <t>Month</t>
  </si>
  <si>
    <t>SUMIF</t>
  </si>
  <si>
    <t>COUNTIF</t>
  </si>
  <si>
    <t>Total Price Of Electronics</t>
  </si>
  <si>
    <t>Electronics</t>
  </si>
  <si>
    <t>Product price less $100</t>
  </si>
  <si>
    <t>Price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</si>
</sst>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Times New Roman"/>
      <charset val="204"/>
    </font>
    <font>
      <b/>
      <sz val="9.5"/>
      <name val="Arial"/>
      <family val="2"/>
    </font>
    <font>
      <sz val="9.5"/>
      <name val="Arial MT"/>
    </font>
    <font>
      <sz val="9.5"/>
      <color rgb="FF000000"/>
      <name val="Arial MT"/>
      <family val="2"/>
    </font>
    <font>
      <b/>
      <sz val="9.5"/>
      <name val="Arial"/>
      <family val="2"/>
    </font>
    <font>
      <sz val="9.5"/>
      <name val="Arial MT"/>
      <family val="2"/>
    </font>
    <font>
      <sz val="10"/>
      <color rgb="FF000000"/>
      <name val="Times New Roman"/>
      <family val="1"/>
    </font>
    <font>
      <sz val="10"/>
      <color rgb="FF000000"/>
      <name val="Arial Black"/>
      <family val="2"/>
    </font>
    <font>
      <b/>
      <i/>
      <sz val="10"/>
      <color rgb="FF000000"/>
      <name val="Aharoni"/>
      <charset val="177"/>
    </font>
    <font>
      <i/>
      <sz val="10"/>
      <color rgb="FF000000"/>
      <name val="Aharoni"/>
      <charset val="177"/>
    </font>
  </fonts>
  <fills count="8">
    <fill>
      <patternFill patternType="none"/>
    </fill>
    <fill>
      <patternFill patternType="gray125"/>
    </fill>
    <fill>
      <patternFill patternType="solid">
        <fgColor rgb="FF4DD0E1"/>
      </patternFill>
    </fill>
    <fill>
      <patternFill patternType="solid">
        <fgColor rgb="FFE0F6FA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 applyAlignment="1">
      <alignment horizontal="left" vertical="top"/>
    </xf>
    <xf numFmtId="1" fontId="0" fillId="0" borderId="0" xfId="0" applyNumberFormat="1" applyAlignment="1">
      <alignment horizontal="left" vertical="top"/>
    </xf>
    <xf numFmtId="0" fontId="8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top"/>
    </xf>
    <xf numFmtId="1" fontId="0" fillId="5" borderId="1" xfId="0" applyNumberFormat="1" applyFill="1" applyBorder="1" applyAlignment="1">
      <alignment horizontal="right" vertical="top"/>
    </xf>
    <xf numFmtId="0" fontId="0" fillId="5" borderId="1" xfId="0" applyFill="1" applyBorder="1" applyAlignment="1">
      <alignment horizontal="right" vertical="top"/>
    </xf>
    <xf numFmtId="0" fontId="6" fillId="6" borderId="1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 wrapText="1"/>
    </xf>
    <xf numFmtId="0" fontId="0" fillId="7" borderId="1" xfId="0" applyFill="1" applyBorder="1" applyAlignment="1">
      <alignment horizontal="right" vertical="top"/>
    </xf>
    <xf numFmtId="0" fontId="4" fillId="2" borderId="2" xfId="0" applyFont="1" applyFill="1" applyBorder="1" applyAlignment="1">
      <alignment horizontal="left" vertical="top" wrapText="1" indent="1"/>
    </xf>
    <xf numFmtId="0" fontId="1" fillId="2" borderId="2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 indent="1"/>
    </xf>
    <xf numFmtId="0" fontId="1" fillId="2" borderId="2" xfId="0" applyFont="1" applyFill="1" applyBorder="1" applyAlignment="1">
      <alignment horizontal="left" vertical="top" wrapText="1" indent="2"/>
    </xf>
    <xf numFmtId="0" fontId="1" fillId="2" borderId="2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1" fontId="3" fillId="0" borderId="1" xfId="0" applyNumberFormat="1" applyFont="1" applyBorder="1" applyAlignment="1">
      <alignment horizontal="right" vertical="top" shrinkToFit="1"/>
    </xf>
    <xf numFmtId="0" fontId="5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2" fillId="3" borderId="1" xfId="0" applyFont="1" applyFill="1" applyBorder="1" applyAlignment="1">
      <alignment horizontal="left" vertical="top" wrapText="1"/>
    </xf>
    <xf numFmtId="1" fontId="3" fillId="3" borderId="1" xfId="0" applyNumberFormat="1" applyFont="1" applyFill="1" applyBorder="1" applyAlignment="1">
      <alignment horizontal="right" vertical="top" shrinkToFit="1"/>
    </xf>
    <xf numFmtId="0" fontId="0" fillId="3" borderId="1" xfId="0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48576"/>
  <sheetViews>
    <sheetView tabSelected="1" topLeftCell="C1" zoomScale="80" zoomScaleNormal="80" workbookViewId="0">
      <selection activeCell="F1" sqref="F1"/>
    </sheetView>
  </sheetViews>
  <sheetFormatPr defaultRowHeight="13"/>
  <cols>
    <col min="1" max="1" width="17.296875" customWidth="1"/>
    <col min="2" max="4" width="17.5" customWidth="1"/>
    <col min="5" max="5" width="17.296875" customWidth="1"/>
    <col min="6" max="6" width="17.5" customWidth="1"/>
    <col min="7" max="7" width="28.796875" customWidth="1"/>
    <col min="8" max="8" width="15.69921875" customWidth="1"/>
    <col min="9" max="9" width="24" customWidth="1"/>
    <col min="10" max="10" width="16.296875" customWidth="1"/>
    <col min="12" max="12" width="38.296875" bestFit="1" customWidth="1"/>
    <col min="13" max="13" width="13.19921875" bestFit="1" customWidth="1"/>
    <col min="14" max="14" width="14.19921875" customWidth="1"/>
    <col min="15" max="15" width="11" customWidth="1"/>
    <col min="16" max="16" width="42" customWidth="1"/>
    <col min="17" max="17" width="16.5" customWidth="1"/>
    <col min="18" max="18" width="35.19921875" customWidth="1"/>
  </cols>
  <sheetData>
    <row r="1" spans="1:14" ht="15.4" customHeight="1">
      <c r="A1" s="11" t="s">
        <v>102</v>
      </c>
      <c r="B1" s="12" t="s">
        <v>0</v>
      </c>
      <c r="C1" s="13" t="s">
        <v>1</v>
      </c>
      <c r="D1" s="14" t="s">
        <v>2</v>
      </c>
      <c r="E1" s="14" t="s">
        <v>3</v>
      </c>
      <c r="F1" s="14" t="s">
        <v>4</v>
      </c>
      <c r="G1" s="15" t="s">
        <v>111</v>
      </c>
      <c r="H1" s="16" t="s">
        <v>103</v>
      </c>
      <c r="I1" s="16" t="s">
        <v>104</v>
      </c>
      <c r="J1" s="16" t="s">
        <v>105</v>
      </c>
    </row>
    <row r="2" spans="1:14" ht="16.149999999999999" customHeight="1">
      <c r="A2" s="17" t="s">
        <v>5</v>
      </c>
      <c r="B2" s="17" t="s">
        <v>6</v>
      </c>
      <c r="C2" s="17" t="s">
        <v>7</v>
      </c>
      <c r="D2" s="18">
        <v>1000</v>
      </c>
      <c r="E2" s="18">
        <v>30</v>
      </c>
      <c r="F2" s="19" t="s">
        <v>109</v>
      </c>
      <c r="G2" s="19" t="str">
        <f t="shared" ref="G2:G35" si="0">IF(D2&gt;=500,"High Price","Standard Price")</f>
        <v>High Price</v>
      </c>
      <c r="H2" s="20" t="str">
        <f t="shared" ref="H2:H35" si="1">LEFT(A2,2)</f>
        <v>28</v>
      </c>
      <c r="I2" s="20" t="str">
        <f t="shared" ref="I2:I35" si="2">RIGHT(A2,2)</f>
        <v>US</v>
      </c>
      <c r="J2" s="20" t="str">
        <f t="shared" ref="J2:J35" si="3">MID(A2,4,3)</f>
        <v>JAN</v>
      </c>
    </row>
    <row r="3" spans="1:14" ht="16.149999999999999" customHeight="1">
      <c r="A3" s="21" t="s">
        <v>9</v>
      </c>
      <c r="B3" s="21" t="s">
        <v>10</v>
      </c>
      <c r="C3" s="21" t="s">
        <v>11</v>
      </c>
      <c r="D3" s="22">
        <v>80</v>
      </c>
      <c r="E3" s="22">
        <v>15</v>
      </c>
      <c r="F3" s="21" t="s">
        <v>12</v>
      </c>
      <c r="G3" s="19" t="str">
        <f t="shared" si="0"/>
        <v>Standard Price</v>
      </c>
      <c r="H3" s="20" t="str">
        <f t="shared" si="1"/>
        <v>15</v>
      </c>
      <c r="I3" s="20" t="str">
        <f t="shared" si="2"/>
        <v>US</v>
      </c>
      <c r="J3" s="20" t="str">
        <f t="shared" si="3"/>
        <v>FEB</v>
      </c>
    </row>
    <row r="4" spans="1:14" ht="15.4" customHeight="1">
      <c r="A4" s="17" t="s">
        <v>13</v>
      </c>
      <c r="B4" s="17" t="s">
        <v>14</v>
      </c>
      <c r="C4" s="17" t="s">
        <v>15</v>
      </c>
      <c r="D4" s="18">
        <v>130</v>
      </c>
      <c r="E4" s="18">
        <v>40</v>
      </c>
      <c r="F4" s="17" t="s">
        <v>16</v>
      </c>
      <c r="G4" s="19" t="str">
        <f t="shared" si="0"/>
        <v>Standard Price</v>
      </c>
      <c r="H4" s="20" t="str">
        <f t="shared" si="1"/>
        <v>03</v>
      </c>
      <c r="I4" s="20" t="str">
        <f t="shared" si="2"/>
        <v>US</v>
      </c>
      <c r="J4" s="20" t="str">
        <f t="shared" si="3"/>
        <v>MAR</v>
      </c>
    </row>
    <row r="5" spans="1:14" ht="15.4" customHeight="1">
      <c r="A5" s="21" t="s">
        <v>17</v>
      </c>
      <c r="B5" s="21" t="s">
        <v>18</v>
      </c>
      <c r="C5" s="21" t="s">
        <v>19</v>
      </c>
      <c r="D5" s="22">
        <v>900</v>
      </c>
      <c r="E5" s="22">
        <v>25</v>
      </c>
      <c r="F5" s="21" t="s">
        <v>8</v>
      </c>
      <c r="G5" s="19" t="str">
        <f t="shared" si="0"/>
        <v>High Price</v>
      </c>
      <c r="H5" s="20" t="str">
        <f t="shared" si="1"/>
        <v>11</v>
      </c>
      <c r="I5" s="20" t="str">
        <f t="shared" si="2"/>
        <v>US</v>
      </c>
      <c r="J5" s="20" t="str">
        <f t="shared" si="3"/>
        <v>APR</v>
      </c>
    </row>
    <row r="6" spans="1:14" ht="16.149999999999999" customHeight="1">
      <c r="A6" s="17" t="s">
        <v>20</v>
      </c>
      <c r="B6" s="17" t="s">
        <v>21</v>
      </c>
      <c r="C6" s="17" t="s">
        <v>22</v>
      </c>
      <c r="D6" s="18">
        <v>70</v>
      </c>
      <c r="E6" s="18">
        <v>20</v>
      </c>
      <c r="F6" s="17" t="s">
        <v>23</v>
      </c>
      <c r="G6" s="19" t="str">
        <f t="shared" si="0"/>
        <v>Standard Price</v>
      </c>
      <c r="H6" s="20" t="str">
        <f t="shared" si="1"/>
        <v>22</v>
      </c>
      <c r="I6" s="20" t="str">
        <f t="shared" si="2"/>
        <v>US</v>
      </c>
      <c r="J6" s="20" t="str">
        <f t="shared" si="3"/>
        <v>MAY</v>
      </c>
    </row>
    <row r="7" spans="1:14" ht="16.149999999999999" customHeight="1">
      <c r="A7" s="21" t="s">
        <v>24</v>
      </c>
      <c r="B7" s="21" t="s">
        <v>25</v>
      </c>
      <c r="C7" s="21" t="s">
        <v>26</v>
      </c>
      <c r="D7" s="22">
        <v>200</v>
      </c>
      <c r="E7" s="22">
        <v>45</v>
      </c>
      <c r="F7" s="21" t="s">
        <v>8</v>
      </c>
      <c r="G7" s="19" t="str">
        <f t="shared" si="0"/>
        <v>Standard Price</v>
      </c>
      <c r="H7" s="20" t="str">
        <f t="shared" si="1"/>
        <v>07</v>
      </c>
      <c r="I7" s="20" t="str">
        <f t="shared" si="2"/>
        <v>UK</v>
      </c>
      <c r="J7" s="20" t="str">
        <f t="shared" si="3"/>
        <v>JUN</v>
      </c>
    </row>
    <row r="8" spans="1:14" ht="15.4" customHeight="1">
      <c r="A8" s="17" t="s">
        <v>27</v>
      </c>
      <c r="B8" s="17" t="s">
        <v>28</v>
      </c>
      <c r="C8" s="17" t="s">
        <v>29</v>
      </c>
      <c r="D8" s="18">
        <v>30</v>
      </c>
      <c r="E8" s="18">
        <v>5</v>
      </c>
      <c r="F8" s="17" t="s">
        <v>12</v>
      </c>
      <c r="G8" s="19" t="str">
        <f t="shared" si="0"/>
        <v>Standard Price</v>
      </c>
      <c r="H8" s="20" t="str">
        <f t="shared" si="1"/>
        <v>19</v>
      </c>
      <c r="I8" s="20" t="str">
        <f t="shared" si="2"/>
        <v>UK</v>
      </c>
      <c r="J8" s="20" t="str">
        <f t="shared" si="3"/>
        <v>JUL</v>
      </c>
    </row>
    <row r="9" spans="1:14" ht="15.4" customHeight="1">
      <c r="A9" s="21" t="s">
        <v>30</v>
      </c>
      <c r="B9" s="21" t="s">
        <v>31</v>
      </c>
      <c r="C9" s="21" t="s">
        <v>32</v>
      </c>
      <c r="D9" s="22">
        <v>90</v>
      </c>
      <c r="E9" s="22">
        <v>35</v>
      </c>
      <c r="F9" s="21" t="s">
        <v>16</v>
      </c>
      <c r="G9" s="19" t="str">
        <f t="shared" si="0"/>
        <v>Standard Price</v>
      </c>
      <c r="H9" s="20" t="str">
        <f t="shared" si="1"/>
        <v>23</v>
      </c>
      <c r="I9" s="20" t="str">
        <f t="shared" si="2"/>
        <v>UK</v>
      </c>
      <c r="J9" s="20" t="str">
        <f t="shared" si="3"/>
        <v>AUG</v>
      </c>
    </row>
    <row r="10" spans="1:14" ht="16.149999999999999" customHeight="1">
      <c r="A10" s="17" t="s">
        <v>33</v>
      </c>
      <c r="B10" s="17" t="s">
        <v>34</v>
      </c>
      <c r="C10" s="17" t="s">
        <v>35</v>
      </c>
      <c r="D10" s="18">
        <v>500</v>
      </c>
      <c r="E10" s="18">
        <v>50</v>
      </c>
      <c r="F10" s="17" t="s">
        <v>8</v>
      </c>
      <c r="G10" s="19" t="str">
        <f t="shared" si="0"/>
        <v>High Price</v>
      </c>
      <c r="H10" s="20" t="str">
        <f t="shared" si="1"/>
        <v>05</v>
      </c>
      <c r="I10" s="20" t="str">
        <f t="shared" si="2"/>
        <v>UK</v>
      </c>
      <c r="J10" s="20" t="str">
        <f t="shared" si="3"/>
        <v>SEP</v>
      </c>
    </row>
    <row r="11" spans="1:14" ht="16.149999999999999" customHeight="1">
      <c r="A11" s="21" t="s">
        <v>36</v>
      </c>
      <c r="B11" s="21" t="s">
        <v>37</v>
      </c>
      <c r="C11" s="21" t="s">
        <v>38</v>
      </c>
      <c r="D11" s="22">
        <v>130</v>
      </c>
      <c r="E11" s="22">
        <v>10</v>
      </c>
      <c r="F11" s="21" t="s">
        <v>23</v>
      </c>
      <c r="G11" s="19" t="str">
        <f t="shared" si="0"/>
        <v>Standard Price</v>
      </c>
      <c r="H11" s="20" t="str">
        <f t="shared" si="1"/>
        <v>14</v>
      </c>
      <c r="I11" s="20" t="str">
        <f t="shared" si="2"/>
        <v>UK</v>
      </c>
      <c r="J11" s="20" t="str">
        <f t="shared" si="3"/>
        <v>OCT</v>
      </c>
    </row>
    <row r="12" spans="1:14" ht="15.4" customHeight="1">
      <c r="A12" s="17" t="s">
        <v>39</v>
      </c>
      <c r="B12" s="17" t="s">
        <v>6</v>
      </c>
      <c r="C12" s="17" t="s">
        <v>40</v>
      </c>
      <c r="D12" s="18">
        <v>950</v>
      </c>
      <c r="E12" s="18">
        <v>25</v>
      </c>
      <c r="F12" s="17" t="s">
        <v>8</v>
      </c>
      <c r="G12" s="19" t="str">
        <f t="shared" si="0"/>
        <v>High Price</v>
      </c>
      <c r="H12" s="20" t="str">
        <f t="shared" si="1"/>
        <v>17</v>
      </c>
      <c r="I12" s="20" t="str">
        <f t="shared" si="2"/>
        <v>IN</v>
      </c>
      <c r="J12" s="20" t="str">
        <f t="shared" si="3"/>
        <v>JUN</v>
      </c>
      <c r="L12" s="2" t="s">
        <v>92</v>
      </c>
      <c r="M12" s="4" t="s">
        <v>93</v>
      </c>
      <c r="N12" s="6">
        <f>SUM(D2:D35)</f>
        <v>10370</v>
      </c>
    </row>
    <row r="13" spans="1:14" ht="15.4" customHeight="1">
      <c r="A13" s="21" t="s">
        <v>41</v>
      </c>
      <c r="B13" s="21" t="s">
        <v>10</v>
      </c>
      <c r="C13" s="21" t="s">
        <v>29</v>
      </c>
      <c r="D13" s="22">
        <v>90</v>
      </c>
      <c r="E13" s="22">
        <v>40</v>
      </c>
      <c r="F13" s="21" t="s">
        <v>12</v>
      </c>
      <c r="G13" s="19" t="str">
        <f t="shared" si="0"/>
        <v>Standard Price</v>
      </c>
      <c r="H13" s="20" t="str">
        <f t="shared" si="1"/>
        <v>25</v>
      </c>
      <c r="I13" s="20" t="str">
        <f t="shared" si="2"/>
        <v>AU</v>
      </c>
      <c r="J13" s="20" t="str">
        <f t="shared" si="3"/>
        <v>NOV</v>
      </c>
      <c r="L13" s="3" t="s">
        <v>95</v>
      </c>
      <c r="M13" s="4" t="s">
        <v>99</v>
      </c>
      <c r="N13" s="6">
        <f>MIN(D2:D35)</f>
        <v>30</v>
      </c>
    </row>
    <row r="14" spans="1:14" ht="16.149999999999999" customHeight="1">
      <c r="A14" s="17" t="s">
        <v>42</v>
      </c>
      <c r="B14" s="17" t="s">
        <v>14</v>
      </c>
      <c r="C14" s="17" t="s">
        <v>43</v>
      </c>
      <c r="D14" s="18">
        <v>120</v>
      </c>
      <c r="E14" s="18">
        <v>35</v>
      </c>
      <c r="F14" s="17" t="s">
        <v>16</v>
      </c>
      <c r="G14" s="19" t="str">
        <f t="shared" si="0"/>
        <v>Standard Price</v>
      </c>
      <c r="H14" s="20" t="str">
        <f t="shared" si="1"/>
        <v>08</v>
      </c>
      <c r="I14" s="20" t="str">
        <f t="shared" si="2"/>
        <v>DE</v>
      </c>
      <c r="J14" s="20" t="str">
        <f t="shared" si="3"/>
        <v>DEC</v>
      </c>
      <c r="L14" s="3" t="s">
        <v>96</v>
      </c>
      <c r="M14" s="5" t="s">
        <v>100</v>
      </c>
      <c r="N14" s="6">
        <f>MAX(D2:D35)</f>
        <v>1000</v>
      </c>
    </row>
    <row r="15" spans="1:14" ht="16.149999999999999" customHeight="1">
      <c r="A15" s="21" t="s">
        <v>44</v>
      </c>
      <c r="B15" s="21" t="s">
        <v>45</v>
      </c>
      <c r="C15" s="21" t="s">
        <v>46</v>
      </c>
      <c r="D15" s="22">
        <v>150</v>
      </c>
      <c r="E15" s="22">
        <v>15</v>
      </c>
      <c r="F15" s="21" t="s">
        <v>8</v>
      </c>
      <c r="G15" s="19" t="str">
        <f t="shared" si="0"/>
        <v>Standard Price</v>
      </c>
      <c r="H15" s="20" t="str">
        <f t="shared" si="1"/>
        <v>18</v>
      </c>
      <c r="I15" s="20" t="str">
        <f t="shared" si="2"/>
        <v>CA</v>
      </c>
      <c r="J15" s="20" t="str">
        <f t="shared" si="3"/>
        <v>FEB</v>
      </c>
      <c r="L15" s="3" t="s">
        <v>97</v>
      </c>
      <c r="M15" s="5" t="s">
        <v>94</v>
      </c>
      <c r="N15" s="7">
        <f>COUNT(E2:E35)</f>
        <v>34</v>
      </c>
    </row>
    <row r="16" spans="1:14" ht="15.4" customHeight="1">
      <c r="A16" s="17" t="s">
        <v>47</v>
      </c>
      <c r="B16" s="17" t="s">
        <v>25</v>
      </c>
      <c r="C16" s="17" t="s">
        <v>48</v>
      </c>
      <c r="D16" s="18">
        <v>250</v>
      </c>
      <c r="E16" s="18">
        <v>20</v>
      </c>
      <c r="F16" s="17" t="s">
        <v>8</v>
      </c>
      <c r="G16" s="19" t="str">
        <f t="shared" si="0"/>
        <v>Standard Price</v>
      </c>
      <c r="H16" s="20" t="str">
        <f t="shared" si="1"/>
        <v>16</v>
      </c>
      <c r="I16" s="20" t="str">
        <f t="shared" si="2"/>
        <v>ES</v>
      </c>
      <c r="J16" s="20" t="str">
        <f t="shared" si="3"/>
        <v>APR</v>
      </c>
      <c r="L16" s="3" t="s">
        <v>98</v>
      </c>
      <c r="M16" s="5" t="s">
        <v>101</v>
      </c>
      <c r="N16" s="6">
        <f>AVERAGE(D2:D35)</f>
        <v>305</v>
      </c>
    </row>
    <row r="17" spans="1:14" ht="15.4" customHeight="1">
      <c r="A17" s="21" t="s">
        <v>49</v>
      </c>
      <c r="B17" s="21" t="s">
        <v>50</v>
      </c>
      <c r="C17" s="21" t="s">
        <v>51</v>
      </c>
      <c r="D17" s="22">
        <v>50</v>
      </c>
      <c r="E17" s="22">
        <v>35</v>
      </c>
      <c r="F17" s="21" t="s">
        <v>52</v>
      </c>
      <c r="G17" s="19" t="str">
        <f t="shared" si="0"/>
        <v>Standard Price</v>
      </c>
      <c r="H17" s="20" t="str">
        <f t="shared" si="1"/>
        <v>21</v>
      </c>
      <c r="I17" s="20" t="str">
        <f t="shared" si="2"/>
        <v>CA</v>
      </c>
      <c r="J17" s="20" t="str">
        <f t="shared" si="3"/>
        <v>AUG</v>
      </c>
    </row>
    <row r="18" spans="1:14" ht="16.149999999999999" customHeight="1">
      <c r="A18" s="17" t="s">
        <v>53</v>
      </c>
      <c r="B18" s="17" t="s">
        <v>45</v>
      </c>
      <c r="C18" s="17" t="s">
        <v>54</v>
      </c>
      <c r="D18" s="18">
        <v>160</v>
      </c>
      <c r="E18" s="18">
        <v>15</v>
      </c>
      <c r="F18" s="17" t="s">
        <v>8</v>
      </c>
      <c r="G18" s="19" t="str">
        <f t="shared" si="0"/>
        <v>Standard Price</v>
      </c>
      <c r="H18" s="20" t="str">
        <f t="shared" si="1"/>
        <v>20</v>
      </c>
      <c r="I18" s="20" t="str">
        <f t="shared" si="2"/>
        <v>CN</v>
      </c>
      <c r="J18" s="20" t="str">
        <f t="shared" si="3"/>
        <v>AUG</v>
      </c>
    </row>
    <row r="19" spans="1:14" ht="16.149999999999999" customHeight="1">
      <c r="A19" s="21" t="s">
        <v>55</v>
      </c>
      <c r="B19" s="21" t="s">
        <v>6</v>
      </c>
      <c r="C19" s="21" t="s">
        <v>56</v>
      </c>
      <c r="D19" s="22">
        <v>980</v>
      </c>
      <c r="E19" s="22">
        <v>10</v>
      </c>
      <c r="F19" s="21" t="s">
        <v>8</v>
      </c>
      <c r="G19" s="19" t="str">
        <f t="shared" si="0"/>
        <v>High Price</v>
      </c>
      <c r="H19" s="20" t="str">
        <f t="shared" si="1"/>
        <v>27</v>
      </c>
      <c r="I19" s="20" t="str">
        <f t="shared" si="2"/>
        <v>IT</v>
      </c>
      <c r="J19" s="20" t="str">
        <f t="shared" si="3"/>
        <v>JAN</v>
      </c>
      <c r="L19" s="9" t="s">
        <v>108</v>
      </c>
      <c r="M19" s="8" t="s">
        <v>106</v>
      </c>
      <c r="N19" s="10">
        <f>SUMIF(F2:F35,"Electronics",D2:D35)</f>
        <v>8320</v>
      </c>
    </row>
    <row r="20" spans="1:14" ht="15.4" customHeight="1">
      <c r="A20" s="17" t="s">
        <v>57</v>
      </c>
      <c r="B20" s="17" t="s">
        <v>58</v>
      </c>
      <c r="C20" s="17" t="s">
        <v>59</v>
      </c>
      <c r="D20" s="18">
        <v>150</v>
      </c>
      <c r="E20" s="18">
        <v>15</v>
      </c>
      <c r="F20" s="17" t="s">
        <v>12</v>
      </c>
      <c r="G20" s="19" t="str">
        <f t="shared" si="0"/>
        <v>Standard Price</v>
      </c>
      <c r="H20" s="20" t="str">
        <f t="shared" si="1"/>
        <v>01</v>
      </c>
      <c r="I20" s="20" t="str">
        <f t="shared" si="2"/>
        <v>UK</v>
      </c>
      <c r="J20" s="20" t="str">
        <f t="shared" si="3"/>
        <v>MAR</v>
      </c>
      <c r="L20" s="9" t="s">
        <v>110</v>
      </c>
      <c r="M20" s="8" t="s">
        <v>107</v>
      </c>
      <c r="N20" s="10">
        <f>COUNTIF(D2:D35,"&lt;100")</f>
        <v>11</v>
      </c>
    </row>
    <row r="21" spans="1:14" ht="15.4" customHeight="1">
      <c r="A21" s="21" t="s">
        <v>60</v>
      </c>
      <c r="B21" s="21" t="s">
        <v>61</v>
      </c>
      <c r="C21" s="21" t="s">
        <v>62</v>
      </c>
      <c r="D21" s="22">
        <v>200</v>
      </c>
      <c r="E21" s="22">
        <v>10</v>
      </c>
      <c r="F21" s="21" t="s">
        <v>23</v>
      </c>
      <c r="G21" s="19" t="str">
        <f t="shared" si="0"/>
        <v>Standard Price</v>
      </c>
      <c r="H21" s="20" t="str">
        <f t="shared" si="1"/>
        <v>14</v>
      </c>
      <c r="I21" s="20" t="str">
        <f t="shared" si="2"/>
        <v>US</v>
      </c>
      <c r="J21" s="20" t="str">
        <f t="shared" si="3"/>
        <v>AUG</v>
      </c>
    </row>
    <row r="22" spans="1:14" ht="16.149999999999999" customHeight="1">
      <c r="A22" s="17" t="s">
        <v>63</v>
      </c>
      <c r="B22" s="17" t="s">
        <v>64</v>
      </c>
      <c r="C22" s="17" t="s">
        <v>65</v>
      </c>
      <c r="D22" s="18">
        <v>700</v>
      </c>
      <c r="E22" s="18">
        <v>50</v>
      </c>
      <c r="F22" s="17" t="s">
        <v>8</v>
      </c>
      <c r="G22" s="19" t="str">
        <f t="shared" si="0"/>
        <v>High Price</v>
      </c>
      <c r="H22" s="20" t="str">
        <f t="shared" si="1"/>
        <v>14</v>
      </c>
      <c r="I22" s="20" t="str">
        <f t="shared" si="2"/>
        <v>RU</v>
      </c>
      <c r="J22" s="20" t="str">
        <f t="shared" si="3"/>
        <v>MAY</v>
      </c>
    </row>
    <row r="23" spans="1:14" ht="16.149999999999999" customHeight="1">
      <c r="A23" s="21" t="s">
        <v>66</v>
      </c>
      <c r="B23" s="21" t="s">
        <v>67</v>
      </c>
      <c r="C23" s="21" t="s">
        <v>68</v>
      </c>
      <c r="D23" s="22">
        <v>80</v>
      </c>
      <c r="E23" s="22">
        <v>20</v>
      </c>
      <c r="F23" s="21" t="s">
        <v>16</v>
      </c>
      <c r="G23" s="19" t="str">
        <f t="shared" si="0"/>
        <v>Standard Price</v>
      </c>
      <c r="H23" s="20" t="str">
        <f t="shared" si="1"/>
        <v>09</v>
      </c>
      <c r="I23" s="20" t="str">
        <f t="shared" si="2"/>
        <v>CA</v>
      </c>
      <c r="J23" s="20" t="str">
        <f t="shared" si="3"/>
        <v>JAN</v>
      </c>
    </row>
    <row r="24" spans="1:14" ht="15.4" customHeight="1">
      <c r="A24" s="17" t="s">
        <v>69</v>
      </c>
      <c r="B24" s="17" t="s">
        <v>70</v>
      </c>
      <c r="C24" s="17" t="s">
        <v>71</v>
      </c>
      <c r="D24" s="18">
        <v>150</v>
      </c>
      <c r="E24" s="18">
        <v>30</v>
      </c>
      <c r="F24" s="17" t="s">
        <v>8</v>
      </c>
      <c r="G24" s="19" t="str">
        <f t="shared" si="0"/>
        <v>Standard Price</v>
      </c>
      <c r="H24" s="20" t="str">
        <f t="shared" si="1"/>
        <v>19</v>
      </c>
      <c r="I24" s="20" t="str">
        <f t="shared" si="2"/>
        <v>BR</v>
      </c>
      <c r="J24" s="20" t="str">
        <f t="shared" si="3"/>
        <v>JUL</v>
      </c>
    </row>
    <row r="25" spans="1:14" ht="15.4" customHeight="1">
      <c r="A25" s="21" t="s">
        <v>49</v>
      </c>
      <c r="B25" s="21" t="s">
        <v>50</v>
      </c>
      <c r="C25" s="21" t="s">
        <v>51</v>
      </c>
      <c r="D25" s="22">
        <v>50</v>
      </c>
      <c r="E25" s="22">
        <v>35</v>
      </c>
      <c r="F25" s="21" t="s">
        <v>52</v>
      </c>
      <c r="G25" s="19" t="str">
        <f t="shared" si="0"/>
        <v>Standard Price</v>
      </c>
      <c r="H25" s="20" t="str">
        <f t="shared" si="1"/>
        <v>21</v>
      </c>
      <c r="I25" s="20" t="str">
        <f t="shared" si="2"/>
        <v>CA</v>
      </c>
      <c r="J25" s="20" t="str">
        <f t="shared" si="3"/>
        <v>AUG</v>
      </c>
    </row>
    <row r="26" spans="1:14" ht="16.149999999999999" customHeight="1">
      <c r="A26" s="17" t="s">
        <v>72</v>
      </c>
      <c r="B26" s="17" t="s">
        <v>18</v>
      </c>
      <c r="C26" s="17" t="s">
        <v>73</v>
      </c>
      <c r="D26" s="18">
        <v>800</v>
      </c>
      <c r="E26" s="18">
        <v>45</v>
      </c>
      <c r="F26" s="17" t="s">
        <v>8</v>
      </c>
      <c r="G26" s="19" t="str">
        <f t="shared" si="0"/>
        <v>High Price</v>
      </c>
      <c r="H26" s="20" t="str">
        <f t="shared" si="1"/>
        <v>29</v>
      </c>
      <c r="I26" s="20" t="str">
        <f t="shared" si="2"/>
        <v>CA</v>
      </c>
      <c r="J26" s="20" t="str">
        <f t="shared" si="3"/>
        <v>SEP</v>
      </c>
    </row>
    <row r="27" spans="1:14" ht="16.149999999999999" customHeight="1">
      <c r="A27" s="21" t="s">
        <v>74</v>
      </c>
      <c r="B27" s="21" t="s">
        <v>58</v>
      </c>
      <c r="C27" s="21" t="s">
        <v>75</v>
      </c>
      <c r="D27" s="22">
        <v>130</v>
      </c>
      <c r="E27" s="22">
        <v>25</v>
      </c>
      <c r="F27" s="21" t="s">
        <v>12</v>
      </c>
      <c r="G27" s="19" t="str">
        <f t="shared" si="0"/>
        <v>Standard Price</v>
      </c>
      <c r="H27" s="20" t="str">
        <f t="shared" si="1"/>
        <v>03</v>
      </c>
      <c r="I27" s="20" t="str">
        <f t="shared" si="2"/>
        <v>CA</v>
      </c>
      <c r="J27" s="20" t="str">
        <f t="shared" si="3"/>
        <v>JUN</v>
      </c>
    </row>
    <row r="28" spans="1:14" ht="15.4" customHeight="1">
      <c r="A28" s="17" t="s">
        <v>76</v>
      </c>
      <c r="B28" s="17" t="s">
        <v>31</v>
      </c>
      <c r="C28" s="17" t="s">
        <v>77</v>
      </c>
      <c r="D28" s="18">
        <v>400</v>
      </c>
      <c r="E28" s="18">
        <v>40</v>
      </c>
      <c r="F28" s="17" t="s">
        <v>16</v>
      </c>
      <c r="G28" s="19" t="str">
        <f t="shared" si="0"/>
        <v>Standard Price</v>
      </c>
      <c r="H28" s="20" t="str">
        <f t="shared" si="1"/>
        <v>11</v>
      </c>
      <c r="I28" s="20" t="str">
        <f t="shared" si="2"/>
        <v>CA</v>
      </c>
      <c r="J28" s="20" t="str">
        <f t="shared" si="3"/>
        <v>JUL</v>
      </c>
    </row>
    <row r="29" spans="1:14" ht="15.4" customHeight="1">
      <c r="A29" s="21" t="s">
        <v>47</v>
      </c>
      <c r="B29" s="21" t="s">
        <v>25</v>
      </c>
      <c r="C29" s="21" t="s">
        <v>48</v>
      </c>
      <c r="D29" s="23">
        <v>500</v>
      </c>
      <c r="E29" s="22">
        <v>20</v>
      </c>
      <c r="F29" s="21" t="s">
        <v>8</v>
      </c>
      <c r="G29" s="19" t="str">
        <f t="shared" si="0"/>
        <v>High Price</v>
      </c>
      <c r="H29" s="20" t="str">
        <f t="shared" si="1"/>
        <v>16</v>
      </c>
      <c r="I29" s="20" t="str">
        <f t="shared" si="2"/>
        <v>ES</v>
      </c>
      <c r="J29" s="20" t="str">
        <f t="shared" si="3"/>
        <v>APR</v>
      </c>
    </row>
    <row r="30" spans="1:14" ht="16.149999999999999" customHeight="1">
      <c r="A30" s="17" t="s">
        <v>78</v>
      </c>
      <c r="B30" s="17" t="s">
        <v>79</v>
      </c>
      <c r="C30" s="17" t="s">
        <v>80</v>
      </c>
      <c r="D30" s="18">
        <v>60</v>
      </c>
      <c r="E30" s="18">
        <v>30</v>
      </c>
      <c r="F30" s="17" t="s">
        <v>12</v>
      </c>
      <c r="G30" s="19" t="str">
        <f t="shared" si="0"/>
        <v>Standard Price</v>
      </c>
      <c r="H30" s="20" t="str">
        <f t="shared" si="1"/>
        <v>07</v>
      </c>
      <c r="I30" s="20" t="str">
        <f t="shared" si="2"/>
        <v>CA</v>
      </c>
      <c r="J30" s="20" t="str">
        <f t="shared" si="3"/>
        <v>MAR</v>
      </c>
    </row>
    <row r="31" spans="1:14" ht="16.149999999999999" customHeight="1">
      <c r="A31" s="21" t="s">
        <v>81</v>
      </c>
      <c r="B31" s="21" t="s">
        <v>82</v>
      </c>
      <c r="C31" s="21" t="s">
        <v>83</v>
      </c>
      <c r="D31" s="22">
        <v>40</v>
      </c>
      <c r="E31" s="22">
        <v>10</v>
      </c>
      <c r="F31" s="21" t="s">
        <v>16</v>
      </c>
      <c r="G31" s="19" t="str">
        <f t="shared" si="0"/>
        <v>Standard Price</v>
      </c>
      <c r="H31" s="20" t="str">
        <f t="shared" si="1"/>
        <v>13</v>
      </c>
      <c r="I31" s="20" t="str">
        <f t="shared" si="2"/>
        <v>CA</v>
      </c>
      <c r="J31" s="20" t="str">
        <f t="shared" si="3"/>
        <v>APR</v>
      </c>
    </row>
    <row r="32" spans="1:14" ht="15.4" customHeight="1">
      <c r="A32" s="17" t="s">
        <v>84</v>
      </c>
      <c r="B32" s="17" t="s">
        <v>70</v>
      </c>
      <c r="C32" s="17" t="s">
        <v>85</v>
      </c>
      <c r="D32" s="18">
        <v>130</v>
      </c>
      <c r="E32" s="18">
        <v>5</v>
      </c>
      <c r="F32" s="17" t="s">
        <v>8</v>
      </c>
      <c r="G32" s="19" t="str">
        <f t="shared" si="0"/>
        <v>Standard Price</v>
      </c>
      <c r="H32" s="20" t="str">
        <f t="shared" si="1"/>
        <v>24</v>
      </c>
      <c r="I32" s="20" t="str">
        <f t="shared" si="2"/>
        <v>CA</v>
      </c>
      <c r="J32" s="20" t="str">
        <f t="shared" si="3"/>
        <v>MAY</v>
      </c>
    </row>
    <row r="33" spans="1:10" ht="15.4" customHeight="1">
      <c r="A33" s="21" t="s">
        <v>86</v>
      </c>
      <c r="B33" s="21" t="s">
        <v>87</v>
      </c>
      <c r="C33" s="21" t="s">
        <v>88</v>
      </c>
      <c r="D33" s="22">
        <v>50</v>
      </c>
      <c r="E33" s="22">
        <v>50</v>
      </c>
      <c r="F33" s="21" t="s">
        <v>12</v>
      </c>
      <c r="G33" s="19" t="str">
        <f t="shared" si="0"/>
        <v>Standard Price</v>
      </c>
      <c r="H33" s="20" t="str">
        <f t="shared" si="1"/>
        <v>02</v>
      </c>
      <c r="I33" s="20" t="str">
        <f t="shared" si="2"/>
        <v>CA</v>
      </c>
      <c r="J33" s="20" t="str">
        <f t="shared" si="3"/>
        <v>DEC</v>
      </c>
    </row>
    <row r="34" spans="1:10" ht="16.149999999999999" customHeight="1">
      <c r="A34" s="17" t="s">
        <v>39</v>
      </c>
      <c r="B34" s="17" t="s">
        <v>6</v>
      </c>
      <c r="C34" s="17" t="s">
        <v>40</v>
      </c>
      <c r="D34" s="18">
        <v>950</v>
      </c>
      <c r="E34" s="18">
        <v>25</v>
      </c>
      <c r="F34" s="17" t="s">
        <v>8</v>
      </c>
      <c r="G34" s="19" t="str">
        <f t="shared" si="0"/>
        <v>High Price</v>
      </c>
      <c r="H34" s="20" t="str">
        <f t="shared" si="1"/>
        <v>17</v>
      </c>
      <c r="I34" s="20" t="str">
        <f t="shared" si="2"/>
        <v>IN</v>
      </c>
      <c r="J34" s="20" t="str">
        <f t="shared" si="3"/>
        <v>JUN</v>
      </c>
    </row>
    <row r="35" spans="1:10" ht="16.149999999999999" customHeight="1">
      <c r="A35" s="21" t="s">
        <v>89</v>
      </c>
      <c r="B35" s="21" t="s">
        <v>90</v>
      </c>
      <c r="C35" s="21" t="s">
        <v>91</v>
      </c>
      <c r="D35" s="22">
        <v>100</v>
      </c>
      <c r="E35" s="22">
        <v>20</v>
      </c>
      <c r="F35" s="21" t="s">
        <v>52</v>
      </c>
      <c r="G35" s="19" t="str">
        <f t="shared" si="0"/>
        <v>Standard Price</v>
      </c>
      <c r="H35" s="20" t="str">
        <f t="shared" si="1"/>
        <v>09</v>
      </c>
      <c r="I35" s="20" t="str">
        <f t="shared" si="2"/>
        <v>FR</v>
      </c>
      <c r="J35" s="20" t="str">
        <f t="shared" si="3"/>
        <v>JUL</v>
      </c>
    </row>
    <row r="1048576" spans="4:4">
      <c r="D1048576" s="1">
        <f>SUM(D2:D1048575)</f>
        <v>10370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</dc:creator>
  <cp:lastModifiedBy>dellbwcms04@outlook.com</cp:lastModifiedBy>
  <dcterms:created xsi:type="dcterms:W3CDTF">2024-04-29T12:08:54Z</dcterms:created>
  <dcterms:modified xsi:type="dcterms:W3CDTF">2024-10-17T10:10:30Z</dcterms:modified>
</cp:coreProperties>
</file>