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dillo\Downloads\BaNa_Summer\"/>
    </mc:Choice>
  </mc:AlternateContent>
  <xr:revisionPtr revIDLastSave="0" documentId="8_{47EFE253-6BCD-4E9C-AF34-68C1B5EC3BDD}" xr6:coauthVersionLast="47" xr6:coauthVersionMax="47" xr10:uidLastSave="{00000000-0000-0000-0000-000000000000}"/>
  <bookViews>
    <workbookView xWindow="5830" yWindow="3760" windowWidth="19200" windowHeight="11250" firstSheet="2" activeTab="6" xr2:uid="{DD6544E7-63FE-44E2-99E8-E7C315E6E828}"/>
  </bookViews>
  <sheets>
    <sheet name="Recommendations (2)" sheetId="10" r:id="rId1"/>
    <sheet name="Lego Problem" sheetId="1" r:id="rId2"/>
    <sheet name="Resource Allocation" sheetId="2" r:id="rId3"/>
    <sheet name="Product Mix" sheetId="3" r:id="rId4"/>
    <sheet name="Diet Problem" sheetId="4" r:id="rId5"/>
    <sheet name="Mixed Problem" sheetId="5" r:id="rId6"/>
    <sheet name="Network Problem" sheetId="6" r:id="rId7"/>
  </sheets>
  <definedNames>
    <definedName name="solver_adj" localSheetId="4" hidden="1">'Diet Problem'!$B$11:$D$11</definedName>
    <definedName name="solver_adj" localSheetId="1" hidden="1">'Lego Problem'!$B$2:$C$2</definedName>
    <definedName name="solver_adj" localSheetId="5" hidden="1">'Mixed Problem'!$G$13:$I$13</definedName>
    <definedName name="solver_adj" localSheetId="6" hidden="1">'Network Problem'!$B$4:$D$5</definedName>
    <definedName name="solver_adj" localSheetId="3" hidden="1">'Product Mix'!$B$2:$C$2</definedName>
    <definedName name="solver_adj" localSheetId="2" hidden="1">'Resource Allocation'!$B$2:$C$2</definedName>
    <definedName name="solver_cvg" localSheetId="4" hidden="1">0.0001</definedName>
    <definedName name="solver_cvg" localSheetId="1" hidden="1">0.0001</definedName>
    <definedName name="solver_cvg" localSheetId="5" hidden="1">0.0001</definedName>
    <definedName name="solver_cvg" localSheetId="6" hidden="1">0.0001</definedName>
    <definedName name="solver_cvg" localSheetId="3" hidden="1">0.0001</definedName>
    <definedName name="solver_cvg" localSheetId="2" hidden="1">0.0001</definedName>
    <definedName name="solver_drv" localSheetId="4" hidden="1">1</definedName>
    <definedName name="solver_drv" localSheetId="1" hidden="1">2</definedName>
    <definedName name="solver_drv" localSheetId="5" hidden="1">1</definedName>
    <definedName name="solver_drv" localSheetId="6" hidden="1">2</definedName>
    <definedName name="solver_drv" localSheetId="3" hidden="1">1</definedName>
    <definedName name="solver_drv" localSheetId="2" hidden="1">2</definedName>
    <definedName name="solver_eng" localSheetId="4" hidden="1">2</definedName>
    <definedName name="solver_eng" localSheetId="1" hidden="1">2</definedName>
    <definedName name="solver_eng" localSheetId="5" hidden="1">2</definedName>
    <definedName name="solver_eng" localSheetId="6" hidden="1">2</definedName>
    <definedName name="solver_eng" localSheetId="3" hidden="1">2</definedName>
    <definedName name="solver_eng" localSheetId="2" hidden="1">2</definedName>
    <definedName name="solver_est" localSheetId="4" hidden="1">1</definedName>
    <definedName name="solver_est" localSheetId="1" hidden="1">1</definedName>
    <definedName name="solver_est" localSheetId="5" hidden="1">1</definedName>
    <definedName name="solver_est" localSheetId="6" hidden="1">1</definedName>
    <definedName name="solver_est" localSheetId="3" hidden="1">1</definedName>
    <definedName name="solver_est" localSheetId="2" hidden="1">1</definedName>
    <definedName name="solver_itr" localSheetId="4" hidden="1">2147483647</definedName>
    <definedName name="solver_itr" localSheetId="1" hidden="1">2147483647</definedName>
    <definedName name="solver_itr" localSheetId="5" hidden="1">2147483647</definedName>
    <definedName name="solver_itr" localSheetId="6" hidden="1">2147483647</definedName>
    <definedName name="solver_itr" localSheetId="3" hidden="1">2147483647</definedName>
    <definedName name="solver_itr" localSheetId="2" hidden="1">2147483647</definedName>
    <definedName name="solver_lhs1" localSheetId="4" hidden="1">'Diet Problem'!$E$12:$E$15</definedName>
    <definedName name="solver_lhs1" localSheetId="1" hidden="1">'Lego Problem'!$D$3</definedName>
    <definedName name="solver_lhs1" localSheetId="5" hidden="1">'Mixed Problem'!$J$16:$J$18</definedName>
    <definedName name="solver_lhs1" localSheetId="6" hidden="1">'Network Problem'!$B$6:$D$6</definedName>
    <definedName name="solver_lhs1" localSheetId="3" hidden="1">'Product Mix'!$C$4</definedName>
    <definedName name="solver_lhs1" localSheetId="2" hidden="1">'Resource Allocation'!$D$3</definedName>
    <definedName name="solver_lhs2" localSheetId="4" hidden="1">'Diet Problem'!$E$14</definedName>
    <definedName name="solver_lhs2" localSheetId="1" hidden="1">'Lego Problem'!$D$4</definedName>
    <definedName name="solver_lhs2" localSheetId="5" hidden="1">'Mixed Problem'!$J$21</definedName>
    <definedName name="solver_lhs2" localSheetId="6" hidden="1">'Network Problem'!$E$4:$E$5</definedName>
    <definedName name="solver_lhs2" localSheetId="3" hidden="1">'Product Mix'!$D$3</definedName>
    <definedName name="solver_lhs2" localSheetId="2" hidden="1">'Resource Allocation'!$D$4</definedName>
    <definedName name="solver_lhs3" localSheetId="4" hidden="1">'Diet Problem'!$E$15</definedName>
    <definedName name="solver_lhs3" localSheetId="1" hidden="1">'Lego Problem'!$D$4</definedName>
    <definedName name="solver_lhs3" localSheetId="5" hidden="1">'Mixed Problem'!$J$21</definedName>
    <definedName name="solver_lhs3" localSheetId="2" hidden="1">'Resource Allocation'!$D$5</definedName>
    <definedName name="solver_lhs4" localSheetId="4" hidden="1">'Diet Problem'!$E$15</definedName>
    <definedName name="solver_lhs4" localSheetId="5" hidden="1">'Mixed Problem'!$J$21</definedName>
    <definedName name="solver_lhs5" localSheetId="5" hidden="1">'Mixed Problem'!$J$20</definedName>
    <definedName name="solver_lhs6" localSheetId="5" hidden="1">'Mixed Problem'!$J$21</definedName>
    <definedName name="solver_mip" localSheetId="4" hidden="1">2147483647</definedName>
    <definedName name="solver_mip" localSheetId="1" hidden="1">2147483647</definedName>
    <definedName name="solver_mip" localSheetId="5" hidden="1">2147483647</definedName>
    <definedName name="solver_mip" localSheetId="6" hidden="1">2147483647</definedName>
    <definedName name="solver_mip" localSheetId="3" hidden="1">2147483647</definedName>
    <definedName name="solver_mip" localSheetId="2" hidden="1">2147483647</definedName>
    <definedName name="solver_mni" localSheetId="4" hidden="1">30</definedName>
    <definedName name="solver_mni" localSheetId="1" hidden="1">30</definedName>
    <definedName name="solver_mni" localSheetId="5" hidden="1">30</definedName>
    <definedName name="solver_mni" localSheetId="6" hidden="1">30</definedName>
    <definedName name="solver_mni" localSheetId="3" hidden="1">30</definedName>
    <definedName name="solver_mni" localSheetId="2" hidden="1">30</definedName>
    <definedName name="solver_mrt" localSheetId="4" hidden="1">0.075</definedName>
    <definedName name="solver_mrt" localSheetId="1" hidden="1">0.075</definedName>
    <definedName name="solver_mrt" localSheetId="5" hidden="1">0.075</definedName>
    <definedName name="solver_mrt" localSheetId="6" hidden="1">0.075</definedName>
    <definedName name="solver_mrt" localSheetId="3" hidden="1">0.075</definedName>
    <definedName name="solver_mrt" localSheetId="2" hidden="1">0.075</definedName>
    <definedName name="solver_msl" localSheetId="4" hidden="1">2</definedName>
    <definedName name="solver_msl" localSheetId="1" hidden="1">2</definedName>
    <definedName name="solver_msl" localSheetId="5" hidden="1">2</definedName>
    <definedName name="solver_msl" localSheetId="6" hidden="1">2</definedName>
    <definedName name="solver_msl" localSheetId="3" hidden="1">2</definedName>
    <definedName name="solver_msl" localSheetId="2" hidden="1">2</definedName>
    <definedName name="solver_neg" localSheetId="4" hidden="1">1</definedName>
    <definedName name="solver_neg" localSheetId="1" hidden="1">1</definedName>
    <definedName name="solver_neg" localSheetId="5" hidden="1">1</definedName>
    <definedName name="solver_neg" localSheetId="6" hidden="1">1</definedName>
    <definedName name="solver_neg" localSheetId="3" hidden="1">1</definedName>
    <definedName name="solver_neg" localSheetId="2" hidden="1">1</definedName>
    <definedName name="solver_nod" localSheetId="4" hidden="1">2147483647</definedName>
    <definedName name="solver_nod" localSheetId="1" hidden="1">2147483647</definedName>
    <definedName name="solver_nod" localSheetId="5" hidden="1">2147483647</definedName>
    <definedName name="solver_nod" localSheetId="6" hidden="1">2147483647</definedName>
    <definedName name="solver_nod" localSheetId="3" hidden="1">2147483647</definedName>
    <definedName name="solver_nod" localSheetId="2" hidden="1">2147483647</definedName>
    <definedName name="solver_num" localSheetId="4" hidden="1">1</definedName>
    <definedName name="solver_num" localSheetId="1" hidden="1">2</definedName>
    <definedName name="solver_num" localSheetId="5" hidden="1">1</definedName>
    <definedName name="solver_num" localSheetId="6" hidden="1">2</definedName>
    <definedName name="solver_num" localSheetId="3" hidden="1">2</definedName>
    <definedName name="solver_num" localSheetId="2" hidden="1">3</definedName>
    <definedName name="solver_nwt" localSheetId="4" hidden="1">1</definedName>
    <definedName name="solver_nwt" localSheetId="1" hidden="1">1</definedName>
    <definedName name="solver_nwt" localSheetId="5" hidden="1">1</definedName>
    <definedName name="solver_nwt" localSheetId="6" hidden="1">1</definedName>
    <definedName name="solver_nwt" localSheetId="3" hidden="1">1</definedName>
    <definedName name="solver_nwt" localSheetId="2" hidden="1">1</definedName>
    <definedName name="solver_opt" localSheetId="4" hidden="1">'Diet Problem'!$E$16</definedName>
    <definedName name="solver_opt" localSheetId="1" hidden="1">'Lego Problem'!$D$5</definedName>
    <definedName name="solver_opt" localSheetId="5" hidden="1">'Mixed Problem'!$J$13</definedName>
    <definedName name="solver_opt" localSheetId="6" hidden="1">'Network Problem'!$B$15</definedName>
    <definedName name="solver_opt" localSheetId="3" hidden="1">'Product Mix'!$D$5</definedName>
    <definedName name="solver_opt" localSheetId="2" hidden="1">'Resource Allocation'!$D$6</definedName>
    <definedName name="solver_pre" localSheetId="4" hidden="1">0.000001</definedName>
    <definedName name="solver_pre" localSheetId="1" hidden="1">0.000001</definedName>
    <definedName name="solver_pre" localSheetId="5" hidden="1">0.000001</definedName>
    <definedName name="solver_pre" localSheetId="6" hidden="1">0.000001</definedName>
    <definedName name="solver_pre" localSheetId="3" hidden="1">0.000001</definedName>
    <definedName name="solver_pre" localSheetId="2" hidden="1">0.000001</definedName>
    <definedName name="solver_rbv" localSheetId="4" hidden="1">1</definedName>
    <definedName name="solver_rbv" localSheetId="1" hidden="1">2</definedName>
    <definedName name="solver_rbv" localSheetId="5" hidden="1">1</definedName>
    <definedName name="solver_rbv" localSheetId="6" hidden="1">2</definedName>
    <definedName name="solver_rbv" localSheetId="3" hidden="1">1</definedName>
    <definedName name="solver_rbv" localSheetId="2" hidden="1">2</definedName>
    <definedName name="solver_rel1" localSheetId="4" hidden="1">3</definedName>
    <definedName name="solver_rel1" localSheetId="1" hidden="1">1</definedName>
    <definedName name="solver_rel1" localSheetId="5" hidden="1">1</definedName>
    <definedName name="solver_rel1" localSheetId="6" hidden="1">3</definedName>
    <definedName name="solver_rel1" localSheetId="3" hidden="1">1</definedName>
    <definedName name="solver_rel1" localSheetId="2" hidden="1">1</definedName>
    <definedName name="solver_rel2" localSheetId="4" hidden="1">3</definedName>
    <definedName name="solver_rel2" localSheetId="1" hidden="1">1</definedName>
    <definedName name="solver_rel2" localSheetId="5" hidden="1">3</definedName>
    <definedName name="solver_rel2" localSheetId="6" hidden="1">3</definedName>
    <definedName name="solver_rel2" localSheetId="3" hidden="1">1</definedName>
    <definedName name="solver_rel2" localSheetId="2" hidden="1">1</definedName>
    <definedName name="solver_rel3" localSheetId="4" hidden="1">3</definedName>
    <definedName name="solver_rel3" localSheetId="1" hidden="1">1</definedName>
    <definedName name="solver_rel3" localSheetId="5" hidden="1">3</definedName>
    <definedName name="solver_rel3" localSheetId="2" hidden="1">1</definedName>
    <definedName name="solver_rel4" localSheetId="4" hidden="1">3</definedName>
    <definedName name="solver_rel4" localSheetId="5" hidden="1">3</definedName>
    <definedName name="solver_rel5" localSheetId="5" hidden="1">2</definedName>
    <definedName name="solver_rel6" localSheetId="5" hidden="1">3</definedName>
    <definedName name="solver_rhs1" localSheetId="4" hidden="1">'Diet Problem'!$G$12:$G$15</definedName>
    <definedName name="solver_rhs1" localSheetId="1" hidden="1">'Lego Problem'!$F$3</definedName>
    <definedName name="solver_rhs1" localSheetId="5" hidden="1">'Mixed Problem'!$L$16:$L$18</definedName>
    <definedName name="solver_rhs1" localSheetId="6" hidden="1">'Network Problem'!$B$8:$D$8</definedName>
    <definedName name="solver_rhs1" localSheetId="3" hidden="1">'Product Mix'!$F$4</definedName>
    <definedName name="solver_rhs1" localSheetId="2" hidden="1">'Resource Allocation'!$F$3</definedName>
    <definedName name="solver_rhs2" localSheetId="4" hidden="1">'Diet Problem'!$G$14</definedName>
    <definedName name="solver_rhs2" localSheetId="1" hidden="1">'Lego Problem'!$F$4</definedName>
    <definedName name="solver_rhs2" localSheetId="5" hidden="1">'Mixed Problem'!$L$21</definedName>
    <definedName name="solver_rhs2" localSheetId="6" hidden="1">'Network Problem'!$G$4:$G$5</definedName>
    <definedName name="solver_rhs2" localSheetId="3" hidden="1">'Product Mix'!$F$3</definedName>
    <definedName name="solver_rhs2" localSheetId="2" hidden="1">'Resource Allocation'!$F$4</definedName>
    <definedName name="solver_rhs3" localSheetId="4" hidden="1">'Diet Problem'!$G$15</definedName>
    <definedName name="solver_rhs3" localSheetId="1" hidden="1">'Lego Problem'!$F$4</definedName>
    <definedName name="solver_rhs3" localSheetId="5" hidden="1">'Mixed Problem'!$L$21</definedName>
    <definedName name="solver_rhs3" localSheetId="2" hidden="1">'Resource Allocation'!$F$5</definedName>
    <definedName name="solver_rhs4" localSheetId="4" hidden="1">'Diet Problem'!$G$15</definedName>
    <definedName name="solver_rhs4" localSheetId="5" hidden="1">'Mixed Problem'!$L$21</definedName>
    <definedName name="solver_rhs5" localSheetId="5" hidden="1">'Mixed Problem'!$L$20</definedName>
    <definedName name="solver_rhs6" localSheetId="5" hidden="1">'Mixed Problem'!$L$21</definedName>
    <definedName name="solver_rlx" localSheetId="4" hidden="1">2</definedName>
    <definedName name="solver_rlx" localSheetId="1" hidden="1">2</definedName>
    <definedName name="solver_rlx" localSheetId="5" hidden="1">2</definedName>
    <definedName name="solver_rlx" localSheetId="6" hidden="1">2</definedName>
    <definedName name="solver_rlx" localSheetId="3" hidden="1">2</definedName>
    <definedName name="solver_rlx" localSheetId="2" hidden="1">2</definedName>
    <definedName name="solver_rsd" localSheetId="4" hidden="1">0</definedName>
    <definedName name="solver_rsd" localSheetId="1" hidden="1">0</definedName>
    <definedName name="solver_rsd" localSheetId="5" hidden="1">0</definedName>
    <definedName name="solver_rsd" localSheetId="6" hidden="1">0</definedName>
    <definedName name="solver_rsd" localSheetId="3" hidden="1">0</definedName>
    <definedName name="solver_rsd" localSheetId="2" hidden="1">0</definedName>
    <definedName name="solver_scl" localSheetId="4" hidden="1">1</definedName>
    <definedName name="solver_scl" localSheetId="1" hidden="1">2</definedName>
    <definedName name="solver_scl" localSheetId="5" hidden="1">1</definedName>
    <definedName name="solver_scl" localSheetId="6" hidden="1">2</definedName>
    <definedName name="solver_scl" localSheetId="3" hidden="1">1</definedName>
    <definedName name="solver_scl" localSheetId="2" hidden="1">2</definedName>
    <definedName name="solver_sho" localSheetId="4" hidden="1">2</definedName>
    <definedName name="solver_sho" localSheetId="1" hidden="1">2</definedName>
    <definedName name="solver_sho" localSheetId="5" hidden="1">2</definedName>
    <definedName name="solver_sho" localSheetId="6" hidden="1">2</definedName>
    <definedName name="solver_sho" localSheetId="3" hidden="1">2</definedName>
    <definedName name="solver_sho" localSheetId="2" hidden="1">2</definedName>
    <definedName name="solver_ssz" localSheetId="4" hidden="1">100</definedName>
    <definedName name="solver_ssz" localSheetId="1" hidden="1">100</definedName>
    <definedName name="solver_ssz" localSheetId="5" hidden="1">100</definedName>
    <definedName name="solver_ssz" localSheetId="6" hidden="1">100</definedName>
    <definedName name="solver_ssz" localSheetId="3" hidden="1">100</definedName>
    <definedName name="solver_ssz" localSheetId="2" hidden="1">100</definedName>
    <definedName name="solver_tim" localSheetId="4" hidden="1">2147483647</definedName>
    <definedName name="solver_tim" localSheetId="1" hidden="1">2147483647</definedName>
    <definedName name="solver_tim" localSheetId="5" hidden="1">2147483647</definedName>
    <definedName name="solver_tim" localSheetId="6" hidden="1">2147483647</definedName>
    <definedName name="solver_tim" localSheetId="3" hidden="1">2147483647</definedName>
    <definedName name="solver_tim" localSheetId="2" hidden="1">2147483647</definedName>
    <definedName name="solver_tol" localSheetId="4" hidden="1">0.01</definedName>
    <definedName name="solver_tol" localSheetId="1" hidden="1">0.01</definedName>
    <definedName name="solver_tol" localSheetId="5" hidden="1">0.01</definedName>
    <definedName name="solver_tol" localSheetId="6" hidden="1">0.01</definedName>
    <definedName name="solver_tol" localSheetId="3" hidden="1">0.01</definedName>
    <definedName name="solver_tol" localSheetId="2" hidden="1">0.01</definedName>
    <definedName name="solver_typ" localSheetId="4" hidden="1">2</definedName>
    <definedName name="solver_typ" localSheetId="1" hidden="1">1</definedName>
    <definedName name="solver_typ" localSheetId="5" hidden="1">1</definedName>
    <definedName name="solver_typ" localSheetId="6" hidden="1">2</definedName>
    <definedName name="solver_typ" localSheetId="3" hidden="1">1</definedName>
    <definedName name="solver_typ" localSheetId="2" hidden="1">2</definedName>
    <definedName name="solver_val" localSheetId="4" hidden="1">0</definedName>
    <definedName name="solver_val" localSheetId="1" hidden="1">0</definedName>
    <definedName name="solver_val" localSheetId="5" hidden="1">0</definedName>
    <definedName name="solver_val" localSheetId="6" hidden="1">0</definedName>
    <definedName name="solver_val" localSheetId="3" hidden="1">0</definedName>
    <definedName name="solver_val" localSheetId="2" hidden="1">0</definedName>
    <definedName name="solver_ver" localSheetId="4" hidden="1">3</definedName>
    <definedName name="solver_ver" localSheetId="1" hidden="1">3</definedName>
    <definedName name="solver_ver" localSheetId="5" hidden="1">3</definedName>
    <definedName name="solver_ver" localSheetId="6" hidden="1">3</definedName>
    <definedName name="solver_ver" localSheetId="3"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C6" i="6"/>
  <c r="D6" i="6"/>
  <c r="B6" i="6"/>
  <c r="E5" i="6"/>
  <c r="E4" i="6"/>
  <c r="J13" i="5"/>
  <c r="J17" i="5"/>
  <c r="J18" i="5"/>
  <c r="J19" i="5"/>
  <c r="J20" i="5"/>
  <c r="J21" i="5"/>
  <c r="J16" i="5"/>
  <c r="F4" i="5"/>
  <c r="E13" i="4"/>
  <c r="E14" i="4"/>
  <c r="E15" i="4"/>
  <c r="E16" i="4"/>
  <c r="E12" i="4"/>
  <c r="D5" i="2"/>
  <c r="D4" i="3"/>
  <c r="D5" i="3"/>
  <c r="D3" i="3"/>
  <c r="D6" i="2"/>
  <c r="D4" i="2"/>
  <c r="D3" i="2"/>
  <c r="D4" i="1"/>
  <c r="D5" i="1"/>
  <c r="D3" i="1"/>
</calcChain>
</file>

<file path=xl/sharedStrings.xml><?xml version="1.0" encoding="utf-8"?>
<sst xmlns="http://schemas.openxmlformats.org/spreadsheetml/2006/main" count="114" uniqueCount="66">
  <si>
    <t>Large Blocks</t>
  </si>
  <si>
    <t>Small Blocks</t>
  </si>
  <si>
    <t>Profit</t>
  </si>
  <si>
    <t>≤</t>
  </si>
  <si>
    <t>B</t>
  </si>
  <si>
    <t>C</t>
  </si>
  <si>
    <t>Pine</t>
  </si>
  <si>
    <t>Oak</t>
  </si>
  <si>
    <t>Labor</t>
  </si>
  <si>
    <t xml:space="preserve">≤ </t>
  </si>
  <si>
    <t>Wood</t>
  </si>
  <si>
    <t>Milk (Cups)</t>
  </si>
  <si>
    <t>Navy Beans (Cups)</t>
  </si>
  <si>
    <t>Apple</t>
  </si>
  <si>
    <t>Minimum Daily Requirement</t>
  </si>
  <si>
    <t>Niacin (mg)</t>
  </si>
  <si>
    <t>Thiamin (mg)</t>
  </si>
  <si>
    <t>Protein (g)</t>
  </si>
  <si>
    <t>Vitamin c (mg)</t>
  </si>
  <si>
    <t>Cost ($)</t>
  </si>
  <si>
    <t>≥</t>
  </si>
  <si>
    <t>A</t>
  </si>
  <si>
    <t>Material 1</t>
  </si>
  <si>
    <t>Material 2</t>
  </si>
  <si>
    <t>Product</t>
  </si>
  <si>
    <t>Selling Price</t>
  </si>
  <si>
    <t xml:space="preserve"> Material 1 (Lbs)</t>
  </si>
  <si>
    <t>Labor (Hours)</t>
  </si>
  <si>
    <t>Material 2 (Lbs)</t>
  </si>
  <si>
    <t>Profit (Per Unit)</t>
  </si>
  <si>
    <t>Raw Material</t>
  </si>
  <si>
    <t>Cost</t>
  </si>
  <si>
    <t>$5/Lb</t>
  </si>
  <si>
    <t>$4/Lb</t>
  </si>
  <si>
    <t>$10/Hr</t>
  </si>
  <si>
    <t>$80 /Unit</t>
  </si>
  <si>
    <t>$90/Unit</t>
  </si>
  <si>
    <t>$70/Unit</t>
  </si>
  <si>
    <t>Solution</t>
  </si>
  <si>
    <t>Coefficient</t>
  </si>
  <si>
    <t>% Constraint</t>
  </si>
  <si>
    <t>Ratio Constraint</t>
  </si>
  <si>
    <t>Demand Constraint</t>
  </si>
  <si>
    <t>=</t>
  </si>
  <si>
    <t>Inflow</t>
  </si>
  <si>
    <t>Costs</t>
  </si>
  <si>
    <t>Flow</t>
  </si>
  <si>
    <t>Outflow</t>
  </si>
  <si>
    <t>Objective</t>
  </si>
  <si>
    <t>Benches</t>
  </si>
  <si>
    <t>Tables</t>
  </si>
  <si>
    <t>Milk</t>
  </si>
  <si>
    <t>Navy Beans</t>
  </si>
  <si>
    <t>Results</t>
  </si>
  <si>
    <t>Limits</t>
  </si>
  <si>
    <t>Produce</t>
  </si>
  <si>
    <t>Plant A</t>
  </si>
  <si>
    <t>Plant B</t>
  </si>
  <si>
    <t>Distribution center 1</t>
  </si>
  <si>
    <t>Distribution Center 2</t>
  </si>
  <si>
    <t>Distribution 3</t>
  </si>
  <si>
    <t>Distribution center 2</t>
  </si>
  <si>
    <t>Distribution center 3</t>
  </si>
  <si>
    <t>Chairs</t>
  </si>
  <si>
    <t>Bookshelves</t>
  </si>
  <si>
    <t>Nightstands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</si>
</sst>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5" x14ac:knownFonts="1">
    <font>
      <sz val="11"/>
      <color theme="1"/>
      <name val="Aptos Narrow"/>
      <family val="2"/>
      <scheme val="minor"/>
    </font>
    <font>
      <sz val="11"/>
      <color theme="1"/>
      <name val="Aptos Narrow"/>
      <family val="2"/>
      <scheme val="minor"/>
    </font>
    <font>
      <sz val="11"/>
      <color rgb="FF000000"/>
      <name val="Aptos Narrow"/>
      <family val="2"/>
      <scheme val="minor"/>
    </font>
    <font>
      <sz val="12"/>
      <color rgb="FF000000"/>
      <name val="Aptos Narrow"/>
      <family val="2"/>
      <scheme val="minor"/>
    </font>
    <font>
      <sz val="10"/>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0" fillId="0" borderId="1" xfId="0" applyBorder="1"/>
    <xf numFmtId="0" fontId="0" fillId="0" borderId="1" xfId="0" applyBorder="1" applyAlignment="1">
      <alignment horizontal="center" vertical="center"/>
    </xf>
    <xf numFmtId="0" fontId="2" fillId="0" borderId="0" xfId="0" applyFont="1" applyAlignment="1">
      <alignment horizontal="center" vertical="center"/>
    </xf>
    <xf numFmtId="0" fontId="4" fillId="0" borderId="0" xfId="0" applyFont="1" applyAlignment="1">
      <alignment horizontal="center" wrapText="1"/>
    </xf>
    <xf numFmtId="0" fontId="2" fillId="0" borderId="0" xfId="0" quotePrefix="1" applyFont="1" applyAlignment="1">
      <alignment horizontal="center" vertical="center"/>
    </xf>
    <xf numFmtId="0" fontId="0" fillId="0" borderId="0" xfId="0" quotePrefix="1"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164" fontId="0" fillId="2" borderId="0" xfId="1" applyNumberFormat="1" applyFont="1" applyFill="1" applyAlignment="1">
      <alignment horizontal="center"/>
    </xf>
    <xf numFmtId="164" fontId="0" fillId="2" borderId="0" xfId="0" applyNumberFormat="1" applyFill="1" applyAlignment="1">
      <alignment horizontal="center"/>
    </xf>
    <xf numFmtId="6" fontId="2" fillId="2" borderId="0" xfId="0" applyNumberFormat="1" applyFont="1" applyFill="1" applyAlignment="1">
      <alignment horizontal="center"/>
    </xf>
    <xf numFmtId="0" fontId="2" fillId="2" borderId="0" xfId="0" applyFont="1" applyFill="1" applyAlignment="1">
      <alignment horizontal="center"/>
    </xf>
    <xf numFmtId="3" fontId="0" fillId="2" borderId="0" xfId="0" applyNumberFormat="1" applyFill="1" applyAlignment="1">
      <alignment horizontal="center"/>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6350</xdr:rowOff>
    </xdr:from>
    <xdr:to>
      <xdr:col>8</xdr:col>
      <xdr:colOff>0</xdr:colOff>
      <xdr:row>25</xdr:row>
      <xdr:rowOff>139700</xdr:rowOff>
    </xdr:to>
    <xdr:sp macro="" textlink="">
      <xdr:nvSpPr>
        <xdr:cNvPr id="2" name="TextBox 1">
          <a:extLst>
            <a:ext uri="{FF2B5EF4-FFF2-40B4-BE49-F238E27FC236}">
              <a16:creationId xmlns:a16="http://schemas.microsoft.com/office/drawing/2014/main" id="{785BCD41-BCE2-45C8-B51D-D9422BA9B371}"/>
            </a:ext>
          </a:extLst>
        </xdr:cNvPr>
        <xdr:cNvSpPr txBox="1"/>
      </xdr:nvSpPr>
      <xdr:spPr>
        <a:xfrm>
          <a:off x="12700" y="6350"/>
          <a:ext cx="4864100" cy="473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maximum profits, the best solution obtained from the model recommends manufacturing 133 units of the Standard model, 0 units of the Classic model, and 48 units of the Deluxe model. Nevertheless, changes should be done to guarantee viability while trying to maximize profit if management insists on including a minimum quantity of each model even though the ideal solution suggests otherwise.</a:t>
          </a:r>
          <a:br>
            <a:rPr lang="en-US" sz="1100"/>
          </a:br>
          <a:br>
            <a:rPr lang="en-US" sz="1100"/>
          </a:br>
          <a:r>
            <a:rPr lang="en-US" sz="1100"/>
            <a:t>Given the available resources and market demand, carrying out the suggested course of action is probably going to result in a profit of $82605. This profit is the most that can be made in the circumstances as they are.</a:t>
          </a:r>
          <a:br>
            <a:rPr lang="en-US" sz="1100"/>
          </a:br>
          <a:br>
            <a:rPr lang="en-US" sz="1100"/>
          </a:br>
          <a:r>
            <a:rPr lang="en-US" sz="1100"/>
            <a:t>Sensitivity Analysis:</a:t>
          </a:r>
          <a:br>
            <a:rPr lang="en-US" sz="1100"/>
          </a:br>
          <a:br>
            <a:rPr lang="en-US" sz="1100"/>
          </a:br>
          <a:r>
            <a:rPr lang="en-US" sz="1100"/>
            <a:t>Additional Labor Cost: It is imperative that HotSprings Spas be prepared to pay the highest amount per hour for extra labor, per the sensitivity analysis. The study shows that raising the labor cost above a particular point could have a big negative effect on profitability and possibly lower the ideal profit margin.</a:t>
          </a:r>
          <a:br>
            <a:rPr lang="en-US" sz="1100"/>
          </a:br>
          <a:br>
            <a:rPr lang="en-US" sz="1100"/>
          </a:br>
          <a:r>
            <a:rPr lang="en-US" sz="1100"/>
            <a:t>Minimum Production Requirement: The overall profit margin will be impacted if management is determined to keep a minimum production quantity for every hot tub model even though the best option indicates otherwise. Included minimum quantities for every model will probably result in lower profits because production may go above ideal levels, raising expenses and maybe reducing profit margins.</a:t>
          </a:r>
          <a:br>
            <a:rPr lang="en-US" sz="1100"/>
          </a:br>
          <a:br>
            <a:rPr lang="en-US" sz="1100"/>
          </a:br>
          <a:r>
            <a:rPr lang="en-US" sz="1100"/>
            <a:t>In conclusion, to guarantee profitability and operational effectiveness for HotSprings Spa, further factors like labor costs and minimum production requirements should be carefully assessed even if the optimization model offers an ideal production plan for maximizing profits.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8</xdr:row>
      <xdr:rowOff>6350</xdr:rowOff>
    </xdr:from>
    <xdr:ext cx="3321050" cy="1297919"/>
    <xdr:sp macro="" textlink="">
      <xdr:nvSpPr>
        <xdr:cNvPr id="2" name="TextBox 1">
          <a:extLst>
            <a:ext uri="{FF2B5EF4-FFF2-40B4-BE49-F238E27FC236}">
              <a16:creationId xmlns:a16="http://schemas.microsoft.com/office/drawing/2014/main" id="{209952DE-C892-E733-8A99-37BB05F35B3D}"/>
            </a:ext>
          </a:extLst>
        </xdr:cNvPr>
        <xdr:cNvSpPr txBox="1"/>
      </xdr:nvSpPr>
      <xdr:spPr>
        <a:xfrm>
          <a:off x="0" y="1479550"/>
          <a:ext cx="3321050"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B = Number of Bookshelves to Produce</a:t>
          </a:r>
        </a:p>
        <a:p>
          <a:r>
            <a:rPr lang="en-US" sz="1100">
              <a:solidFill>
                <a:schemeClr val="tx1"/>
              </a:solidFill>
              <a:effectLst/>
              <a:latin typeface="+mn-lt"/>
              <a:ea typeface="+mn-ea"/>
              <a:cs typeface="+mn-cs"/>
            </a:rPr>
            <a:t>N = Number of Nightstands to Produce</a:t>
          </a:r>
        </a:p>
        <a:p>
          <a:r>
            <a:rPr lang="en-US" sz="1100">
              <a:solidFill>
                <a:schemeClr val="tx1"/>
              </a:solidFill>
              <a:effectLst/>
              <a:latin typeface="+mn-lt"/>
              <a:ea typeface="+mn-ea"/>
              <a:cs typeface="+mn-cs"/>
            </a:rPr>
            <a:t>MAX=</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$20 B + $15 N</a:t>
          </a:r>
        </a:p>
        <a:p>
          <a:r>
            <a:rPr lang="en-US" sz="1100">
              <a:solidFill>
                <a:schemeClr val="tx1"/>
              </a:solidFill>
              <a:effectLst/>
              <a:latin typeface="+mn-lt"/>
              <a:ea typeface="+mn-ea"/>
              <a:cs typeface="+mn-cs"/>
            </a:rPr>
            <a:t>s.t. (subject to)</a:t>
          </a:r>
        </a:p>
        <a:p>
          <a:r>
            <a:rPr lang="en-US" sz="1100">
              <a:solidFill>
                <a:schemeClr val="tx1"/>
              </a:solidFill>
              <a:effectLst/>
              <a:latin typeface="+mn-lt"/>
              <a:ea typeface="+mn-ea"/>
              <a:cs typeface="+mn-cs"/>
            </a:rPr>
            <a:t>Large constraint:</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2B + N ≤ 12</a:t>
          </a:r>
        </a:p>
        <a:p>
          <a:r>
            <a:rPr lang="en-US" sz="1100">
              <a:solidFill>
                <a:schemeClr val="tx1"/>
              </a:solidFill>
              <a:effectLst/>
              <a:latin typeface="+mn-lt"/>
              <a:ea typeface="+mn-ea"/>
              <a:cs typeface="+mn-cs"/>
            </a:rPr>
            <a:t>Small constraint: 2B + 2N ≤ 16</a:t>
          </a:r>
        </a:p>
        <a:p>
          <a:r>
            <a:rPr lang="en-US" sz="1100">
              <a:solidFill>
                <a:schemeClr val="tx1"/>
              </a:solidFill>
              <a:effectLst/>
              <a:latin typeface="+mn-lt"/>
              <a:ea typeface="+mn-ea"/>
              <a:cs typeface="+mn-cs"/>
            </a:rPr>
            <a:t>Non-negativity constraint:  B ≥0 N ≥ 0</a:t>
          </a:r>
          <a:endParaRPr lang="en-US" sz="1100"/>
        </a:p>
      </xdr:txBody>
    </xdr:sp>
    <xdr:clientData/>
  </xdr:oneCellAnchor>
  <xdr:oneCellAnchor>
    <xdr:from>
      <xdr:col>5</xdr:col>
      <xdr:colOff>603250</xdr:colOff>
      <xdr:row>11</xdr:row>
      <xdr:rowOff>12700</xdr:rowOff>
    </xdr:from>
    <xdr:ext cx="2432050" cy="901700"/>
    <xdr:sp macro="" textlink="">
      <xdr:nvSpPr>
        <xdr:cNvPr id="3" name="TextBox 2">
          <a:extLst>
            <a:ext uri="{FF2B5EF4-FFF2-40B4-BE49-F238E27FC236}">
              <a16:creationId xmlns:a16="http://schemas.microsoft.com/office/drawing/2014/main" id="{7F44E48B-43A8-C9C1-AB3B-069942A4C793}"/>
            </a:ext>
          </a:extLst>
        </xdr:cNvPr>
        <xdr:cNvSpPr txBox="1"/>
      </xdr:nvSpPr>
      <xdr:spPr>
        <a:xfrm>
          <a:off x="3905250" y="2038350"/>
          <a:ext cx="2432050" cy="901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Sensitivity Analysis?</a:t>
          </a:r>
        </a:p>
        <a:p>
          <a:r>
            <a:rPr lang="en-US" sz="1100" b="1"/>
            <a:t>My answer would change due to any variable</a:t>
          </a:r>
          <a:r>
            <a:rPr lang="en-US" sz="1100" b="1" baseline="0"/>
            <a:t> changing would change due to the linear formula relying on each variable.</a:t>
          </a:r>
          <a:endParaRPr lang="en-US" sz="1100" b="1"/>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10</xdr:row>
      <xdr:rowOff>158751</xdr:rowOff>
    </xdr:from>
    <xdr:ext cx="2425700" cy="1492250"/>
    <xdr:sp macro="" textlink="">
      <xdr:nvSpPr>
        <xdr:cNvPr id="2" name="TextBox 1">
          <a:extLst>
            <a:ext uri="{FF2B5EF4-FFF2-40B4-BE49-F238E27FC236}">
              <a16:creationId xmlns:a16="http://schemas.microsoft.com/office/drawing/2014/main" id="{450817E8-0ACE-5AC5-0DA5-4C033176C4CA}"/>
            </a:ext>
          </a:extLst>
        </xdr:cNvPr>
        <xdr:cNvSpPr txBox="1"/>
      </xdr:nvSpPr>
      <xdr:spPr>
        <a:xfrm>
          <a:off x="0" y="1816101"/>
          <a:ext cx="2425700" cy="149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T =</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Number of Tables to Produce</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 = Number of Chairs to Produce</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MAX =</a:t>
          </a:r>
          <a:r>
            <a:rPr lang="en-US" sz="1100" b="0" i="0" baseline="0">
              <a:solidFill>
                <a:schemeClr val="tx1"/>
              </a:solidFill>
              <a:effectLst/>
              <a:latin typeface="+mn-lt"/>
              <a:ea typeface="+mn-ea"/>
              <a:cs typeface="+mn-cs"/>
            </a:rPr>
            <a:t> $12 T + $2 C</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s.t. (subject to)</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Pine constraint: 5T + C ≤ 500</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Oak constraint: 2T + 3C ≤ 800</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Labor constraint: 3T + 2C ≤ 400</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Non-negativity constraint: T ≥ 0 C ≥ 0</a:t>
          </a:r>
        </a:p>
        <a:p>
          <a:br>
            <a:rPr lang="en-US"/>
          </a:b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6350</xdr:colOff>
      <xdr:row>8</xdr:row>
      <xdr:rowOff>12700</xdr:rowOff>
    </xdr:from>
    <xdr:ext cx="2438400" cy="1587500"/>
    <xdr:sp macro="" textlink="">
      <xdr:nvSpPr>
        <xdr:cNvPr id="2" name="TextBox 1">
          <a:extLst>
            <a:ext uri="{FF2B5EF4-FFF2-40B4-BE49-F238E27FC236}">
              <a16:creationId xmlns:a16="http://schemas.microsoft.com/office/drawing/2014/main" id="{5A223956-A0CE-48C6-BDC5-91311A42B9C2}"/>
            </a:ext>
          </a:extLst>
        </xdr:cNvPr>
        <xdr:cNvSpPr txBox="1"/>
      </xdr:nvSpPr>
      <xdr:spPr>
        <a:xfrm>
          <a:off x="6350" y="1485900"/>
          <a:ext cx="2438400" cy="158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tx1"/>
              </a:solidFill>
              <a:effectLst/>
              <a:latin typeface="+mn-lt"/>
              <a:ea typeface="+mn-ea"/>
              <a:cs typeface="+mn-cs"/>
            </a:rPr>
            <a:t>B = Number of benches to produce</a:t>
          </a:r>
        </a:p>
        <a:p>
          <a:r>
            <a:rPr lang="en-US" sz="1200">
              <a:solidFill>
                <a:schemeClr val="tx1"/>
              </a:solidFill>
              <a:effectLst/>
              <a:latin typeface="+mn-lt"/>
              <a:ea typeface="+mn-ea"/>
              <a:cs typeface="+mn-cs"/>
            </a:rPr>
            <a:t>C = Number of picnic tables to produce</a:t>
          </a:r>
        </a:p>
        <a:p>
          <a:r>
            <a:rPr lang="en-US" sz="1200">
              <a:solidFill>
                <a:schemeClr val="tx1"/>
              </a:solidFill>
              <a:effectLst/>
              <a:latin typeface="+mn-lt"/>
              <a:ea typeface="+mn-ea"/>
              <a:cs typeface="+mn-cs"/>
            </a:rPr>
            <a:t>Maximize Profit = $8B + $18C</a:t>
          </a:r>
        </a:p>
        <a:p>
          <a:r>
            <a:rPr lang="en-US" sz="1200">
              <a:solidFill>
                <a:schemeClr val="tx1"/>
              </a:solidFill>
              <a:effectLst/>
              <a:latin typeface="+mn-lt"/>
              <a:ea typeface="+mn-ea"/>
              <a:cs typeface="+mn-cs"/>
            </a:rPr>
            <a:t>subject to:</a:t>
          </a:r>
        </a:p>
        <a:p>
          <a:r>
            <a:rPr lang="en-US" sz="1200">
              <a:solidFill>
                <a:schemeClr val="tx1"/>
              </a:solidFill>
              <a:effectLst/>
              <a:latin typeface="+mn-lt"/>
              <a:ea typeface="+mn-ea"/>
              <a:cs typeface="+mn-cs"/>
            </a:rPr>
            <a:t>Labor: 3B + 6C ≤ 1,600 hours</a:t>
          </a:r>
        </a:p>
        <a:p>
          <a:r>
            <a:rPr lang="en-US" sz="1200">
              <a:solidFill>
                <a:schemeClr val="tx1"/>
              </a:solidFill>
              <a:effectLst/>
              <a:latin typeface="+mn-lt"/>
              <a:ea typeface="+mn-ea"/>
              <a:cs typeface="+mn-cs"/>
            </a:rPr>
            <a:t>Wood: 12B + 38C ≤ 9,000 square feet</a:t>
          </a:r>
        </a:p>
        <a:p>
          <a:r>
            <a:rPr lang="en-US" sz="1200">
              <a:solidFill>
                <a:schemeClr val="tx1"/>
              </a:solidFill>
              <a:effectLst/>
              <a:latin typeface="+mn-lt"/>
              <a:ea typeface="+mn-ea"/>
              <a:cs typeface="+mn-cs"/>
            </a:rPr>
            <a:t>B ≥ 0, C ≥ 0</a:t>
          </a:r>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6</xdr:col>
      <xdr:colOff>6350</xdr:colOff>
      <xdr:row>0</xdr:row>
      <xdr:rowOff>19051</xdr:rowOff>
    </xdr:from>
    <xdr:ext cx="3060700" cy="1822450"/>
    <xdr:sp macro="" textlink="">
      <xdr:nvSpPr>
        <xdr:cNvPr id="4" name="TextBox 3">
          <a:extLst>
            <a:ext uri="{FF2B5EF4-FFF2-40B4-BE49-F238E27FC236}">
              <a16:creationId xmlns:a16="http://schemas.microsoft.com/office/drawing/2014/main" id="{A2A1572B-3BE9-D146-DC81-793A89585BA2}"/>
            </a:ext>
          </a:extLst>
        </xdr:cNvPr>
        <xdr:cNvSpPr txBox="1"/>
      </xdr:nvSpPr>
      <xdr:spPr>
        <a:xfrm>
          <a:off x="4305300" y="19051"/>
          <a:ext cx="3060700" cy="182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Let x1 = cups of milk per prisoner</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x2 = cups of beans per prisoner</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x3 = number of apples per prisoner</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MIN Cost = $0.50x1 + $0.20x2 + $0.25x3</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s.t.</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Niacin: 3.2x1 + 4.9x2 + 0.8x3 ≥ 13 mg</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Thiamin: 1.12x1 + 1.3x2 + 0.19x3 ≥ 1.5 mg</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Protein: 10.1x1 + 6.4x2 + 0.5x3 ≥ 50 g</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Vitamin C: 19x2 + 7.8x3 ≥ 45 mg</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x1 ≥ 0, x2 ≥ 0, x3 ≥ 0</a:t>
          </a:r>
        </a:p>
        <a:p>
          <a:br>
            <a:rPr lang="en-US"/>
          </a:b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6350</xdr:colOff>
      <xdr:row>10</xdr:row>
      <xdr:rowOff>6350</xdr:rowOff>
    </xdr:from>
    <xdr:ext cx="2438400" cy="2331279"/>
    <xdr:sp macro="" textlink="">
      <xdr:nvSpPr>
        <xdr:cNvPr id="3" name="TextBox 2">
          <a:extLst>
            <a:ext uri="{FF2B5EF4-FFF2-40B4-BE49-F238E27FC236}">
              <a16:creationId xmlns:a16="http://schemas.microsoft.com/office/drawing/2014/main" id="{4D9D30F9-8BD5-B8BA-70E7-1D4C09FEE543}"/>
            </a:ext>
          </a:extLst>
        </xdr:cNvPr>
        <xdr:cNvSpPr txBox="1"/>
      </xdr:nvSpPr>
      <xdr:spPr>
        <a:xfrm>
          <a:off x="6350" y="1847850"/>
          <a:ext cx="2438400" cy="2331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Let: A = number of product A to produce,</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B = number of product B to produce,</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C = number of product C to produce.</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Maximize Profit = $26 A + $50B + $20C</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subject to:</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Material 1: 2A + B + 6C ≤ 200</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Material 2: 3A + 5B ≤ 300</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Labor: 3.2A + 1.5B + 2C ≤ 150</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 Constraint: 2A - B - C ≤ 0</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Ratio Constraint: 2A - 3B = 0</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Demand Constraint: A ≥ 5</a:t>
          </a:r>
          <a:br>
            <a:rPr lang="en-US" sz="1100">
              <a:solidFill>
                <a:schemeClr val="tx1"/>
              </a:solidFill>
              <a:effectLst/>
              <a:latin typeface="+mn-lt"/>
              <a:ea typeface="+mn-ea"/>
              <a:cs typeface="+mn-cs"/>
            </a:rPr>
          </a:br>
          <a:r>
            <a:rPr lang="en-US" sz="1100">
              <a:solidFill>
                <a:schemeClr val="tx1"/>
              </a:solidFill>
              <a:effectLst/>
              <a:latin typeface="+mn-lt"/>
              <a:ea typeface="+mn-ea"/>
              <a:cs typeface="+mn-cs"/>
            </a:rPr>
            <a:t>And ... A ≥ 0, B ≥ 0, C ≥ 0.</a:t>
          </a:r>
        </a:p>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12700</xdr:colOff>
      <xdr:row>15</xdr:row>
      <xdr:rowOff>165100</xdr:rowOff>
    </xdr:from>
    <xdr:ext cx="184731" cy="264560"/>
    <xdr:sp macro="" textlink="">
      <xdr:nvSpPr>
        <xdr:cNvPr id="2" name="TextBox 1">
          <a:extLst>
            <a:ext uri="{FF2B5EF4-FFF2-40B4-BE49-F238E27FC236}">
              <a16:creationId xmlns:a16="http://schemas.microsoft.com/office/drawing/2014/main" id="{79668AB5-2774-25F5-53D3-2D03DC74811C}"/>
            </a:ext>
          </a:extLst>
        </xdr:cNvPr>
        <xdr:cNvSpPr txBox="1"/>
      </xdr:nvSpPr>
      <xdr:spPr>
        <a:xfrm>
          <a:off x="12700" y="182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12700</xdr:colOff>
      <xdr:row>16</xdr:row>
      <xdr:rowOff>0</xdr:rowOff>
    </xdr:from>
    <xdr:ext cx="3054350" cy="2032000"/>
    <xdr:sp macro="" textlink="">
      <xdr:nvSpPr>
        <xdr:cNvPr id="3" name="TextBox 2">
          <a:extLst>
            <a:ext uri="{FF2B5EF4-FFF2-40B4-BE49-F238E27FC236}">
              <a16:creationId xmlns:a16="http://schemas.microsoft.com/office/drawing/2014/main" id="{A390AF55-246B-5570-195B-E902006AC4FB}"/>
            </a:ext>
          </a:extLst>
        </xdr:cNvPr>
        <xdr:cNvSpPr txBox="1"/>
      </xdr:nvSpPr>
      <xdr:spPr>
        <a:xfrm>
          <a:off x="12700" y="1841500"/>
          <a:ext cx="3054350" cy="203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Let xij = units to ship from plant i to</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distribution center j (where i = A, B; j = 1, 2, 3),</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subject to</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Plant A: xA1 + xA2 + xA3 ≤ 60</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Plant B: xB1 + xB2 + xB3 ≤ 60</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and xij ≥ 0 (i = A, B; j = 1, 2, 3)</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Min Cost = $4xA1 + $6xA2 + $4xA3 + $6xB1 + $5xB2 + $2xB3</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Distribution Center 1: xA1 + xB1 ≥ 40</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Distribution Center 2: xA2 + xB2 ≥ 40</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Distribution Center 3: xA3 + xB3 ≥ 40</a:t>
          </a:r>
        </a:p>
        <a:p>
          <a:br>
            <a:rPr lang="en-US"/>
          </a:br>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DC615-2A1B-4256-BCC1-881257053171}">
  <dimension ref="A1:H28"/>
  <sheetViews>
    <sheetView workbookViewId="0">
      <selection sqref="A1:H28"/>
    </sheetView>
  </sheetViews>
  <sheetFormatPr defaultRowHeight="14.5" x14ac:dyDescent="0.35"/>
  <sheetData>
    <row r="1" spans="1:8" x14ac:dyDescent="0.35">
      <c r="A1" s="22"/>
      <c r="B1" s="22"/>
      <c r="C1" s="22"/>
      <c r="D1" s="22"/>
      <c r="E1" s="22"/>
      <c r="F1" s="22"/>
      <c r="G1" s="22"/>
      <c r="H1" s="22"/>
    </row>
    <row r="2" spans="1:8" x14ac:dyDescent="0.35">
      <c r="A2" s="22"/>
      <c r="B2" s="22"/>
      <c r="C2" s="22"/>
      <c r="D2" s="22"/>
      <c r="E2" s="22"/>
      <c r="F2" s="22"/>
      <c r="G2" s="22"/>
      <c r="H2" s="22"/>
    </row>
    <row r="3" spans="1:8" x14ac:dyDescent="0.35">
      <c r="A3" s="22"/>
      <c r="B3" s="22"/>
      <c r="C3" s="22"/>
      <c r="D3" s="22"/>
      <c r="E3" s="22"/>
      <c r="F3" s="22"/>
      <c r="G3" s="22"/>
      <c r="H3" s="22"/>
    </row>
    <row r="4" spans="1:8" x14ac:dyDescent="0.35">
      <c r="A4" s="22"/>
      <c r="B4" s="22"/>
      <c r="C4" s="22"/>
      <c r="D4" s="22"/>
      <c r="E4" s="22"/>
      <c r="F4" s="22"/>
      <c r="G4" s="22"/>
      <c r="H4" s="22"/>
    </row>
    <row r="5" spans="1:8" x14ac:dyDescent="0.35">
      <c r="A5" s="22"/>
      <c r="B5" s="22"/>
      <c r="C5" s="22"/>
      <c r="D5" s="22"/>
      <c r="E5" s="22"/>
      <c r="F5" s="22"/>
      <c r="G5" s="22"/>
      <c r="H5" s="22"/>
    </row>
    <row r="6" spans="1:8" x14ac:dyDescent="0.35">
      <c r="A6" s="22"/>
      <c r="B6" s="22"/>
      <c r="C6" s="22"/>
      <c r="D6" s="22"/>
      <c r="E6" s="22"/>
      <c r="F6" s="22"/>
      <c r="G6" s="22"/>
      <c r="H6" s="22"/>
    </row>
    <row r="7" spans="1:8" x14ac:dyDescent="0.35">
      <c r="A7" s="22"/>
      <c r="B7" s="22"/>
      <c r="C7" s="22"/>
      <c r="D7" s="22"/>
      <c r="E7" s="22"/>
      <c r="F7" s="22"/>
      <c r="G7" s="22"/>
      <c r="H7" s="22"/>
    </row>
    <row r="8" spans="1:8" x14ac:dyDescent="0.35">
      <c r="A8" s="22"/>
      <c r="B8" s="22"/>
      <c r="C8" s="22"/>
      <c r="D8" s="22"/>
      <c r="E8" s="22"/>
      <c r="F8" s="22"/>
      <c r="G8" s="22"/>
      <c r="H8" s="22"/>
    </row>
    <row r="9" spans="1:8" x14ac:dyDescent="0.35">
      <c r="A9" s="22"/>
      <c r="B9" s="22"/>
      <c r="C9" s="22"/>
      <c r="D9" s="22"/>
      <c r="E9" s="22"/>
      <c r="F9" s="22"/>
      <c r="G9" s="22"/>
      <c r="H9" s="22"/>
    </row>
    <row r="10" spans="1:8" x14ac:dyDescent="0.35">
      <c r="A10" s="22"/>
      <c r="B10" s="22"/>
      <c r="C10" s="22"/>
      <c r="D10" s="22"/>
      <c r="E10" s="22"/>
      <c r="F10" s="22"/>
      <c r="G10" s="22"/>
      <c r="H10" s="22"/>
    </row>
    <row r="11" spans="1:8" x14ac:dyDescent="0.35">
      <c r="A11" s="22"/>
      <c r="B11" s="22"/>
      <c r="C11" s="22"/>
      <c r="D11" s="22"/>
      <c r="E11" s="22"/>
      <c r="F11" s="22"/>
      <c r="G11" s="22"/>
      <c r="H11" s="22"/>
    </row>
    <row r="12" spans="1:8" x14ac:dyDescent="0.35">
      <c r="A12" s="22"/>
      <c r="B12" s="22"/>
      <c r="C12" s="22"/>
      <c r="D12" s="22"/>
      <c r="E12" s="22"/>
      <c r="F12" s="22"/>
      <c r="G12" s="22"/>
      <c r="H12" s="22"/>
    </row>
    <row r="13" spans="1:8" x14ac:dyDescent="0.35">
      <c r="A13" s="22"/>
      <c r="B13" s="22"/>
      <c r="C13" s="22"/>
      <c r="D13" s="22"/>
      <c r="E13" s="22"/>
      <c r="F13" s="22"/>
      <c r="G13" s="22"/>
      <c r="H13" s="22"/>
    </row>
    <row r="14" spans="1:8" x14ac:dyDescent="0.35">
      <c r="A14" s="22"/>
      <c r="B14" s="22"/>
      <c r="C14" s="22"/>
      <c r="D14" s="22"/>
      <c r="E14" s="22"/>
      <c r="F14" s="22"/>
      <c r="G14" s="22"/>
      <c r="H14" s="22"/>
    </row>
    <row r="15" spans="1:8" x14ac:dyDescent="0.35">
      <c r="A15" s="22"/>
      <c r="B15" s="22"/>
      <c r="C15" s="22"/>
      <c r="D15" s="22"/>
      <c r="E15" s="22"/>
      <c r="F15" s="22"/>
      <c r="G15" s="22"/>
      <c r="H15" s="22"/>
    </row>
    <row r="16" spans="1:8" x14ac:dyDescent="0.35">
      <c r="A16" s="22"/>
      <c r="B16" s="22"/>
      <c r="C16" s="22"/>
      <c r="D16" s="22"/>
      <c r="E16" s="22"/>
      <c r="F16" s="22"/>
      <c r="G16" s="22"/>
      <c r="H16" s="22"/>
    </row>
    <row r="17" spans="1:8" x14ac:dyDescent="0.35">
      <c r="A17" s="22"/>
      <c r="B17" s="22"/>
      <c r="C17" s="22"/>
      <c r="D17" s="22"/>
      <c r="E17" s="22"/>
      <c r="F17" s="22"/>
      <c r="G17" s="22"/>
      <c r="H17" s="22"/>
    </row>
    <row r="18" spans="1:8" x14ac:dyDescent="0.35">
      <c r="A18" s="22"/>
      <c r="B18" s="22"/>
      <c r="C18" s="22"/>
      <c r="D18" s="22"/>
      <c r="E18" s="22"/>
      <c r="F18" s="22"/>
      <c r="G18" s="22"/>
      <c r="H18" s="22"/>
    </row>
    <row r="19" spans="1:8" x14ac:dyDescent="0.35">
      <c r="A19" s="22"/>
      <c r="B19" s="22"/>
      <c r="C19" s="22"/>
      <c r="D19" s="22"/>
      <c r="E19" s="22"/>
      <c r="F19" s="22"/>
      <c r="G19" s="22"/>
      <c r="H19" s="22"/>
    </row>
    <row r="20" spans="1:8" x14ac:dyDescent="0.35">
      <c r="A20" s="22"/>
      <c r="B20" s="22"/>
      <c r="C20" s="22"/>
      <c r="D20" s="22"/>
      <c r="E20" s="22"/>
      <c r="F20" s="22"/>
      <c r="G20" s="22"/>
      <c r="H20" s="22"/>
    </row>
    <row r="21" spans="1:8" x14ac:dyDescent="0.35">
      <c r="A21" s="22"/>
      <c r="B21" s="22"/>
      <c r="C21" s="22"/>
      <c r="D21" s="22"/>
      <c r="E21" s="22"/>
      <c r="F21" s="22"/>
      <c r="G21" s="22"/>
      <c r="H21" s="22"/>
    </row>
    <row r="22" spans="1:8" x14ac:dyDescent="0.35">
      <c r="A22" s="22"/>
      <c r="B22" s="22"/>
      <c r="C22" s="22"/>
      <c r="D22" s="22"/>
      <c r="E22" s="22"/>
      <c r="F22" s="22"/>
      <c r="G22" s="22"/>
      <c r="H22" s="22"/>
    </row>
    <row r="23" spans="1:8" x14ac:dyDescent="0.35">
      <c r="A23" s="22"/>
      <c r="B23" s="22"/>
      <c r="C23" s="22"/>
      <c r="D23" s="22"/>
      <c r="E23" s="22"/>
      <c r="F23" s="22"/>
      <c r="G23" s="22"/>
      <c r="H23" s="22"/>
    </row>
    <row r="24" spans="1:8" x14ac:dyDescent="0.35">
      <c r="A24" s="22"/>
      <c r="B24" s="22"/>
      <c r="C24" s="22"/>
      <c r="D24" s="22"/>
      <c r="E24" s="22"/>
      <c r="F24" s="22"/>
      <c r="G24" s="22"/>
      <c r="H24" s="22"/>
    </row>
    <row r="25" spans="1:8" x14ac:dyDescent="0.35">
      <c r="A25" s="22"/>
      <c r="B25" s="22"/>
      <c r="C25" s="22"/>
      <c r="D25" s="22"/>
      <c r="E25" s="22"/>
      <c r="F25" s="22"/>
      <c r="G25" s="22"/>
      <c r="H25" s="22"/>
    </row>
    <row r="26" spans="1:8" x14ac:dyDescent="0.35">
      <c r="A26" s="22"/>
      <c r="B26" s="22"/>
      <c r="C26" s="22"/>
      <c r="D26" s="22"/>
      <c r="E26" s="22"/>
      <c r="F26" s="22"/>
      <c r="G26" s="22"/>
      <c r="H26" s="22"/>
    </row>
    <row r="27" spans="1:8" x14ac:dyDescent="0.35">
      <c r="A27" s="22"/>
      <c r="B27" s="22"/>
      <c r="C27" s="22"/>
      <c r="D27" s="22"/>
      <c r="E27" s="22"/>
      <c r="F27" s="22"/>
      <c r="G27" s="22"/>
      <c r="H27" s="22"/>
    </row>
    <row r="28" spans="1:8" x14ac:dyDescent="0.35">
      <c r="A28" s="22"/>
      <c r="B28" s="22"/>
      <c r="C28" s="22"/>
      <c r="D28" s="22"/>
      <c r="E28" s="22"/>
      <c r="F28" s="22"/>
      <c r="G28" s="22"/>
      <c r="H28" s="22"/>
    </row>
  </sheetData>
  <mergeCells count="1">
    <mergeCell ref="A1:H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3EBE-4283-4749-8BCE-967B4FD9B6F3}">
  <dimension ref="A1:J16"/>
  <sheetViews>
    <sheetView workbookViewId="0">
      <selection activeCell="B2" sqref="B2:C5"/>
    </sheetView>
  </sheetViews>
  <sheetFormatPr defaultRowHeight="14.5" x14ac:dyDescent="0.35"/>
  <cols>
    <col min="1" max="1" width="11" bestFit="1" customWidth="1"/>
    <col min="2" max="2" width="10.90625" bestFit="1" customWidth="1"/>
    <col min="3" max="3" width="10.54296875" bestFit="1" customWidth="1"/>
  </cols>
  <sheetData>
    <row r="1" spans="1:10" x14ac:dyDescent="0.35">
      <c r="B1" s="1" t="s">
        <v>64</v>
      </c>
      <c r="C1" s="1" t="s">
        <v>65</v>
      </c>
      <c r="D1" s="1" t="s">
        <v>53</v>
      </c>
      <c r="F1" s="1" t="s">
        <v>54</v>
      </c>
    </row>
    <row r="2" spans="1:10" x14ac:dyDescent="0.35">
      <c r="B2" s="15">
        <v>4</v>
      </c>
      <c r="C2" s="15">
        <v>4</v>
      </c>
    </row>
    <row r="3" spans="1:10" x14ac:dyDescent="0.35">
      <c r="A3" t="s">
        <v>0</v>
      </c>
      <c r="B3" s="13">
        <v>2</v>
      </c>
      <c r="C3" s="13">
        <v>1</v>
      </c>
      <c r="D3" s="14">
        <f>SUMPRODUCT(B3:C3,$B$2:$C$2)</f>
        <v>12</v>
      </c>
      <c r="E3" s="4" t="s">
        <v>3</v>
      </c>
      <c r="F3" s="13">
        <v>12</v>
      </c>
    </row>
    <row r="4" spans="1:10" x14ac:dyDescent="0.35">
      <c r="A4" t="s">
        <v>1</v>
      </c>
      <c r="B4" s="13">
        <v>2</v>
      </c>
      <c r="C4" s="13">
        <v>2</v>
      </c>
      <c r="D4" s="14">
        <f t="shared" ref="D4:D5" si="0">SUMPRODUCT(B4:C4,$B$2:$C$2)</f>
        <v>16</v>
      </c>
      <c r="E4" s="4" t="s">
        <v>3</v>
      </c>
      <c r="F4" s="13">
        <v>16</v>
      </c>
    </row>
    <row r="5" spans="1:10" x14ac:dyDescent="0.35">
      <c r="A5" t="s">
        <v>2</v>
      </c>
      <c r="B5" s="17">
        <v>20</v>
      </c>
      <c r="C5" s="18">
        <v>15</v>
      </c>
      <c r="D5" s="16">
        <f t="shared" si="0"/>
        <v>140</v>
      </c>
      <c r="E5" s="4"/>
    </row>
    <row r="9" spans="1:10" x14ac:dyDescent="0.35">
      <c r="A9" s="23"/>
      <c r="B9" s="23"/>
      <c r="C9" s="23"/>
      <c r="D9" s="23"/>
      <c r="E9" s="23"/>
    </row>
    <row r="10" spans="1:10" x14ac:dyDescent="0.35">
      <c r="A10" s="23"/>
      <c r="B10" s="23"/>
      <c r="C10" s="23"/>
      <c r="D10" s="23"/>
      <c r="E10" s="23"/>
    </row>
    <row r="11" spans="1:10" x14ac:dyDescent="0.35">
      <c r="A11" s="23"/>
      <c r="B11" s="23"/>
      <c r="C11" s="23"/>
      <c r="D11" s="23"/>
      <c r="E11" s="23"/>
    </row>
    <row r="12" spans="1:10" x14ac:dyDescent="0.35">
      <c r="A12" s="23"/>
      <c r="B12" s="23"/>
      <c r="C12" s="23"/>
      <c r="D12" s="23"/>
      <c r="E12" s="23"/>
      <c r="G12" s="22"/>
      <c r="H12" s="22"/>
      <c r="I12" s="22"/>
      <c r="J12" s="22"/>
    </row>
    <row r="13" spans="1:10" x14ac:dyDescent="0.35">
      <c r="A13" s="23"/>
      <c r="B13" s="23"/>
      <c r="C13" s="23"/>
      <c r="D13" s="23"/>
      <c r="E13" s="23"/>
      <c r="G13" s="22"/>
      <c r="H13" s="22"/>
      <c r="I13" s="22"/>
      <c r="J13" s="22"/>
    </row>
    <row r="14" spans="1:10" x14ac:dyDescent="0.35">
      <c r="A14" s="23"/>
      <c r="B14" s="23"/>
      <c r="C14" s="23"/>
      <c r="D14" s="23"/>
      <c r="E14" s="23"/>
      <c r="G14" s="22"/>
      <c r="H14" s="22"/>
      <c r="I14" s="22"/>
      <c r="J14" s="22"/>
    </row>
    <row r="15" spans="1:10" x14ac:dyDescent="0.35">
      <c r="A15" s="23"/>
      <c r="B15" s="23"/>
      <c r="C15" s="23"/>
      <c r="D15" s="23"/>
      <c r="E15" s="23"/>
      <c r="G15" s="22"/>
      <c r="H15" s="22"/>
      <c r="I15" s="22"/>
      <c r="J15" s="22"/>
    </row>
    <row r="16" spans="1:10" x14ac:dyDescent="0.35">
      <c r="A16" s="23"/>
      <c r="B16" s="23"/>
      <c r="C16" s="23"/>
      <c r="D16" s="23"/>
      <c r="E16" s="23"/>
      <c r="G16" s="22"/>
      <c r="H16" s="22"/>
      <c r="I16" s="22"/>
      <c r="J16" s="22"/>
    </row>
  </sheetData>
  <mergeCells count="2">
    <mergeCell ref="A9:E16"/>
    <mergeCell ref="G12:J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7FE2A-B7E0-41DB-A4F9-873016DC8823}">
  <dimension ref="A1:F20"/>
  <sheetViews>
    <sheetView workbookViewId="0">
      <selection activeCell="F3" sqref="F3:F5"/>
    </sheetView>
  </sheetViews>
  <sheetFormatPr defaultRowHeight="14.5" x14ac:dyDescent="0.35"/>
  <cols>
    <col min="1" max="1" width="9.6328125" bestFit="1" customWidth="1"/>
  </cols>
  <sheetData>
    <row r="1" spans="1:6" x14ac:dyDescent="0.35">
      <c r="B1" s="2" t="s">
        <v>50</v>
      </c>
      <c r="C1" s="1" t="s">
        <v>63</v>
      </c>
      <c r="D1" s="1" t="s">
        <v>53</v>
      </c>
      <c r="F1" s="1" t="s">
        <v>54</v>
      </c>
    </row>
    <row r="2" spans="1:6" x14ac:dyDescent="0.35">
      <c r="B2" s="13">
        <v>100</v>
      </c>
      <c r="C2" s="13">
        <v>0</v>
      </c>
      <c r="D2" s="1"/>
    </row>
    <row r="3" spans="1:6" x14ac:dyDescent="0.35">
      <c r="A3" t="s">
        <v>6</v>
      </c>
      <c r="B3" s="13">
        <v>5</v>
      </c>
      <c r="C3" s="13">
        <v>1</v>
      </c>
      <c r="D3" s="14">
        <f>SUMPRODUCT(B3:C3, $B$2:$C$2)</f>
        <v>500</v>
      </c>
      <c r="E3" s="4" t="s">
        <v>9</v>
      </c>
      <c r="F3" s="20">
        <v>500</v>
      </c>
    </row>
    <row r="4" spans="1:6" x14ac:dyDescent="0.35">
      <c r="A4" t="s">
        <v>7</v>
      </c>
      <c r="B4" s="13">
        <v>2</v>
      </c>
      <c r="C4" s="13">
        <v>3</v>
      </c>
      <c r="D4" s="14">
        <f t="shared" ref="D4:D6" si="0">SUMPRODUCT(B4:C4, $B$2:$C$2)</f>
        <v>200</v>
      </c>
      <c r="E4" s="4" t="s">
        <v>9</v>
      </c>
      <c r="F4" s="20">
        <v>800</v>
      </c>
    </row>
    <row r="5" spans="1:6" x14ac:dyDescent="0.35">
      <c r="A5" t="s">
        <v>8</v>
      </c>
      <c r="B5" s="13">
        <v>3</v>
      </c>
      <c r="C5" s="13">
        <v>2</v>
      </c>
      <c r="D5" s="14">
        <f t="shared" si="0"/>
        <v>300</v>
      </c>
      <c r="E5" s="4" t="s">
        <v>9</v>
      </c>
      <c r="F5" s="20">
        <v>400</v>
      </c>
    </row>
    <row r="6" spans="1:6" x14ac:dyDescent="0.35">
      <c r="A6" t="s">
        <v>2</v>
      </c>
      <c r="B6" s="19">
        <v>12</v>
      </c>
      <c r="C6" s="19">
        <v>2</v>
      </c>
      <c r="D6" s="14">
        <f t="shared" si="0"/>
        <v>1200</v>
      </c>
    </row>
    <row r="11" spans="1:6" x14ac:dyDescent="0.35">
      <c r="A11" s="22"/>
      <c r="B11" s="22"/>
      <c r="C11" s="22"/>
      <c r="D11" s="22"/>
    </row>
    <row r="12" spans="1:6" x14ac:dyDescent="0.35">
      <c r="A12" s="22"/>
      <c r="B12" s="22"/>
      <c r="C12" s="22"/>
      <c r="D12" s="22"/>
    </row>
    <row r="13" spans="1:6" x14ac:dyDescent="0.35">
      <c r="A13" s="22"/>
      <c r="B13" s="22"/>
      <c r="C13" s="22"/>
      <c r="D13" s="22"/>
    </row>
    <row r="14" spans="1:6" x14ac:dyDescent="0.35">
      <c r="A14" s="22"/>
      <c r="B14" s="22"/>
      <c r="C14" s="22"/>
      <c r="D14" s="22"/>
    </row>
    <row r="15" spans="1:6" x14ac:dyDescent="0.35">
      <c r="A15" s="22"/>
      <c r="B15" s="22"/>
      <c r="C15" s="22"/>
      <c r="D15" s="22"/>
    </row>
    <row r="16" spans="1:6" x14ac:dyDescent="0.35">
      <c r="A16" s="22"/>
      <c r="B16" s="22"/>
      <c r="C16" s="22"/>
      <c r="D16" s="22"/>
    </row>
    <row r="17" spans="1:4" x14ac:dyDescent="0.35">
      <c r="A17" s="22"/>
      <c r="B17" s="22"/>
      <c r="C17" s="22"/>
      <c r="D17" s="22"/>
    </row>
    <row r="18" spans="1:4" x14ac:dyDescent="0.35">
      <c r="A18" s="22"/>
      <c r="B18" s="22"/>
      <c r="C18" s="22"/>
      <c r="D18" s="22"/>
    </row>
    <row r="19" spans="1:4" x14ac:dyDescent="0.35">
      <c r="A19" s="22"/>
      <c r="B19" s="22"/>
      <c r="C19" s="22"/>
      <c r="D19" s="22"/>
    </row>
    <row r="20" spans="1:4" x14ac:dyDescent="0.35">
      <c r="A20" s="22"/>
      <c r="B20" s="22"/>
      <c r="C20" s="22"/>
      <c r="D20" s="22"/>
    </row>
  </sheetData>
  <mergeCells count="1">
    <mergeCell ref="A11:D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9AC1-B4AC-485B-9434-998FB6BFFD7B}">
  <dimension ref="A1:F18"/>
  <sheetViews>
    <sheetView workbookViewId="0">
      <selection activeCell="F3" sqref="F3:F4"/>
    </sheetView>
  </sheetViews>
  <sheetFormatPr defaultRowHeight="14.5" x14ac:dyDescent="0.35"/>
  <sheetData>
    <row r="1" spans="1:6" x14ac:dyDescent="0.35">
      <c r="B1" s="1" t="s">
        <v>49</v>
      </c>
      <c r="C1" s="1" t="s">
        <v>50</v>
      </c>
      <c r="D1" t="s">
        <v>53</v>
      </c>
      <c r="F1" t="s">
        <v>54</v>
      </c>
    </row>
    <row r="2" spans="1:6" x14ac:dyDescent="0.35">
      <c r="B2" s="15">
        <v>750</v>
      </c>
      <c r="C2" s="15">
        <v>0</v>
      </c>
      <c r="D2" s="1"/>
    </row>
    <row r="3" spans="1:6" ht="16" x14ac:dyDescent="0.4">
      <c r="A3" t="s">
        <v>10</v>
      </c>
      <c r="B3" s="13">
        <v>12</v>
      </c>
      <c r="C3" s="13">
        <v>38</v>
      </c>
      <c r="D3" s="14">
        <f>SUMPRODUCT(B3:C3,$B$2:$C$2)</f>
        <v>9000</v>
      </c>
      <c r="E3" s="5" t="s">
        <v>9</v>
      </c>
      <c r="F3" s="13">
        <v>9000</v>
      </c>
    </row>
    <row r="4" spans="1:6" ht="16" x14ac:dyDescent="0.4">
      <c r="A4" t="s">
        <v>8</v>
      </c>
      <c r="B4" s="13">
        <v>3</v>
      </c>
      <c r="C4" s="13">
        <v>6</v>
      </c>
      <c r="D4" s="14">
        <f t="shared" ref="D4:D5" si="0">SUMPRODUCT(B4:C4,$B$2:$C$2)</f>
        <v>2250</v>
      </c>
      <c r="E4" s="5" t="s">
        <v>9</v>
      </c>
      <c r="F4" s="21">
        <v>1600</v>
      </c>
    </row>
    <row r="5" spans="1:6" x14ac:dyDescent="0.35">
      <c r="A5" t="s">
        <v>2</v>
      </c>
      <c r="B5" s="13">
        <v>8</v>
      </c>
      <c r="C5" s="13">
        <v>18</v>
      </c>
      <c r="D5" s="14">
        <f t="shared" si="0"/>
        <v>6000</v>
      </c>
    </row>
    <row r="9" spans="1:6" x14ac:dyDescent="0.35">
      <c r="A9" s="22"/>
      <c r="B9" s="22"/>
      <c r="C9" s="22"/>
      <c r="D9" s="22"/>
    </row>
    <row r="10" spans="1:6" x14ac:dyDescent="0.35">
      <c r="A10" s="22"/>
      <c r="B10" s="22"/>
      <c r="C10" s="22"/>
      <c r="D10" s="22"/>
    </row>
    <row r="11" spans="1:6" x14ac:dyDescent="0.35">
      <c r="A11" s="22"/>
      <c r="B11" s="22"/>
      <c r="C11" s="22"/>
      <c r="D11" s="22"/>
    </row>
    <row r="12" spans="1:6" x14ac:dyDescent="0.35">
      <c r="A12" s="22"/>
      <c r="B12" s="22"/>
      <c r="C12" s="22"/>
      <c r="D12" s="22"/>
    </row>
    <row r="13" spans="1:6" x14ac:dyDescent="0.35">
      <c r="A13" s="22"/>
      <c r="B13" s="22"/>
      <c r="C13" s="22"/>
      <c r="D13" s="22"/>
    </row>
    <row r="14" spans="1:6" x14ac:dyDescent="0.35">
      <c r="A14" s="22"/>
      <c r="B14" s="22"/>
      <c r="C14" s="22"/>
      <c r="D14" s="22"/>
    </row>
    <row r="15" spans="1:6" x14ac:dyDescent="0.35">
      <c r="A15" s="22"/>
      <c r="B15" s="22"/>
      <c r="C15" s="22"/>
      <c r="D15" s="22"/>
    </row>
    <row r="16" spans="1:6" x14ac:dyDescent="0.35">
      <c r="A16" s="22"/>
      <c r="B16" s="22"/>
      <c r="C16" s="22"/>
      <c r="D16" s="22"/>
    </row>
    <row r="17" spans="1:4" x14ac:dyDescent="0.35">
      <c r="A17" s="22"/>
      <c r="B17" s="22"/>
      <c r="C17" s="22"/>
      <c r="D17" s="22"/>
    </row>
    <row r="18" spans="1:4" x14ac:dyDescent="0.35">
      <c r="A18" s="22"/>
      <c r="B18" s="22"/>
      <c r="C18" s="22"/>
      <c r="D18" s="22"/>
    </row>
  </sheetData>
  <mergeCells count="1">
    <mergeCell ref="A9:D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2837-B89D-4547-BF70-B51C9B33C4BE}">
  <dimension ref="A1:K16"/>
  <sheetViews>
    <sheetView workbookViewId="0">
      <selection activeCell="G12" sqref="G12:G16"/>
    </sheetView>
  </sheetViews>
  <sheetFormatPr defaultRowHeight="14.5" x14ac:dyDescent="0.35"/>
  <cols>
    <col min="1" max="1" width="12.453125" bestFit="1" customWidth="1"/>
    <col min="3" max="3" width="12.81640625" customWidth="1"/>
    <col min="4" max="4" width="5.36328125" bestFit="1" customWidth="1"/>
    <col min="5" max="5" width="13.453125" customWidth="1"/>
  </cols>
  <sheetData>
    <row r="1" spans="1:11" x14ac:dyDescent="0.35">
      <c r="B1" s="24" t="s">
        <v>11</v>
      </c>
      <c r="C1" s="25" t="s">
        <v>12</v>
      </c>
      <c r="D1" s="25" t="s">
        <v>13</v>
      </c>
      <c r="E1" s="25" t="s">
        <v>14</v>
      </c>
      <c r="G1" s="22"/>
      <c r="H1" s="22"/>
      <c r="I1" s="22"/>
      <c r="J1" s="22"/>
      <c r="K1" s="22"/>
    </row>
    <row r="2" spans="1:11" x14ac:dyDescent="0.35">
      <c r="B2" s="24"/>
      <c r="C2" s="25"/>
      <c r="D2" s="25"/>
      <c r="E2" s="25"/>
      <c r="G2" s="22"/>
      <c r="H2" s="22"/>
      <c r="I2" s="22"/>
      <c r="J2" s="22"/>
      <c r="K2" s="22"/>
    </row>
    <row r="3" spans="1:11" x14ac:dyDescent="0.35">
      <c r="A3" t="s">
        <v>15</v>
      </c>
      <c r="B3" s="2">
        <v>3.2</v>
      </c>
      <c r="C3" s="2">
        <v>4.9000000000000004</v>
      </c>
      <c r="D3" s="2">
        <v>0.8</v>
      </c>
      <c r="E3" s="2">
        <v>13</v>
      </c>
      <c r="G3" s="22"/>
      <c r="H3" s="22"/>
      <c r="I3" s="22"/>
      <c r="J3" s="22"/>
      <c r="K3" s="22"/>
    </row>
    <row r="4" spans="1:11" x14ac:dyDescent="0.35">
      <c r="A4" t="s">
        <v>16</v>
      </c>
      <c r="B4" s="2">
        <v>1.1200000000000001</v>
      </c>
      <c r="C4" s="2">
        <v>1.3</v>
      </c>
      <c r="D4" s="2">
        <v>0.19</v>
      </c>
      <c r="E4" s="2">
        <v>1.5</v>
      </c>
      <c r="G4" s="22"/>
      <c r="H4" s="22"/>
      <c r="I4" s="22"/>
      <c r="J4" s="22"/>
      <c r="K4" s="22"/>
    </row>
    <row r="5" spans="1:11" x14ac:dyDescent="0.35">
      <c r="A5" t="s">
        <v>17</v>
      </c>
      <c r="B5" s="2">
        <v>10.1</v>
      </c>
      <c r="C5" s="2">
        <v>6.4</v>
      </c>
      <c r="D5" s="2">
        <v>0.5</v>
      </c>
      <c r="E5" s="2">
        <v>50</v>
      </c>
      <c r="G5" s="22"/>
      <c r="H5" s="22"/>
      <c r="I5" s="22"/>
      <c r="J5" s="22"/>
      <c r="K5" s="22"/>
    </row>
    <row r="6" spans="1:11" x14ac:dyDescent="0.35">
      <c r="A6" t="s">
        <v>18</v>
      </c>
      <c r="B6" s="2">
        <v>0</v>
      </c>
      <c r="C6" s="2">
        <v>19</v>
      </c>
      <c r="D6" s="2">
        <v>7.8</v>
      </c>
      <c r="E6" s="2">
        <v>45</v>
      </c>
      <c r="G6" s="22"/>
      <c r="H6" s="22"/>
      <c r="I6" s="22"/>
      <c r="J6" s="22"/>
      <c r="K6" s="22"/>
    </row>
    <row r="7" spans="1:11" ht="15" thickBot="1" x14ac:dyDescent="0.4">
      <c r="A7" s="6" t="s">
        <v>19</v>
      </c>
      <c r="B7" s="7">
        <v>0.5</v>
      </c>
      <c r="C7" s="7">
        <v>0.2</v>
      </c>
      <c r="D7" s="7">
        <v>0.25</v>
      </c>
      <c r="E7" s="6"/>
      <c r="G7" s="22"/>
      <c r="H7" s="22"/>
      <c r="I7" s="22"/>
      <c r="J7" s="22"/>
      <c r="K7" s="22"/>
    </row>
    <row r="8" spans="1:11" x14ac:dyDescent="0.35">
      <c r="G8" s="22"/>
      <c r="H8" s="22"/>
      <c r="I8" s="22"/>
      <c r="J8" s="22"/>
      <c r="K8" s="22"/>
    </row>
    <row r="9" spans="1:11" x14ac:dyDescent="0.35">
      <c r="G9" s="22"/>
      <c r="H9" s="22"/>
      <c r="I9" s="22"/>
      <c r="J9" s="22"/>
      <c r="K9" s="22"/>
    </row>
    <row r="10" spans="1:11" x14ac:dyDescent="0.35">
      <c r="B10" t="s">
        <v>51</v>
      </c>
      <c r="C10" t="s">
        <v>52</v>
      </c>
      <c r="D10" t="s">
        <v>13</v>
      </c>
      <c r="E10" s="1" t="s">
        <v>53</v>
      </c>
      <c r="G10" s="22"/>
      <c r="H10" s="22"/>
      <c r="I10" s="22"/>
      <c r="J10" s="22"/>
      <c r="K10" s="22"/>
    </row>
    <row r="11" spans="1:11" x14ac:dyDescent="0.35">
      <c r="A11" t="s">
        <v>55</v>
      </c>
      <c r="B11" s="15">
        <v>0</v>
      </c>
      <c r="C11" s="15">
        <v>7.8124999999999991</v>
      </c>
      <c r="D11" s="15">
        <v>0</v>
      </c>
      <c r="E11" s="1"/>
      <c r="G11" s="1" t="s">
        <v>54</v>
      </c>
    </row>
    <row r="12" spans="1:11" x14ac:dyDescent="0.35">
      <c r="A12" t="s">
        <v>15</v>
      </c>
      <c r="B12" s="13">
        <v>3.2</v>
      </c>
      <c r="C12" s="13">
        <v>4.9000000000000004</v>
      </c>
      <c r="D12" s="13">
        <v>0.8</v>
      </c>
      <c r="E12" s="14">
        <f>SUMPRODUCT(B12:D12,$B$11:$D$11)</f>
        <v>38.28125</v>
      </c>
      <c r="F12" s="8" t="s">
        <v>20</v>
      </c>
      <c r="G12" s="13">
        <v>13</v>
      </c>
    </row>
    <row r="13" spans="1:11" x14ac:dyDescent="0.35">
      <c r="A13" t="s">
        <v>16</v>
      </c>
      <c r="B13" s="13">
        <v>1.1200000000000001</v>
      </c>
      <c r="C13" s="13">
        <v>1.3</v>
      </c>
      <c r="D13" s="13">
        <v>0.19</v>
      </c>
      <c r="E13" s="14">
        <f t="shared" ref="E13:E16" si="0">SUMPRODUCT(B13:D13,$B$11:$D$11)</f>
        <v>10.15625</v>
      </c>
      <c r="F13" s="8" t="s">
        <v>20</v>
      </c>
      <c r="G13" s="13">
        <v>1.5</v>
      </c>
    </row>
    <row r="14" spans="1:11" x14ac:dyDescent="0.35">
      <c r="A14" t="s">
        <v>17</v>
      </c>
      <c r="B14" s="13">
        <v>10.1</v>
      </c>
      <c r="C14" s="13">
        <v>6.4</v>
      </c>
      <c r="D14" s="13">
        <v>0.5</v>
      </c>
      <c r="E14" s="14">
        <f t="shared" si="0"/>
        <v>50</v>
      </c>
      <c r="F14" s="8" t="s">
        <v>20</v>
      </c>
      <c r="G14" s="13">
        <v>50</v>
      </c>
    </row>
    <row r="15" spans="1:11" x14ac:dyDescent="0.35">
      <c r="A15" t="s">
        <v>18</v>
      </c>
      <c r="B15" s="13">
        <v>0</v>
      </c>
      <c r="C15" s="13">
        <v>19</v>
      </c>
      <c r="D15" s="13">
        <v>7.8</v>
      </c>
      <c r="E15" s="14">
        <f t="shared" si="0"/>
        <v>148.43749999999997</v>
      </c>
      <c r="F15" s="8" t="s">
        <v>20</v>
      </c>
      <c r="G15" s="13">
        <v>45</v>
      </c>
    </row>
    <row r="16" spans="1:11" x14ac:dyDescent="0.35">
      <c r="A16" t="s">
        <v>19</v>
      </c>
      <c r="B16" s="13">
        <v>0.5</v>
      </c>
      <c r="C16" s="13">
        <v>0.2</v>
      </c>
      <c r="D16" s="13">
        <v>0.25</v>
      </c>
      <c r="E16" s="14">
        <f t="shared" si="0"/>
        <v>1.5625</v>
      </c>
      <c r="F16" s="8" t="s">
        <v>20</v>
      </c>
      <c r="G16" s="1"/>
    </row>
  </sheetData>
  <mergeCells count="5">
    <mergeCell ref="B1:B2"/>
    <mergeCell ref="C1:C2"/>
    <mergeCell ref="D1:D2"/>
    <mergeCell ref="E1:E2"/>
    <mergeCell ref="G1:K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6DE2-26D1-4128-A970-64C5E1CE8075}">
  <dimension ref="A2:L25"/>
  <sheetViews>
    <sheetView workbookViewId="0">
      <selection activeCell="L16" sqref="L16:L21"/>
    </sheetView>
  </sheetViews>
  <sheetFormatPr defaultRowHeight="14.5" x14ac:dyDescent="0.35"/>
  <cols>
    <col min="2" max="2" width="10.6328125" bestFit="1" customWidth="1"/>
    <col min="3" max="3" width="13.7265625" bestFit="1" customWidth="1"/>
    <col min="4" max="4" width="13.36328125" bestFit="1" customWidth="1"/>
    <col min="5" max="5" width="11.81640625" bestFit="1" customWidth="1"/>
    <col min="6" max="6" width="16.6328125" bestFit="1" customWidth="1"/>
  </cols>
  <sheetData>
    <row r="2" spans="1:12" x14ac:dyDescent="0.35">
      <c r="A2" t="s">
        <v>24</v>
      </c>
      <c r="B2" t="s">
        <v>25</v>
      </c>
      <c r="C2" t="s">
        <v>26</v>
      </c>
      <c r="D2" t="s">
        <v>28</v>
      </c>
      <c r="E2" t="s">
        <v>27</v>
      </c>
      <c r="F2" t="s">
        <v>29</v>
      </c>
    </row>
    <row r="3" spans="1:12" ht="26.5" x14ac:dyDescent="0.35">
      <c r="A3" s="9" t="s">
        <v>30</v>
      </c>
      <c r="B3" t="s">
        <v>31</v>
      </c>
      <c r="C3" t="s">
        <v>32</v>
      </c>
      <c r="D3" t="s">
        <v>33</v>
      </c>
      <c r="E3" t="s">
        <v>34</v>
      </c>
    </row>
    <row r="4" spans="1:12" x14ac:dyDescent="0.35">
      <c r="A4" t="s">
        <v>21</v>
      </c>
      <c r="B4" t="s">
        <v>35</v>
      </c>
      <c r="C4">
        <v>2</v>
      </c>
      <c r="D4">
        <v>3</v>
      </c>
      <c r="E4">
        <v>3.2</v>
      </c>
      <c r="F4">
        <f>SUMPRODUCT(C4:C6)</f>
        <v>9</v>
      </c>
      <c r="G4" s="3" t="s">
        <v>3</v>
      </c>
      <c r="H4">
        <v>200</v>
      </c>
    </row>
    <row r="5" spans="1:12" x14ac:dyDescent="0.35">
      <c r="A5" t="s">
        <v>4</v>
      </c>
      <c r="B5" t="s">
        <v>36</v>
      </c>
      <c r="C5">
        <v>1</v>
      </c>
      <c r="D5">
        <v>5</v>
      </c>
      <c r="E5">
        <v>1.5</v>
      </c>
      <c r="G5" s="3" t="s">
        <v>3</v>
      </c>
      <c r="H5">
        <v>300</v>
      </c>
    </row>
    <row r="6" spans="1:12" x14ac:dyDescent="0.35">
      <c r="A6" t="s">
        <v>5</v>
      </c>
      <c r="B6" t="s">
        <v>37</v>
      </c>
      <c r="C6">
        <v>6</v>
      </c>
      <c r="E6">
        <v>2</v>
      </c>
      <c r="G6" s="3" t="s">
        <v>3</v>
      </c>
      <c r="H6">
        <v>150</v>
      </c>
    </row>
    <row r="11" spans="1:12" x14ac:dyDescent="0.35">
      <c r="A11" s="22"/>
      <c r="B11" s="22"/>
      <c r="C11" s="22"/>
      <c r="D11" s="22"/>
      <c r="E11" s="22"/>
    </row>
    <row r="12" spans="1:12" x14ac:dyDescent="0.35">
      <c r="A12" s="22"/>
      <c r="B12" s="22"/>
      <c r="C12" s="22"/>
      <c r="D12" s="22"/>
      <c r="E12" s="22"/>
      <c r="G12" t="s">
        <v>21</v>
      </c>
      <c r="H12" t="s">
        <v>4</v>
      </c>
      <c r="I12" t="s">
        <v>5</v>
      </c>
      <c r="J12" t="s">
        <v>2</v>
      </c>
      <c r="L12" t="s">
        <v>54</v>
      </c>
    </row>
    <row r="13" spans="1:12" x14ac:dyDescent="0.35">
      <c r="A13" s="22"/>
      <c r="B13" s="22"/>
      <c r="C13" s="22"/>
      <c r="D13" s="22"/>
      <c r="E13" s="22"/>
      <c r="F13" t="s">
        <v>38</v>
      </c>
      <c r="G13" s="15">
        <v>0</v>
      </c>
      <c r="H13" s="15">
        <v>60</v>
      </c>
      <c r="I13" s="15">
        <v>23.333333333333332</v>
      </c>
      <c r="J13" s="14">
        <f>SUMPRODUCT(G14:I14,G13:I13)</f>
        <v>3466.6666666666665</v>
      </c>
    </row>
    <row r="14" spans="1:12" x14ac:dyDescent="0.35">
      <c r="A14" s="22"/>
      <c r="B14" s="22"/>
      <c r="C14" s="22"/>
      <c r="D14" s="22"/>
      <c r="E14" s="22"/>
      <c r="F14" t="s">
        <v>39</v>
      </c>
      <c r="G14" s="13">
        <v>26</v>
      </c>
      <c r="H14" s="13">
        <v>50</v>
      </c>
      <c r="I14" s="13">
        <v>20</v>
      </c>
      <c r="J14" s="1"/>
    </row>
    <row r="15" spans="1:12" x14ac:dyDescent="0.35">
      <c r="A15" s="22"/>
      <c r="B15" s="22"/>
      <c r="C15" s="22"/>
      <c r="D15" s="22"/>
      <c r="E15" s="22"/>
      <c r="G15" s="13"/>
      <c r="H15" s="13"/>
      <c r="I15" s="13"/>
      <c r="J15" s="1"/>
    </row>
    <row r="16" spans="1:12" x14ac:dyDescent="0.35">
      <c r="A16" s="22"/>
      <c r="B16" s="22"/>
      <c r="C16" s="22"/>
      <c r="D16" s="22"/>
      <c r="E16" s="22"/>
      <c r="F16" t="s">
        <v>22</v>
      </c>
      <c r="G16" s="13">
        <v>2</v>
      </c>
      <c r="H16" s="13">
        <v>1</v>
      </c>
      <c r="I16" s="13">
        <v>6</v>
      </c>
      <c r="J16" s="14">
        <f>SUMPRODUCT(G16:I16,$G$13:$I$13)</f>
        <v>200</v>
      </c>
      <c r="K16" s="8" t="s">
        <v>3</v>
      </c>
      <c r="L16" s="13">
        <v>200</v>
      </c>
    </row>
    <row r="17" spans="1:12" x14ac:dyDescent="0.35">
      <c r="A17" s="22"/>
      <c r="B17" s="22"/>
      <c r="C17" s="22"/>
      <c r="D17" s="22"/>
      <c r="E17" s="22"/>
      <c r="F17" t="s">
        <v>23</v>
      </c>
      <c r="G17" s="13">
        <v>3</v>
      </c>
      <c r="H17" s="13">
        <v>5</v>
      </c>
      <c r="I17" s="13">
        <v>0</v>
      </c>
      <c r="J17" s="14">
        <f t="shared" ref="J17:J21" si="0">SUMPRODUCT(G17:I17,$G$13:$I$13)</f>
        <v>300</v>
      </c>
      <c r="K17" s="8" t="s">
        <v>3</v>
      </c>
      <c r="L17" s="13">
        <v>300</v>
      </c>
    </row>
    <row r="18" spans="1:12" x14ac:dyDescent="0.35">
      <c r="A18" s="22"/>
      <c r="B18" s="22"/>
      <c r="C18" s="22"/>
      <c r="D18" s="22"/>
      <c r="E18" s="22"/>
      <c r="F18" t="s">
        <v>8</v>
      </c>
      <c r="G18" s="13">
        <v>3.2</v>
      </c>
      <c r="H18" s="13">
        <v>1.5</v>
      </c>
      <c r="I18" s="13">
        <v>2</v>
      </c>
      <c r="J18" s="14">
        <f t="shared" si="0"/>
        <v>136.66666666666666</v>
      </c>
      <c r="K18" s="8" t="s">
        <v>3</v>
      </c>
      <c r="L18" s="13">
        <v>150</v>
      </c>
    </row>
    <row r="19" spans="1:12" x14ac:dyDescent="0.35">
      <c r="A19" s="22"/>
      <c r="B19" s="22"/>
      <c r="C19" s="22"/>
      <c r="D19" s="22"/>
      <c r="E19" s="22"/>
      <c r="F19" t="s">
        <v>40</v>
      </c>
      <c r="G19" s="13">
        <v>2</v>
      </c>
      <c r="H19" s="13">
        <v>1</v>
      </c>
      <c r="I19" s="13">
        <v>1</v>
      </c>
      <c r="J19" s="14">
        <f t="shared" si="0"/>
        <v>83.333333333333329</v>
      </c>
      <c r="K19" s="8" t="s">
        <v>3</v>
      </c>
      <c r="L19" s="13">
        <v>0</v>
      </c>
    </row>
    <row r="20" spans="1:12" x14ac:dyDescent="0.35">
      <c r="A20" s="22"/>
      <c r="B20" s="22"/>
      <c r="C20" s="22"/>
      <c r="D20" s="22"/>
      <c r="E20" s="22"/>
      <c r="F20" t="s">
        <v>41</v>
      </c>
      <c r="G20" s="13">
        <v>2</v>
      </c>
      <c r="H20" s="13">
        <v>3</v>
      </c>
      <c r="I20" s="13">
        <v>0</v>
      </c>
      <c r="J20" s="14">
        <f t="shared" si="0"/>
        <v>180</v>
      </c>
      <c r="K20" s="10" t="s">
        <v>43</v>
      </c>
      <c r="L20" s="13">
        <v>0</v>
      </c>
    </row>
    <row r="21" spans="1:12" x14ac:dyDescent="0.35">
      <c r="A21" s="22"/>
      <c r="B21" s="22"/>
      <c r="C21" s="22"/>
      <c r="D21" s="22"/>
      <c r="E21" s="22"/>
      <c r="F21" t="s">
        <v>42</v>
      </c>
      <c r="G21" s="13">
        <v>1</v>
      </c>
      <c r="H21" s="13">
        <v>0</v>
      </c>
      <c r="I21" s="13">
        <v>0</v>
      </c>
      <c r="J21" s="14">
        <f t="shared" si="0"/>
        <v>0</v>
      </c>
      <c r="K21" s="8" t="s">
        <v>20</v>
      </c>
      <c r="L21" s="13">
        <v>5</v>
      </c>
    </row>
    <row r="22" spans="1:12" x14ac:dyDescent="0.35">
      <c r="A22" s="22"/>
      <c r="B22" s="22"/>
      <c r="C22" s="22"/>
      <c r="D22" s="22"/>
      <c r="E22" s="22"/>
    </row>
    <row r="23" spans="1:12" x14ac:dyDescent="0.35">
      <c r="A23" s="22"/>
      <c r="B23" s="22"/>
      <c r="C23" s="22"/>
      <c r="D23" s="22"/>
      <c r="E23" s="22"/>
    </row>
    <row r="24" spans="1:12" x14ac:dyDescent="0.35">
      <c r="A24" s="22"/>
      <c r="B24" s="22"/>
      <c r="C24" s="22"/>
      <c r="D24" s="22"/>
      <c r="E24" s="22"/>
    </row>
    <row r="25" spans="1:12" x14ac:dyDescent="0.35">
      <c r="A25" s="22"/>
      <c r="B25" s="22"/>
      <c r="C25" s="22"/>
      <c r="D25" s="22"/>
      <c r="E25" s="22"/>
    </row>
  </sheetData>
  <mergeCells count="1">
    <mergeCell ref="A11:E2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4E40-AC61-43B1-9476-8964DEDD069A}">
  <dimension ref="A2:G27"/>
  <sheetViews>
    <sheetView tabSelected="1" workbookViewId="0">
      <selection activeCell="J25" sqref="J25"/>
    </sheetView>
  </sheetViews>
  <sheetFormatPr defaultRowHeight="14.5" x14ac:dyDescent="0.35"/>
  <cols>
    <col min="2" max="2" width="17.453125" bestFit="1" customWidth="1"/>
    <col min="3" max="3" width="17.7265625" bestFit="1" customWidth="1"/>
    <col min="4" max="4" width="17.453125" bestFit="1" customWidth="1"/>
  </cols>
  <sheetData>
    <row r="2" spans="1:7" x14ac:dyDescent="0.35">
      <c r="A2" t="s">
        <v>46</v>
      </c>
    </row>
    <row r="3" spans="1:7" x14ac:dyDescent="0.35">
      <c r="B3" t="s">
        <v>58</v>
      </c>
      <c r="C3" t="s">
        <v>59</v>
      </c>
      <c r="D3" t="s">
        <v>60</v>
      </c>
      <c r="E3" t="s">
        <v>47</v>
      </c>
      <c r="G3" t="s">
        <v>54</v>
      </c>
    </row>
    <row r="4" spans="1:7" x14ac:dyDescent="0.35">
      <c r="A4" t="s">
        <v>21</v>
      </c>
      <c r="B4" s="13">
        <v>40</v>
      </c>
      <c r="C4" s="13">
        <v>20</v>
      </c>
      <c r="D4" s="13">
        <v>0</v>
      </c>
      <c r="E4" s="15">
        <f>SUM(B4:D4)</f>
        <v>60</v>
      </c>
      <c r="F4" s="4" t="s">
        <v>20</v>
      </c>
      <c r="G4" s="13">
        <v>60</v>
      </c>
    </row>
    <row r="5" spans="1:7" x14ac:dyDescent="0.35">
      <c r="A5" t="s">
        <v>4</v>
      </c>
      <c r="B5" s="13">
        <v>0</v>
      </c>
      <c r="C5" s="13">
        <v>20</v>
      </c>
      <c r="D5" s="13">
        <v>40</v>
      </c>
      <c r="E5" s="15">
        <f>SUM(B5:D5)</f>
        <v>60</v>
      </c>
      <c r="F5" s="11" t="s">
        <v>20</v>
      </c>
      <c r="G5" s="13">
        <v>60</v>
      </c>
    </row>
    <row r="6" spans="1:7" x14ac:dyDescent="0.35">
      <c r="A6" t="s">
        <v>44</v>
      </c>
      <c r="B6" s="1">
        <f>SUM(B4:B5)</f>
        <v>40</v>
      </c>
      <c r="C6" s="1">
        <f t="shared" ref="C6:D6" si="0">SUM(C4:C5)</f>
        <v>40</v>
      </c>
      <c r="D6" s="1">
        <f t="shared" si="0"/>
        <v>40</v>
      </c>
    </row>
    <row r="7" spans="1:7" x14ac:dyDescent="0.35">
      <c r="B7" s="4" t="s">
        <v>20</v>
      </c>
      <c r="C7" s="4" t="s">
        <v>20</v>
      </c>
      <c r="D7" s="4" t="s">
        <v>20</v>
      </c>
    </row>
    <row r="8" spans="1:7" x14ac:dyDescent="0.35">
      <c r="B8" s="12">
        <v>40</v>
      </c>
      <c r="C8" s="12">
        <v>40</v>
      </c>
      <c r="D8" s="12">
        <v>40</v>
      </c>
    </row>
    <row r="10" spans="1:7" x14ac:dyDescent="0.35">
      <c r="A10" t="s">
        <v>45</v>
      </c>
    </row>
    <row r="11" spans="1:7" x14ac:dyDescent="0.35">
      <c r="B11" t="s">
        <v>58</v>
      </c>
      <c r="C11" t="s">
        <v>61</v>
      </c>
      <c r="D11" t="s">
        <v>62</v>
      </c>
    </row>
    <row r="12" spans="1:7" x14ac:dyDescent="0.35">
      <c r="A12" t="s">
        <v>56</v>
      </c>
      <c r="B12" s="13">
        <v>4</v>
      </c>
      <c r="C12" s="13">
        <v>6</v>
      </c>
      <c r="D12" s="13">
        <v>4</v>
      </c>
    </row>
    <row r="13" spans="1:7" x14ac:dyDescent="0.35">
      <c r="A13" t="s">
        <v>57</v>
      </c>
      <c r="B13" s="13">
        <v>6</v>
      </c>
      <c r="C13" s="13">
        <v>5</v>
      </c>
      <c r="D13" s="13">
        <v>2</v>
      </c>
    </row>
    <row r="15" spans="1:7" x14ac:dyDescent="0.35">
      <c r="A15" t="s">
        <v>48</v>
      </c>
      <c r="B15" s="14">
        <f>SUMPRODUCT(B4:D5,B12:D13)</f>
        <v>460</v>
      </c>
    </row>
    <row r="17" spans="1:5" x14ac:dyDescent="0.35">
      <c r="A17" s="22"/>
      <c r="B17" s="22"/>
      <c r="C17" s="22"/>
      <c r="D17" s="22"/>
      <c r="E17" s="22"/>
    </row>
    <row r="18" spans="1:5" x14ac:dyDescent="0.35">
      <c r="A18" s="22"/>
      <c r="B18" s="22"/>
      <c r="C18" s="22"/>
      <c r="D18" s="22"/>
      <c r="E18" s="22"/>
    </row>
    <row r="19" spans="1:5" x14ac:dyDescent="0.35">
      <c r="A19" s="22"/>
      <c r="B19" s="22"/>
      <c r="C19" s="22"/>
      <c r="D19" s="22"/>
      <c r="E19" s="22"/>
    </row>
    <row r="20" spans="1:5" x14ac:dyDescent="0.35">
      <c r="A20" s="22"/>
      <c r="B20" s="22"/>
      <c r="C20" s="22"/>
      <c r="D20" s="22"/>
      <c r="E20" s="22"/>
    </row>
    <row r="21" spans="1:5" x14ac:dyDescent="0.35">
      <c r="A21" s="22"/>
      <c r="B21" s="22"/>
      <c r="C21" s="22"/>
      <c r="D21" s="22"/>
      <c r="E21" s="22"/>
    </row>
    <row r="22" spans="1:5" x14ac:dyDescent="0.35">
      <c r="A22" s="22"/>
      <c r="B22" s="22"/>
      <c r="C22" s="22"/>
      <c r="D22" s="22"/>
      <c r="E22" s="22"/>
    </row>
    <row r="23" spans="1:5" x14ac:dyDescent="0.35">
      <c r="A23" s="22"/>
      <c r="B23" s="22"/>
      <c r="C23" s="22"/>
      <c r="D23" s="22"/>
      <c r="E23" s="22"/>
    </row>
    <row r="24" spans="1:5" x14ac:dyDescent="0.35">
      <c r="A24" s="22"/>
      <c r="B24" s="22"/>
      <c r="C24" s="22"/>
      <c r="D24" s="22"/>
      <c r="E24" s="22"/>
    </row>
    <row r="25" spans="1:5" x14ac:dyDescent="0.35">
      <c r="A25" s="22"/>
      <c r="B25" s="22"/>
      <c r="C25" s="22"/>
      <c r="D25" s="22"/>
      <c r="E25" s="22"/>
    </row>
    <row r="26" spans="1:5" x14ac:dyDescent="0.35">
      <c r="A26" s="22"/>
      <c r="B26" s="22"/>
      <c r="C26" s="22"/>
      <c r="D26" s="22"/>
      <c r="E26" s="22"/>
    </row>
    <row r="27" spans="1:5" x14ac:dyDescent="0.35">
      <c r="A27" s="22"/>
      <c r="B27" s="22"/>
      <c r="C27" s="22"/>
      <c r="D27" s="22"/>
      <c r="E27" s="22"/>
    </row>
  </sheetData>
  <mergeCells count="1">
    <mergeCell ref="A17:E2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DB3ED98382E34C944600BE8E68CE61" ma:contentTypeVersion="9" ma:contentTypeDescription="Create a new document." ma:contentTypeScope="" ma:versionID="15539a30df0297d96922ce240dd8474f">
  <xsd:schema xmlns:xsd="http://www.w3.org/2001/XMLSchema" xmlns:xs="http://www.w3.org/2001/XMLSchema" xmlns:p="http://schemas.microsoft.com/office/2006/metadata/properties" xmlns:ns3="5d6ac877-84df-4658-9650-2f23e5a34344" targetNamespace="http://schemas.microsoft.com/office/2006/metadata/properties" ma:root="true" ma:fieldsID="bebfc4d8b8cb7770aa45e534dcabe36d" ns3:_="">
    <xsd:import namespace="5d6ac877-84df-4658-9650-2f23e5a3434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6ac877-84df-4658-9650-2f23e5a343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J H j Y 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J H j 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R 4 2 F g o i k e 4 D g A A A B E A A A A T A B w A R m 9 y b X V s Y X M v U 2 V j d G l v b j E u b S C i G A A o o B Q A A A A A A A A A A A A A A A A A A A A A A A A A A A A r T k 0 u y c z P U w i G 0 I b W A F B L A Q I t A B Q A A g A I A C R 4 2 F j x a t + y p A A A A P Y A A A A S A A A A A A A A A A A A A A A A A A A A A A B D b 2 5 m a W c v U G F j a 2 F n Z S 5 4 b W x Q S w E C L Q A U A A I A C A A k e N h Y D 8 r p q 6 Q A A A D p A A A A E w A A A A A A A A A A A A A A A A D w A A A A W 0 N v b n R l b n R f V H l w Z X N d L n h t b F B L A Q I t A B Q A A g A I A C R 4 2 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2 E d v T h B 7 S Q 5 H J S g w E y X s 8 A A A A A A I A A A A A A B B m A A A A A Q A A I A A A A N r g 7 6 P C U Z f R h D 7 V f P m 2 9 1 F x M C A f 4 E 5 s I 8 X 4 3 D O e U k 2 / A A A A A A 6 A A A A A A g A A I A A A A M k 5 e p u F o v v g R z w J q c B v P 5 n 4 a 4 q w B D u 2 C O N k I w D F I n I v U A A A A E x a X n G h u G u V m h d 9 C X M H E 0 J a l 7 j J P z 5 H G s T y e S P N l v 7 r E i Y p m f r Q S z s Q m f H H d u l P I V 2 t k D y T c L I w V X W u t A 6 u C 7 S 3 e k + d z I 8 J B k 2 4 U X A m L D r n Q A A A A K p A t 3 8 k / v x a L U H G p t u y q 2 E c A G 6 N c / W 2 r g 7 k 5 1 T s d T b I + I K 2 G J S H W 1 / / b L r C B v I X U R r J / D b R 7 Y O 1 q 4 9 P 9 1 j X H I U = < / 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7B1221-388E-4E08-A2A1-8F1581FD41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6ac877-84df-4658-9650-2f23e5a343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23252A-C25A-4C22-8810-E830CE882E41}">
  <ds:schemaRefs>
    <ds:schemaRef ds:uri="http://schemas.microsoft.com/DataMashup"/>
  </ds:schemaRefs>
</ds:datastoreItem>
</file>

<file path=customXml/itemProps3.xml><?xml version="1.0" encoding="utf-8"?>
<ds:datastoreItem xmlns:ds="http://schemas.openxmlformats.org/officeDocument/2006/customXml" ds:itemID="{8FFC5170-CE47-44AC-827D-93452BDD6826}">
  <ds:schemaRefs>
    <ds:schemaRef ds:uri="http://schemas.microsoft.com/sharepoint/v3/contenttype/forms"/>
  </ds:schemaRefs>
</ds:datastoreItem>
</file>

<file path=customXml/itemProps4.xml><?xml version="1.0" encoding="utf-8"?>
<ds:datastoreItem xmlns:ds="http://schemas.openxmlformats.org/officeDocument/2006/customXml" ds:itemID="{4584A2D2-8C61-4539-A1BC-CCCF535357ED}">
  <ds:schemaRefs>
    <ds:schemaRef ds:uri="http://www.w3.org/XML/1998/namespace"/>
    <ds:schemaRef ds:uri="http://purl.org/dc/terms/"/>
    <ds:schemaRef ds:uri="http://purl.org/dc/dcmitype/"/>
    <ds:schemaRef ds:uri="http://purl.org/dc/elements/1.1/"/>
    <ds:schemaRef ds:uri="5d6ac877-84df-4658-9650-2f23e5a34344"/>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Recommendations (2)</vt:lpstr>
      <vt:lpstr>Lego Problem</vt:lpstr>
      <vt:lpstr>Resource Allocation</vt:lpstr>
      <vt:lpstr>Product Mix</vt:lpstr>
      <vt:lpstr>Diet Problem</vt:lpstr>
      <vt:lpstr>Mixed Problem</vt:lpstr>
      <vt:lpstr>Network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Dillon.Bullard</dc:creator>
  <cp:lastModifiedBy>Dillon.Bullard</cp:lastModifiedBy>
  <dcterms:created xsi:type="dcterms:W3CDTF">2024-06-24T00:49:55Z</dcterms:created>
  <dcterms:modified xsi:type="dcterms:W3CDTF">2024-06-26T20:29:41Z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0x010100DCDB3ED98382E34C944600BE8E68CE61</vt:lpwstr>
  </property>
</Properties>
</file>