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echh\Desktop\School\school\"/>
    </mc:Choice>
  </mc:AlternateContent>
  <xr:revisionPtr revIDLastSave="0" documentId="13_ncr:1_{B9B7DFE4-5B5A-4128-9FF0-052D134B0758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Documentation" sheetId="5" r:id="rId1"/>
    <sheet name="Budget Summa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20" i="1"/>
  <c r="D20" i="1"/>
  <c r="C20" i="1"/>
  <c r="B20" i="1"/>
  <c r="D15" i="1"/>
  <c r="E15" i="1"/>
  <c r="G15" i="1"/>
  <c r="C15" i="1"/>
  <c r="B15" i="1"/>
  <c r="G14" i="1"/>
  <c r="G13" i="1"/>
  <c r="G12" i="1"/>
  <c r="G11" i="1"/>
  <c r="G10" i="1"/>
  <c r="D7" i="1"/>
  <c r="C7" i="1"/>
  <c r="B7" i="1"/>
  <c r="G5" i="1"/>
  <c r="F14" i="1" l="1"/>
  <c r="C14" i="1"/>
  <c r="D14" i="1"/>
  <c r="E14" i="1"/>
  <c r="B14" i="1"/>
  <c r="G20" i="1" l="1"/>
  <c r="E19" i="1" l="1"/>
  <c r="G19" i="1" s="1"/>
  <c r="G7" i="1"/>
  <c r="E6" i="1"/>
  <c r="G6" i="1" s="1"/>
  <c r="E18" i="1" l="1"/>
  <c r="G18" i="1" s="1"/>
  <c r="E5" i="1" l="1"/>
</calcChain>
</file>

<file path=xl/sharedStrings.xml><?xml version="1.0" encoding="utf-8"?>
<sst xmlns="http://schemas.openxmlformats.org/spreadsheetml/2006/main" count="42" uniqueCount="30">
  <si>
    <t>Note: Do not edit this sheet. If your name does not appear in cell B6, please download a new copy of the file from the SAM website.</t>
  </si>
  <si>
    <t>DILLON GREEK</t>
  </si>
  <si>
    <t>Author:</t>
  </si>
  <si>
    <t>New Era Medical</t>
  </si>
  <si>
    <t>Revenue</t>
  </si>
  <si>
    <t>COMPLETE A BUDGET SUMMARY WORKSHEET</t>
  </si>
  <si>
    <t>Budget Summary - Pennsylvania Center</t>
  </si>
  <si>
    <t>Profit and Loss Summary</t>
  </si>
  <si>
    <t>Quarter 1</t>
  </si>
  <si>
    <t>Year to Date</t>
  </si>
  <si>
    <t>Variance</t>
  </si>
  <si>
    <t>Target</t>
  </si>
  <si>
    <t>Gross margin</t>
  </si>
  <si>
    <t>Regional Sales</t>
  </si>
  <si>
    <t>Northeast</t>
  </si>
  <si>
    <t>Southeast</t>
  </si>
  <si>
    <t>Central</t>
  </si>
  <si>
    <t>West</t>
  </si>
  <si>
    <t>Expenses</t>
  </si>
  <si>
    <t>Quarter 2</t>
  </si>
  <si>
    <t>Quarter 3</t>
  </si>
  <si>
    <t>General expenses</t>
  </si>
  <si>
    <t>Operating profit/loss</t>
  </si>
  <si>
    <t>Operating margin</t>
  </si>
  <si>
    <t>Gross profit</t>
  </si>
  <si>
    <t>Revenue per salesperson</t>
  </si>
  <si>
    <t>Total</t>
  </si>
  <si>
    <r>
      <t xml:space="preserve">Shelly Cashman Excel 2019 | </t>
    </r>
    <r>
      <rPr>
        <sz val="10"/>
        <color theme="0"/>
        <rFont val="Century Gothic"/>
        <family val="2"/>
      </rPr>
      <t>Module 1: SAM Project 1a</t>
    </r>
  </si>
  <si>
    <t>Number of salespeople:</t>
  </si>
  <si>
    <t>Quarter3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</si>
</sst>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b/>
      <sz val="13"/>
      <color theme="3"/>
      <name val="Calibri"/>
      <family val="2"/>
      <scheme val="minor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Tahoma"/>
      <family val="2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1"/>
      <color theme="3"/>
      <name val="Tahoma"/>
      <family val="2"/>
    </font>
    <font>
      <b/>
      <sz val="11"/>
      <color theme="1"/>
      <name val="Tahoma"/>
      <family val="2"/>
    </font>
    <font>
      <b/>
      <sz val="18"/>
      <color theme="3"/>
      <name val="Tahoma"/>
      <family val="2"/>
    </font>
    <font>
      <b/>
      <sz val="14"/>
      <color theme="3"/>
      <name val="Tahoma"/>
      <family val="2"/>
    </font>
    <font>
      <b/>
      <sz val="11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</borders>
  <cellStyleXfs count="11">
    <xf numFmtId="0" fontId="0" fillId="0" borderId="0"/>
    <xf numFmtId="0" fontId="1" fillId="0" borderId="0"/>
    <xf numFmtId="0" fontId="5" fillId="0" borderId="1" applyNumberFormat="0" applyFill="0" applyAlignment="0" applyProtection="0"/>
    <xf numFmtId="0" fontId="1" fillId="0" borderId="0"/>
    <xf numFmtId="0" fontId="6" fillId="2" borderId="0">
      <alignment vertical="top" wrapText="1"/>
    </xf>
    <xf numFmtId="0" fontId="4" fillId="2" borderId="0">
      <alignment vertical="top" wrapText="1"/>
    </xf>
    <xf numFmtId="0" fontId="6" fillId="2" borderId="0">
      <alignment vertical="top" wrapText="1"/>
    </xf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3" applyFont="1" applyFill="1" applyBorder="1" applyAlignment="1">
      <alignment horizontal="left"/>
    </xf>
    <xf numFmtId="0" fontId="1" fillId="0" borderId="0" xfId="3" applyFill="1"/>
    <xf numFmtId="0" fontId="1" fillId="0" borderId="0" xfId="3" applyFill="1" applyAlignment="1">
      <alignment wrapText="1"/>
    </xf>
    <xf numFmtId="0" fontId="3" fillId="2" borderId="0" xfId="3" applyFont="1" applyFill="1" applyBorder="1" applyAlignment="1">
      <alignment horizontal="right"/>
    </xf>
    <xf numFmtId="0" fontId="3" fillId="2" borderId="2" xfId="3" applyFont="1" applyFill="1" applyBorder="1" applyAlignment="1">
      <alignment horizontal="left"/>
    </xf>
    <xf numFmtId="0" fontId="7" fillId="2" borderId="2" xfId="3" applyFont="1" applyFill="1" applyBorder="1" applyAlignment="1">
      <alignment horizontal="left" wrapText="1"/>
    </xf>
    <xf numFmtId="0" fontId="8" fillId="3" borderId="3" xfId="3" applyFont="1" applyFill="1" applyBorder="1" applyAlignment="1">
      <alignment horizontal="left"/>
    </xf>
    <xf numFmtId="0" fontId="9" fillId="4" borderId="6" xfId="3" applyFont="1" applyFill="1" applyBorder="1" applyAlignment="1">
      <alignment vertical="center"/>
    </xf>
    <xf numFmtId="0" fontId="3" fillId="4" borderId="7" xfId="3" applyFont="1" applyFill="1" applyBorder="1" applyAlignment="1">
      <alignment horizontal="left"/>
    </xf>
    <xf numFmtId="0" fontId="3" fillId="0" borderId="0" xfId="3" applyFont="1" applyFill="1" applyBorder="1" applyAlignment="1">
      <alignment vertical="center"/>
    </xf>
    <xf numFmtId="0" fontId="4" fillId="2" borderId="0" xfId="5" applyBorder="1" applyAlignment="1">
      <alignment horizontal="left" vertical="top" wrapText="1"/>
    </xf>
    <xf numFmtId="0" fontId="11" fillId="2" borderId="0" xfId="6" applyFont="1" applyBorder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9" applyFont="1"/>
    <xf numFmtId="0" fontId="19" fillId="0" borderId="0" xfId="0" applyFont="1"/>
    <xf numFmtId="1" fontId="16" fillId="0" borderId="0" xfId="0" applyNumberFormat="1" applyFont="1"/>
    <xf numFmtId="0" fontId="16" fillId="6" borderId="11" xfId="0" applyFont="1" applyFill="1" applyBorder="1"/>
    <xf numFmtId="0" fontId="16" fillId="6" borderId="13" xfId="0" applyFont="1" applyFill="1" applyBorder="1"/>
    <xf numFmtId="0" fontId="20" fillId="0" borderId="0" xfId="8" applyFont="1"/>
    <xf numFmtId="164" fontId="16" fillId="6" borderId="0" xfId="7" applyNumberFormat="1" applyFont="1" applyFill="1" applyBorder="1"/>
    <xf numFmtId="164" fontId="16" fillId="6" borderId="12" xfId="7" applyNumberFormat="1" applyFont="1" applyFill="1" applyBorder="1"/>
    <xf numFmtId="164" fontId="16" fillId="6" borderId="14" xfId="7" applyNumberFormat="1" applyFont="1" applyFill="1" applyBorder="1"/>
    <xf numFmtId="164" fontId="16" fillId="6" borderId="15" xfId="7" applyNumberFormat="1" applyFont="1" applyFill="1" applyBorder="1"/>
    <xf numFmtId="0" fontId="15" fillId="0" borderId="0" xfId="2" applyFont="1" applyBorder="1"/>
    <xf numFmtId="0" fontId="21" fillId="0" borderId="0" xfId="8" applyFont="1"/>
    <xf numFmtId="0" fontId="22" fillId="5" borderId="8" xfId="0" applyFont="1" applyFill="1" applyBorder="1" applyAlignment="1">
      <alignment vertical="center"/>
    </xf>
    <xf numFmtId="0" fontId="22" fillId="5" borderId="9" xfId="0" quotePrefix="1" applyNumberFormat="1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164" fontId="0" fillId="0" borderId="0" xfId="0" applyNumberFormat="1"/>
    <xf numFmtId="164" fontId="16" fillId="0" borderId="0" xfId="0" applyNumberFormat="1" applyFont="1"/>
    <xf numFmtId="165" fontId="16" fillId="6" borderId="14" xfId="10" applyNumberFormat="1" applyFont="1" applyFill="1" applyBorder="1"/>
    <xf numFmtId="165" fontId="16" fillId="6" borderId="15" xfId="10" applyNumberFormat="1" applyFont="1" applyFill="1" applyBorder="1"/>
    <xf numFmtId="9" fontId="16" fillId="0" borderId="0" xfId="10" applyFont="1"/>
    <xf numFmtId="0" fontId="10" fillId="4" borderId="6" xfId="3" applyFont="1" applyFill="1" applyBorder="1" applyAlignment="1">
      <alignment vertical="center"/>
    </xf>
    <xf numFmtId="0" fontId="2" fillId="2" borderId="0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</cellXfs>
  <cellStyles count="11">
    <cellStyle name="Comma" xfId="7" builtinId="3"/>
    <cellStyle name="Heading 2" xfId="2" builtinId="17"/>
    <cellStyle name="Heading 4" xfId="9" builtinId="19"/>
    <cellStyle name="Normal" xfId="0" builtinId="0"/>
    <cellStyle name="Normal 2" xfId="1" xr:uid="{00000000-0005-0000-0000-000004000000}"/>
    <cellStyle name="Normal 2 2" xfId="3" xr:uid="{00000000-0005-0000-0000-000005000000}"/>
    <cellStyle name="Percent" xfId="10" builtinId="5"/>
    <cellStyle name="Project Header" xfId="4" xr:uid="{00000000-0005-0000-0000-000007000000}"/>
    <cellStyle name="Student Name" xfId="5" xr:uid="{00000000-0005-0000-0000-000008000000}"/>
    <cellStyle name="Submission" xfId="6" xr:uid="{00000000-0005-0000-0000-000009000000}"/>
    <cellStyle name="Title" xfId="8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Year to Date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'Budget Summary'!$E$9</c:f>
              <c:strCache>
                <c:ptCount val="1"/>
                <c:pt idx="0">
                  <c:v>Year to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Summary'!$A$10:$A$13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Central</c:v>
                </c:pt>
                <c:pt idx="3">
                  <c:v>West</c:v>
                </c:pt>
              </c:strCache>
            </c:strRef>
          </c:cat>
          <c:val>
            <c:numRef>
              <c:f>'Budget Summary'!$E$10:$E$13</c:f>
              <c:numCache>
                <c:formatCode>_(* #,##0_);_(* \(#,##0\);_(* "-"??_);_(@_)</c:formatCode>
                <c:ptCount val="4"/>
                <c:pt idx="0">
                  <c:v>696687</c:v>
                </c:pt>
                <c:pt idx="1">
                  <c:v>1099642</c:v>
                </c:pt>
                <c:pt idx="2">
                  <c:v>311178</c:v>
                </c:pt>
                <c:pt idx="3">
                  <c:v>1003893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33E-98B2-C2C9C70EB3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4761</xdr:rowOff>
    </xdr:from>
    <xdr:to>
      <xdr:col>12</xdr:col>
      <xdr:colOff>19050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ABAEB-B64C-2CBF-406B-628FA8E0D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2" sqref="E2"/>
    </sheetView>
  </sheetViews>
  <sheetFormatPr defaultColWidth="8.85546875" defaultRowHeight="12.75" x14ac:dyDescent="0.2"/>
  <cols>
    <col min="1" max="1" width="8.7109375" style="2" customWidth="1"/>
    <col min="2" max="2" width="80.7109375" style="2" customWidth="1"/>
    <col min="3" max="3" width="3.7109375" style="2" customWidth="1"/>
    <col min="4" max="16384" width="8.85546875" style="2"/>
  </cols>
  <sheetData>
    <row r="1" spans="1:3" ht="32.25" customHeight="1" x14ac:dyDescent="0.25">
      <c r="A1" s="8"/>
      <c r="B1" s="36" t="s">
        <v>27</v>
      </c>
      <c r="C1" s="9"/>
    </row>
    <row r="2" spans="1:3" ht="5.0999999999999996" customHeight="1" x14ac:dyDescent="0.25">
      <c r="A2" s="10"/>
      <c r="B2"/>
      <c r="C2" s="5"/>
    </row>
    <row r="3" spans="1:3" s="3" customFormat="1" ht="34.5" x14ac:dyDescent="0.25">
      <c r="A3" s="1"/>
      <c r="B3" s="11" t="s">
        <v>3</v>
      </c>
      <c r="C3" s="6"/>
    </row>
    <row r="4" spans="1:3" ht="16.5" x14ac:dyDescent="0.25">
      <c r="A4" s="1"/>
      <c r="B4" s="12" t="s">
        <v>5</v>
      </c>
      <c r="C4" s="5"/>
    </row>
    <row r="5" spans="1:3" ht="15.75" customHeight="1" x14ac:dyDescent="0.25">
      <c r="A5" s="1"/>
      <c r="B5" s="1"/>
      <c r="C5" s="5"/>
    </row>
    <row r="6" spans="1:3" ht="13.5" x14ac:dyDescent="0.25">
      <c r="A6" s="4" t="s">
        <v>2</v>
      </c>
      <c r="B6" s="7" t="s">
        <v>1</v>
      </c>
      <c r="C6" s="5"/>
    </row>
    <row r="7" spans="1:3" ht="13.5" x14ac:dyDescent="0.25">
      <c r="A7" s="1"/>
      <c r="B7" s="1"/>
      <c r="C7" s="5"/>
    </row>
    <row r="8" spans="1:3" x14ac:dyDescent="0.2">
      <c r="A8" s="37" t="s">
        <v>0</v>
      </c>
      <c r="B8" s="37"/>
      <c r="C8" s="38"/>
    </row>
    <row r="9" spans="1:3" x14ac:dyDescent="0.2">
      <c r="A9" s="37"/>
      <c r="B9" s="37"/>
      <c r="C9" s="38"/>
    </row>
    <row r="10" spans="1:3" ht="13.5" thickBot="1" x14ac:dyDescent="0.25">
      <c r="A10" s="39"/>
      <c r="B10" s="39"/>
      <c r="C10" s="40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5e8fe288-7f6c-4e82-8ae9-21f988a1826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K25"/>
  <sheetViews>
    <sheetView showGridLines="0" tabSelected="1" zoomScaleNormal="100" zoomScaleSheetLayoutView="100" workbookViewId="0">
      <selection activeCell="I2" sqref="I2"/>
    </sheetView>
  </sheetViews>
  <sheetFormatPr defaultColWidth="9.140625" defaultRowHeight="14.25" x14ac:dyDescent="0.2"/>
  <cols>
    <col min="1" max="1" width="29.5703125" style="13" customWidth="1"/>
    <col min="2" max="4" width="12.140625" style="13" bestFit="1" customWidth="1"/>
    <col min="5" max="5" width="14.85546875" style="13" bestFit="1" customWidth="1"/>
    <col min="6" max="7" width="14.85546875" style="13" customWidth="1"/>
    <col min="8" max="8" width="9.140625" style="13"/>
    <col min="9" max="9" width="33" style="13" customWidth="1"/>
    <col min="10" max="10" width="9.140625" style="13"/>
    <col min="11" max="11" width="10.140625" style="13" customWidth="1"/>
    <col min="12" max="16384" width="9.140625" style="13"/>
  </cols>
  <sheetData>
    <row r="1" spans="1:11" ht="22.5" x14ac:dyDescent="0.3">
      <c r="A1" s="20" t="s">
        <v>3</v>
      </c>
      <c r="B1" s="25"/>
      <c r="C1" s="25"/>
      <c r="D1" s="25"/>
      <c r="E1" s="25"/>
      <c r="F1" s="25"/>
      <c r="G1" s="25"/>
    </row>
    <row r="2" spans="1:11" ht="18" x14ac:dyDescent="0.25">
      <c r="A2" s="26" t="s">
        <v>6</v>
      </c>
      <c r="E2" s="13" t="s">
        <v>28</v>
      </c>
      <c r="G2" s="32">
        <v>12</v>
      </c>
      <c r="I2"/>
      <c r="J2"/>
    </row>
    <row r="3" spans="1:11" ht="18" x14ac:dyDescent="0.25">
      <c r="A3" s="14"/>
      <c r="B3" s="15"/>
      <c r="C3" s="15"/>
      <c r="D3" s="15"/>
      <c r="E3" s="15"/>
      <c r="F3" s="15"/>
      <c r="G3" s="15"/>
      <c r="I3"/>
      <c r="J3"/>
      <c r="K3"/>
    </row>
    <row r="4" spans="1:11" s="16" customFormat="1" ht="18" customHeight="1" x14ac:dyDescent="0.25">
      <c r="A4" s="27" t="s">
        <v>7</v>
      </c>
      <c r="B4" s="28" t="s">
        <v>8</v>
      </c>
      <c r="C4" s="28" t="s">
        <v>19</v>
      </c>
      <c r="D4" s="28" t="s">
        <v>29</v>
      </c>
      <c r="E4" s="30" t="s">
        <v>9</v>
      </c>
      <c r="F4" s="30" t="s">
        <v>11</v>
      </c>
      <c r="G4" s="29" t="s">
        <v>10</v>
      </c>
      <c r="I4" s="31"/>
      <c r="J4"/>
      <c r="K4"/>
    </row>
    <row r="5" spans="1:11" ht="15" x14ac:dyDescent="0.25">
      <c r="A5" s="18" t="s">
        <v>4</v>
      </c>
      <c r="B5" s="21">
        <v>1003500</v>
      </c>
      <c r="C5" s="21">
        <v>1007750</v>
      </c>
      <c r="D5" s="21">
        <v>1100150</v>
      </c>
      <c r="E5" s="21">
        <f>SUM(B5:D5)</f>
        <v>3111400</v>
      </c>
      <c r="F5" s="21">
        <v>4200000</v>
      </c>
      <c r="G5" s="22">
        <f>F5-E5</f>
        <v>1088600</v>
      </c>
      <c r="I5"/>
      <c r="J5"/>
      <c r="K5"/>
    </row>
    <row r="6" spans="1:11" ht="15" x14ac:dyDescent="0.25">
      <c r="A6" s="18" t="s">
        <v>24</v>
      </c>
      <c r="B6" s="21">
        <v>125500</v>
      </c>
      <c r="C6" s="21">
        <v>130500</v>
      </c>
      <c r="D6" s="21">
        <v>132500</v>
      </c>
      <c r="E6" s="21">
        <f>SUM(B6:D6)</f>
        <v>388500</v>
      </c>
      <c r="F6" s="21">
        <v>520000</v>
      </c>
      <c r="G6" s="22">
        <f t="shared" ref="G6:G7" si="0">E6-F6</f>
        <v>-131500</v>
      </c>
      <c r="I6"/>
      <c r="J6"/>
      <c r="K6"/>
    </row>
    <row r="7" spans="1:11" ht="15" x14ac:dyDescent="0.25">
      <c r="A7" s="19" t="s">
        <v>12</v>
      </c>
      <c r="B7" s="33">
        <f>B6/B5</f>
        <v>0.12506228201295466</v>
      </c>
      <c r="C7" s="33">
        <f>C6/C5</f>
        <v>0.12949640287769784</v>
      </c>
      <c r="D7" s="33">
        <f>D6/D5</f>
        <v>0.1204381220742626</v>
      </c>
      <c r="E7" s="33"/>
      <c r="F7" s="33">
        <v>0.125</v>
      </c>
      <c r="G7" s="34">
        <f t="shared" si="0"/>
        <v>-0.125</v>
      </c>
      <c r="I7"/>
      <c r="J7"/>
      <c r="K7"/>
    </row>
    <row r="8" spans="1:11" ht="15" x14ac:dyDescent="0.25">
      <c r="A8"/>
      <c r="B8"/>
      <c r="C8"/>
      <c r="D8"/>
      <c r="E8"/>
      <c r="F8"/>
      <c r="G8"/>
      <c r="I8"/>
      <c r="J8"/>
      <c r="K8"/>
    </row>
    <row r="9" spans="1:11" ht="15" x14ac:dyDescent="0.25">
      <c r="A9" s="27" t="s">
        <v>13</v>
      </c>
      <c r="B9" s="28" t="s">
        <v>8</v>
      </c>
      <c r="C9" s="28" t="s">
        <v>19</v>
      </c>
      <c r="D9" s="28" t="s">
        <v>20</v>
      </c>
      <c r="E9" s="30" t="s">
        <v>9</v>
      </c>
      <c r="F9" s="30" t="s">
        <v>11</v>
      </c>
      <c r="G9" s="29" t="s">
        <v>10</v>
      </c>
      <c r="I9"/>
      <c r="J9"/>
      <c r="K9"/>
    </row>
    <row r="10" spans="1:11" x14ac:dyDescent="0.2">
      <c r="A10" s="18" t="s">
        <v>14</v>
      </c>
      <c r="B10" s="21">
        <v>215225</v>
      </c>
      <c r="C10" s="21">
        <v>251325</v>
      </c>
      <c r="D10" s="21">
        <v>230137</v>
      </c>
      <c r="E10" s="21">
        <f>SUM(B10:D10)</f>
        <v>696687</v>
      </c>
      <c r="F10" s="21">
        <v>925000</v>
      </c>
      <c r="G10" s="22">
        <f>F10-E10</f>
        <v>228313</v>
      </c>
    </row>
    <row r="11" spans="1:11" x14ac:dyDescent="0.2">
      <c r="A11" s="18" t="s">
        <v>15</v>
      </c>
      <c r="B11" s="21">
        <v>376517</v>
      </c>
      <c r="C11" s="21">
        <v>338575</v>
      </c>
      <c r="D11" s="21">
        <v>384550</v>
      </c>
      <c r="E11" s="21">
        <f>SUM(B11:D11)</f>
        <v>1099642</v>
      </c>
      <c r="F11" s="21">
        <v>1200000</v>
      </c>
      <c r="G11" s="22">
        <f>F11-E11</f>
        <v>100358</v>
      </c>
    </row>
    <row r="12" spans="1:11" x14ac:dyDescent="0.2">
      <c r="A12" s="18" t="s">
        <v>16</v>
      </c>
      <c r="B12" s="21">
        <v>95605</v>
      </c>
      <c r="C12" s="21">
        <v>100345</v>
      </c>
      <c r="D12" s="21">
        <v>115228</v>
      </c>
      <c r="E12" s="21">
        <f>SUM(B12:D12)</f>
        <v>311178</v>
      </c>
      <c r="F12" s="21">
        <v>325000</v>
      </c>
      <c r="G12" s="22">
        <f>F12-E12</f>
        <v>13822</v>
      </c>
    </row>
    <row r="13" spans="1:11" x14ac:dyDescent="0.2">
      <c r="A13" s="18" t="s">
        <v>17</v>
      </c>
      <c r="B13" s="21">
        <v>316153</v>
      </c>
      <c r="C13" s="21">
        <v>317505</v>
      </c>
      <c r="D13" s="21">
        <v>370235</v>
      </c>
      <c r="E13" s="21">
        <f>SUM(B13:D13)</f>
        <v>1003893</v>
      </c>
      <c r="F13" s="21">
        <v>1050000</v>
      </c>
      <c r="G13" s="22">
        <f>F13-E13</f>
        <v>46107</v>
      </c>
    </row>
    <row r="14" spans="1:11" x14ac:dyDescent="0.2">
      <c r="A14" s="18" t="s">
        <v>26</v>
      </c>
      <c r="B14" s="21">
        <f>SUM(B10:B13)</f>
        <v>1003500</v>
      </c>
      <c r="C14" s="21">
        <f t="shared" ref="C14:E14" si="1">SUM(C10:C13)</f>
        <v>1007750</v>
      </c>
      <c r="D14" s="21">
        <f t="shared" si="1"/>
        <v>1100150</v>
      </c>
      <c r="E14" s="21">
        <f t="shared" si="1"/>
        <v>3111400</v>
      </c>
      <c r="F14" s="21">
        <f>SUM(F10:F13)</f>
        <v>3500000</v>
      </c>
      <c r="G14" s="22">
        <f>F14-E14</f>
        <v>388600</v>
      </c>
    </row>
    <row r="15" spans="1:11" x14ac:dyDescent="0.2">
      <c r="A15" s="19" t="s">
        <v>25</v>
      </c>
      <c r="B15" s="23">
        <f>B14/G2</f>
        <v>83625</v>
      </c>
      <c r="C15" s="23">
        <f>C14/G2</f>
        <v>83979.166666666672</v>
      </c>
      <c r="D15" s="23">
        <f>D14/G2</f>
        <v>91679.166666666672</v>
      </c>
      <c r="E15" s="23">
        <f>E14/G2</f>
        <v>259283.33333333334</v>
      </c>
      <c r="F15" s="23">
        <v>250000</v>
      </c>
      <c r="G15" s="24">
        <f>F15-E15</f>
        <v>-9283.333333333343</v>
      </c>
    </row>
    <row r="16" spans="1:11" ht="18" x14ac:dyDescent="0.25">
      <c r="A16" s="14"/>
      <c r="C16" s="32"/>
      <c r="D16" s="32"/>
      <c r="E16" s="32"/>
    </row>
    <row r="17" spans="1:9" s="16" customFormat="1" x14ac:dyDescent="0.2">
      <c r="A17" s="27" t="s">
        <v>18</v>
      </c>
      <c r="B17" s="28" t="s">
        <v>8</v>
      </c>
      <c r="C17" s="28" t="s">
        <v>19</v>
      </c>
      <c r="D17" s="28" t="s">
        <v>20</v>
      </c>
      <c r="E17" s="30" t="s">
        <v>9</v>
      </c>
      <c r="F17" s="30" t="s">
        <v>11</v>
      </c>
      <c r="G17" s="29" t="s">
        <v>10</v>
      </c>
    </row>
    <row r="18" spans="1:9" x14ac:dyDescent="0.2">
      <c r="A18" s="18" t="s">
        <v>21</v>
      </c>
      <c r="B18" s="21">
        <v>82090</v>
      </c>
      <c r="C18" s="21">
        <v>85587</v>
      </c>
      <c r="D18" s="21">
        <v>85600</v>
      </c>
      <c r="E18" s="21">
        <f>SUM(B18:D18)</f>
        <v>253277</v>
      </c>
      <c r="F18" s="21">
        <v>330000</v>
      </c>
      <c r="G18" s="22">
        <f>E18-F18</f>
        <v>-76723</v>
      </c>
    </row>
    <row r="19" spans="1:9" x14ac:dyDescent="0.2">
      <c r="A19" s="18" t="s">
        <v>22</v>
      </c>
      <c r="B19" s="21">
        <v>20415</v>
      </c>
      <c r="C19" s="21">
        <v>25689</v>
      </c>
      <c r="D19" s="21">
        <v>28880</v>
      </c>
      <c r="E19" s="21">
        <f t="shared" ref="E19" si="2">SUM(B19:D19)</f>
        <v>74984</v>
      </c>
      <c r="F19" s="21">
        <v>110000</v>
      </c>
      <c r="G19" s="22">
        <f>E19-F19</f>
        <v>-35016</v>
      </c>
    </row>
    <row r="20" spans="1:9" x14ac:dyDescent="0.2">
      <c r="A20" s="19" t="s">
        <v>23</v>
      </c>
      <c r="B20" s="33">
        <f>B19/B5</f>
        <v>2.0343796711509717E-2</v>
      </c>
      <c r="C20" s="33">
        <f>C19/C5</f>
        <v>2.5491441329694865E-2</v>
      </c>
      <c r="D20" s="33">
        <f>D19/D5</f>
        <v>2.6250965777393991E-2</v>
      </c>
      <c r="E20" s="33">
        <f>E19/E5</f>
        <v>2.4099762164941828E-2</v>
      </c>
      <c r="F20" s="33">
        <v>2.5000000000000001E-2</v>
      </c>
      <c r="G20" s="34">
        <f t="shared" ref="G20" si="3">E20-F20</f>
        <v>-9.0023783505817356E-4</v>
      </c>
    </row>
    <row r="22" spans="1:9" x14ac:dyDescent="0.2">
      <c r="E22" s="35"/>
      <c r="I22" s="17"/>
    </row>
    <row r="24" spans="1:9" s="16" customFormat="1" x14ac:dyDescent="0.2">
      <c r="A24" s="13"/>
      <c r="B24" s="13"/>
      <c r="C24" s="13"/>
      <c r="D24" s="13"/>
      <c r="E24" s="13"/>
      <c r="F24" s="13"/>
      <c r="G24" s="13"/>
    </row>
    <row r="25" spans="1:9" s="16" customFormat="1" x14ac:dyDescent="0.2">
      <c r="A25" s="13"/>
      <c r="B25" s="13"/>
      <c r="C25" s="13"/>
      <c r="D25" s="13"/>
      <c r="E25" s="13"/>
      <c r="F25" s="13"/>
      <c r="G25" s="13"/>
    </row>
  </sheetData>
  <sortState xmlns:xlrd2="http://schemas.microsoft.com/office/spreadsheetml/2017/richdata2" ref="A5:E10">
    <sortCondition ref="A5"/>
  </sortState>
  <dataValidations count="1">
    <dataValidation allowBlank="1" error="pavI8MeUFtEyxX2I4tky5e8fe288-7f6c-4e82-8ae9-21f988a1826e" sqref="A1:H1 J1:K1 A2:K25" xr:uid="{00000000-0002-0000-01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{5e8fe288-7f6c-4e82-8ae9-21f988a1826e}</UserID>
  <AssignmentID>{5e8fe288-7f6c-4e82-8ae9-21f988a1826e}</AssignmentID>
</GradingEngineProps>
</file>

<file path=customXml/itemProps1.xml><?xml version="1.0" encoding="utf-8"?>
<ds:datastoreItem xmlns:ds="http://schemas.openxmlformats.org/officeDocument/2006/customXml" ds:itemID="{983518D3-39BD-49B2-9127-718733315F6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Dillon Greek</cp:lastModifiedBy>
  <dcterms:created xsi:type="dcterms:W3CDTF">2015-10-19T09:37:43Z</dcterms:created>
  <dcterms:modified xsi:type="dcterms:W3CDTF">2022-11-21T03:06:30Z</dcterms:modified>
</cp:coreProperties>
</file>