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<sst xmlns="http://schemas.openxmlformats.org/spreadsheetml/2006/main" count="1670" uniqueCount="125">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</sst>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(L11+U11+W11+AJ11+AK11+AL11+Z11)*0.05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(L12+U12+W12+AI12+AJ12+AK12+AL12+Z12)*0.05</f>
      </c>
      <c r="AO12" t="n" s="565">
        <f>AM12+AN12</f>
      </c>
      <c r="AP12" t="n" s="566">
        <f>144.28*0.06</f>
      </c>
      <c r="AQ12" t="s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(L13+U13+W13+AJ13+AK13+AL13+Z13)*0.05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(L14+U14+W14+AJ14+AK14+AL14+Z14)*0.05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(L15+U15+W15+AJ15+AK15+AL15+Z15)*0.05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(L16+U16+W16+AJ16+AK16+AL16+Z16)*0.05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(L17+U17+W17+AJ17+AK17+AL17+Z17)*0.05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(L18+U18+W18+AJ18+AK18+AL18+Z18)*0.05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(L19+U19+W19+AJ19+AK19+AL19+Z19)*0.05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(L20+U20+W20+AJ20+AK20+AL20+Z20)*0.05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(L21+U21+W21+AJ21+AK21+AL21+Z21)*0.05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(L22+U22+W22+AJ22+AK22+AL22+Z22)*0.05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66</v>
      </c>
      <c r="F23" t="s" s="1065">
        <v>121</v>
      </c>
      <c r="G23" t="s" s="1015">
        <v>122</v>
      </c>
      <c r="H23" t="s" s="1016">
        <v>123</v>
      </c>
      <c r="I23" t="n" s="1246">
        <v>43466.0</v>
      </c>
      <c r="J23" t="n" s="1247">
        <v>43524.0</v>
      </c>
      <c r="K23" t="s" s="1019">
        <v>0</v>
      </c>
      <c r="L23" t="n" s="1020">
        <v>1000.0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v>1000.0</v>
      </c>
      <c r="AB23" t="n" s="1036">
        <f>V23+X23+W23+Y23+AA23</f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v>0.0</v>
      </c>
      <c r="AI23" t="n" s="1043">
        <f>AC23+AE23+AG23</f>
      </c>
      <c r="AJ23" t="n" s="1044">
        <f>AD23+AF23+AH23</f>
      </c>
      <c r="AK23" t="n" s="1045">
        <v>16.65</v>
      </c>
      <c r="AL23" t="n" s="1046">
        <v>1.9</v>
      </c>
      <c r="AM23" t="n" s="1047">
        <v>1146.55</v>
      </c>
      <c r="AN23" t="n" s="1048">
        <f>AB23+AJ23+AK23+AL23+AM23</f>
      </c>
      <c r="AO23" t="n" s="1049">
        <f>(U23+W23+AA23+AB23+AJ23+AK23+AL23+AM23)*0.05</f>
      </c>
      <c r="AP23" t="n" s="1050">
        <f>AN23+AO23</f>
      </c>
      <c r="AQ23" t="n" s="1051">
        <f>55.71*0.06</f>
      </c>
      <c r="AR23" t="s" s="1052">
        <f>ROUND(AP23+AQ23,2)</f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  <c r="AR26">
        <f>SUM(ar11:ar23)</f>
      </c>
    </row>
    <row r="27">
      <c r="A27" t="s">
        <v>0</v>
      </c>
      <c r="B27" t="s">
        <v>124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(L11+U11+W11+AJ11+AK11+AL11+Z11)*0.05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(L12+U12+W12+AI12+AJ12+AK12+AL12+Z12)*0.05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(L13+U13+W13+AJ13+AK13+AL13+Z13)*0.05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(L14+U14+W14+AJ14+AK14+AL14+Z14)*0.05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124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(L11+U11+W11+AJ11+AK11+AL11+Z11)*0.05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(L12+U12+W12+AJ12+AK12+AL12+Z12)*0.05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(L13+U13+W13+AJ13+AK13+AL13+Z13)*0.05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(L14+U14+W14+AJ14+AK14+AL14+Z14)*0.05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(L15+U15+W15+AJ15+AK15+AL15+Z15)*0.05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(L16+U16+W16+AJ16+AK16+AL16+Z16)*0.05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(L17+U17+W17+AJ17+AK17+AL17+Z17)*0.05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(L18+U18+W18+AJ18+AK18+AL18+Z18)*0.05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124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  <col min="45" max="45" customWidth="true" width="8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  <c r="AS8" t="s" s="2282">
        <v>0</v>
      </c>
    </row>
    <row r="9" ht="41.0" customHeight="true">
      <c r="A9" t="s" s="2283">
        <v>9</v>
      </c>
      <c r="B9" t="s" s="2284">
        <v>10</v>
      </c>
      <c r="C9" t="s" s="2285">
        <v>11</v>
      </c>
      <c r="D9" t="s" s="2286">
        <v>12</v>
      </c>
      <c r="E9" t="s" s="2287">
        <v>13</v>
      </c>
      <c r="F9" t="s" s="2288">
        <v>14</v>
      </c>
      <c r="G9" t="s" s="2289">
        <v>15</v>
      </c>
      <c r="H9" t="s" s="2290">
        <v>16</v>
      </c>
      <c r="I9" t="s" s="2291">
        <v>17</v>
      </c>
      <c r="J9" t="s" s="2292">
        <v>18</v>
      </c>
      <c r="K9" t="s" s="2293">
        <v>19</v>
      </c>
      <c r="L9" t="s" s="2294">
        <v>20</v>
      </c>
      <c r="M9" t="s" s="2295">
        <v>21</v>
      </c>
      <c r="N9" t="s" s="2296">
        <v>22</v>
      </c>
      <c r="O9" t="s" s="2297">
        <v>23</v>
      </c>
      <c r="P9" t="s" s="2298">
        <v>24</v>
      </c>
      <c r="Q9" t="s" s="2299">
        <v>25</v>
      </c>
      <c r="R9" t="s" s="2300">
        <v>26</v>
      </c>
      <c r="S9" t="s" s="2301">
        <v>27</v>
      </c>
      <c r="T9" t="s" s="2302">
        <v>28</v>
      </c>
      <c r="U9" t="s" s="2303">
        <v>29</v>
      </c>
      <c r="V9" t="s" s="2304">
        <v>30</v>
      </c>
      <c r="W9" t="s" s="2305">
        <v>31</v>
      </c>
      <c r="X9" t="s" s="2306">
        <v>32</v>
      </c>
      <c r="Y9" t="s" s="2307">
        <v>33</v>
      </c>
      <c r="Z9" t="s" s="2308">
        <v>34</v>
      </c>
      <c r="AA9" t="s" s="2309">
        <v>35</v>
      </c>
      <c r="AB9" t="s" s="2310">
        <v>36</v>
      </c>
      <c r="AC9" t="s" s="2311">
        <v>37</v>
      </c>
      <c r="AD9" t="s" s="2312">
        <v>38</v>
      </c>
      <c r="AE9" t="s" s="2313">
        <v>39</v>
      </c>
      <c r="AF9" t="s" s="2314">
        <v>40</v>
      </c>
      <c r="AG9" t="s" s="2315">
        <v>41</v>
      </c>
      <c r="AH9" t="s" s="2316">
        <v>42</v>
      </c>
      <c r="AI9" t="s" s="2317">
        <v>43</v>
      </c>
      <c r="AJ9" t="s" s="2318">
        <v>44</v>
      </c>
      <c r="AK9" t="s" s="2319">
        <v>45</v>
      </c>
      <c r="AL9" t="s" s="2320">
        <v>46</v>
      </c>
      <c r="AM9" t="s" s="2321">
        <v>47</v>
      </c>
      <c r="AN9" t="s" s="2322">
        <v>48</v>
      </c>
      <c r="AO9" t="s" s="2323">
        <v>49</v>
      </c>
      <c r="AP9" t="s" s="2324">
        <v>50</v>
      </c>
      <c r="AQ9" t="s" s="2325">
        <v>51</v>
      </c>
      <c r="AR9" t="s" s="2326">
        <v>52</v>
      </c>
      <c r="AS9" t="s" s="2327">
        <v>0</v>
      </c>
    </row>
    <row r="10" ht="15.0" customHeight="true">
      <c r="A10" t="s" s="2328">
        <v>0</v>
      </c>
      <c r="B10" t="s" s="2329">
        <v>0</v>
      </c>
      <c r="C10" t="s" s="2330">
        <v>0</v>
      </c>
      <c r="D10" t="s" s="2331">
        <v>0</v>
      </c>
      <c r="E10" t="s" s="2332">
        <v>0</v>
      </c>
      <c r="F10" t="s" s="2333">
        <v>0</v>
      </c>
      <c r="G10" t="s" s="2334">
        <v>0</v>
      </c>
      <c r="H10" t="s" s="2335">
        <v>0</v>
      </c>
      <c r="I10" t="s" s="2336">
        <v>0</v>
      </c>
      <c r="J10" t="s" s="2337">
        <v>0</v>
      </c>
      <c r="K10" t="s" s="2338">
        <v>0</v>
      </c>
      <c r="L10" t="s" s="2339">
        <v>0</v>
      </c>
      <c r="M10" t="s" s="2340">
        <v>0</v>
      </c>
      <c r="N10" t="s" s="2341">
        <v>0</v>
      </c>
      <c r="O10" t="s" s="2342">
        <v>0</v>
      </c>
      <c r="P10" t="s" s="2343">
        <v>0</v>
      </c>
      <c r="Q10" t="s" s="2344">
        <v>0</v>
      </c>
      <c r="R10" t="s" s="2345">
        <v>0</v>
      </c>
      <c r="S10" t="s" s="2346">
        <v>0</v>
      </c>
      <c r="T10" t="s" s="2347">
        <v>0</v>
      </c>
      <c r="U10" t="s" s="2348">
        <v>0</v>
      </c>
      <c r="V10" t="s" s="2349">
        <v>0</v>
      </c>
      <c r="W10" t="s" s="2350">
        <v>0</v>
      </c>
      <c r="X10" t="s" s="2351">
        <v>0</v>
      </c>
      <c r="Y10" t="s" s="2352">
        <v>0</v>
      </c>
      <c r="Z10" t="s" s="2353">
        <v>0</v>
      </c>
      <c r="AA10" t="s" s="2354">
        <v>0</v>
      </c>
      <c r="AB10" t="n" s="2355">
        <v>1.5</v>
      </c>
      <c r="AC10" t="n" s="2356">
        <v>1.5</v>
      </c>
      <c r="AD10" t="n" s="2357">
        <v>2.0</v>
      </c>
      <c r="AE10" t="n" s="2358">
        <v>2.0</v>
      </c>
      <c r="AF10" t="n" s="2359">
        <v>3.0</v>
      </c>
      <c r="AG10" t="n" s="2360">
        <v>3.0</v>
      </c>
      <c r="AH10" t="s" s="2361">
        <v>53</v>
      </c>
      <c r="AI10" t="s" s="2362">
        <v>53</v>
      </c>
      <c r="AJ10" t="s" s="2363">
        <v>0</v>
      </c>
      <c r="AK10" t="s" s="2364">
        <v>0</v>
      </c>
      <c r="AL10" t="s" s="2365">
        <v>0</v>
      </c>
      <c r="AM10" t="s" s="2366">
        <v>0</v>
      </c>
      <c r="AN10" t="s" s="2367">
        <v>0</v>
      </c>
      <c r="AO10" t="s" s="2368">
        <v>0</v>
      </c>
      <c r="AP10" t="s" s="2369">
        <v>0</v>
      </c>
      <c r="AQ10" t="s" s="2370">
        <v>0</v>
      </c>
      <c r="AR10" t="s" s="2371">
        <v>0</v>
      </c>
      <c r="AS10" t="s" s="2372">
        <v>0</v>
      </c>
    </row>
    <row r="11" ht="15.0" customHeight="true">
      <c r="A11" t="s" s="2373">
        <v>117</v>
      </c>
      <c r="B11" t="s" s="2374">
        <v>118</v>
      </c>
      <c r="C11" t="s" s="2375">
        <v>119</v>
      </c>
      <c r="D11" t="s" s="2376">
        <v>120</v>
      </c>
      <c r="E11" t="s" s="2377">
        <v>66</v>
      </c>
      <c r="F11" t="s" s="2378">
        <v>121</v>
      </c>
      <c r="G11" t="s" s="2379">
        <v>122</v>
      </c>
      <c r="H11" t="s" s="2380">
        <v>123</v>
      </c>
      <c r="I11" t="n" s="2381">
        <v>43466.0</v>
      </c>
      <c r="J11" t="n" s="2382">
        <v>43524.0</v>
      </c>
      <c r="K11" t="s" s="2383">
        <v>0</v>
      </c>
      <c r="L11" t="n" s="2384">
        <v>1000.0</v>
      </c>
      <c r="M11" t="n" s="2385">
        <v>0.0</v>
      </c>
      <c r="N11" t="n" s="2386">
        <v>0.0</v>
      </c>
      <c r="O11" s="2387">
        <f>M11*N11</f>
      </c>
      <c r="P11" t="n" s="2388">
        <v>0.0</v>
      </c>
      <c r="Q11" t="n" s="2389">
        <v>0.0</v>
      </c>
      <c r="R11" s="2390">
        <f>P11*Q11</f>
      </c>
      <c r="S11" t="n" s="2391">
        <v>0.0</v>
      </c>
      <c r="T11" t="n" s="2392">
        <v>0.0</v>
      </c>
      <c r="U11" s="2393">
        <f>S11*T11</f>
      </c>
      <c r="V11" s="2394">
        <f>L11+O11+U11+R11</f>
      </c>
      <c r="W11" t="n" s="2395">
        <v>0.0</v>
      </c>
      <c r="X11" t="n" s="2396">
        <v>-32.26</v>
      </c>
      <c r="Y11" t="n" s="2397">
        <v>0.0</v>
      </c>
      <c r="Z11" t="n" s="2398">
        <v>0.0</v>
      </c>
      <c r="AA11" t="n" s="2399">
        <v>0.0</v>
      </c>
      <c r="AB11" s="2400">
        <f>V11+X11+W11+Y11+AA11</f>
      </c>
      <c r="AC11" t="n" s="2401">
        <v>0.0</v>
      </c>
      <c r="AD11" t="n" s="2402">
        <v>0.0</v>
      </c>
      <c r="AE11" t="n" s="2403">
        <v>0.0</v>
      </c>
      <c r="AF11" t="n" s="2404">
        <v>0.0</v>
      </c>
      <c r="AG11" t="n" s="2405">
        <v>0.0</v>
      </c>
      <c r="AH11" t="n" s="2406">
        <v>0.0</v>
      </c>
      <c r="AI11" s="2407">
        <f>AC11+AE11+AG11</f>
      </c>
      <c r="AJ11" s="2408">
        <f>AD11+AF11+AH11</f>
      </c>
      <c r="AK11" t="n" s="2409">
        <v>128.0</v>
      </c>
      <c r="AL11" t="n" s="2410">
        <v>16.65</v>
      </c>
      <c r="AM11" t="n" s="2411">
        <v>1.9</v>
      </c>
      <c r="AN11" s="2412">
        <f>AB11+AJ11+AK11+AL11+AM11</f>
      </c>
      <c r="AO11" s="2413">
        <f>(U11+W11+AA11+AB11+AJ11+AK11+AL11+AM11)*0.05</f>
      </c>
      <c r="AP11" s="2414">
        <f>AN11+AO11</f>
      </c>
      <c r="AQ11" s="2415">
        <f>55.71*0.06</f>
      </c>
      <c r="AR11" s="2416">
        <f>AP11+AQ11</f>
      </c>
      <c r="AS11" t="s" s="2417">
        <v>0</v>
      </c>
    </row>
    <row r="12" ht="15.0" customHeight="true">
      <c r="L12" t="s" s="2418">
        <v>0</v>
      </c>
      <c r="M12" t="s" s="2419">
        <v>0</v>
      </c>
      <c r="N12" t="s" s="2420">
        <v>0</v>
      </c>
      <c r="O12" t="s" s="2421">
        <v>0</v>
      </c>
      <c r="P12" t="s" s="2422">
        <v>0</v>
      </c>
      <c r="Q12" t="s" s="2423">
        <v>0</v>
      </c>
      <c r="R12" t="s" s="2424">
        <v>0</v>
      </c>
      <c r="S12" t="s" s="2425">
        <v>0</v>
      </c>
      <c r="T12" t="s" s="2426">
        <v>0</v>
      </c>
      <c r="U12" t="s" s="2427">
        <v>0</v>
      </c>
      <c r="V12" t="s" s="2428">
        <v>0</v>
      </c>
      <c r="W12" t="s" s="2429">
        <v>0</v>
      </c>
      <c r="X12" t="s" s="2430">
        <v>0</v>
      </c>
      <c r="Y12" t="s" s="2431">
        <v>0</v>
      </c>
      <c r="Z12" t="s" s="2432">
        <v>0</v>
      </c>
      <c r="AA12" t="s" s="2433">
        <v>0</v>
      </c>
      <c r="AB12" t="s" s="2434">
        <v>0</v>
      </c>
      <c r="AC12" t="s" s="2435">
        <v>0</v>
      </c>
      <c r="AD12" t="s" s="2436">
        <v>0</v>
      </c>
      <c r="AE12" t="s" s="2437">
        <v>0</v>
      </c>
      <c r="AF12" t="s" s="2438">
        <v>0</v>
      </c>
      <c r="AG12" t="s" s="2439">
        <v>0</v>
      </c>
      <c r="AH12" t="s" s="2440">
        <v>0</v>
      </c>
      <c r="AI12" t="s" s="2441">
        <v>0</v>
      </c>
      <c r="AJ12" t="s" s="2442">
        <v>0</v>
      </c>
      <c r="AK12" t="s" s="2443">
        <v>0</v>
      </c>
      <c r="AL12" t="s" s="2444">
        <v>0</v>
      </c>
      <c r="AM12" t="s" s="2445">
        <v>0</v>
      </c>
      <c r="AN12" t="s" s="2446">
        <v>0</v>
      </c>
      <c r="AO12" t="s" s="2447">
        <v>0</v>
      </c>
      <c r="AP12" t="s" s="2448">
        <v>0</v>
      </c>
      <c r="AQ12" t="s" s="2449">
        <v>0</v>
      </c>
      <c r="AR12" t="s" s="2450">
        <v>0</v>
      </c>
    </row>
    <row r="13" ht="15.0" customHeight="true"/>
    <row r="14" ht="15.0" customHeight="true">
      <c r="A14" t="s" s="2451">
        <v>0</v>
      </c>
      <c r="B14" t="s" s="2452">
        <v>0</v>
      </c>
      <c r="C14" t="s" s="2453">
        <v>0</v>
      </c>
      <c r="D14" t="s" s="2454">
        <v>0</v>
      </c>
      <c r="E14" t="s" s="2455">
        <v>0</v>
      </c>
      <c r="F14" t="s" s="2456">
        <v>0</v>
      </c>
      <c r="G14" t="s" s="2457">
        <v>0</v>
      </c>
      <c r="H14" t="s" s="2458">
        <v>0</v>
      </c>
      <c r="I14" t="s" s="2459">
        <v>0</v>
      </c>
      <c r="J14" t="s" s="2460">
        <v>0</v>
      </c>
      <c r="K14" t="s" s="2461">
        <v>0</v>
      </c>
      <c r="L14" s="2462">
        <f>SUM(l11:l11)</f>
      </c>
      <c r="M14" s="2463">
        <f>SUM(m11:m11)</f>
      </c>
      <c r="N14" t="s" s="2464">
        <v>0</v>
      </c>
      <c r="O14" s="2465">
        <f>SUM(o11:o11)</f>
      </c>
      <c r="P14" s="2466">
        <f>SUM(p11:p11)</f>
      </c>
      <c r="Q14" t="s" s="2467">
        <v>0</v>
      </c>
      <c r="R14" s="2468">
        <f>SUM(r11:r11)</f>
      </c>
      <c r="S14" s="2469">
        <f>SUM(s11:s11)</f>
      </c>
      <c r="T14" t="s" s="2470">
        <v>0</v>
      </c>
      <c r="U14" s="2471">
        <f>SUM(u11:u11)</f>
      </c>
      <c r="V14" s="2472">
        <f>SUM(v11:v11)</f>
      </c>
      <c r="W14" s="2473">
        <f>SUM(w11:w11)</f>
      </c>
      <c r="X14" s="2474">
        <f>SUM(x11:x11)</f>
      </c>
      <c r="Y14" s="2475">
        <f>SUM(y11:y11)</f>
      </c>
      <c r="Z14" s="2476">
        <f>SUM(z11:z11)</f>
      </c>
      <c r="AA14" s="2477">
        <f>SUM(aa11:aa11)</f>
      </c>
      <c r="AB14" s="2478">
        <f>SUM(ab11:ab11)</f>
      </c>
      <c r="AC14" s="2479">
        <f>SUM(ac11:ac11)</f>
      </c>
      <c r="AD14" s="2480">
        <f>SUM(ad11:ad11)</f>
      </c>
      <c r="AE14" s="2481">
        <f>SUM(ae11:ae11)</f>
      </c>
      <c r="AF14" s="2482">
        <f>SUM(af11:af11)</f>
      </c>
      <c r="AG14" s="2483">
        <f>SUM(ag11:ag11)</f>
      </c>
      <c r="AH14" s="2484">
        <f>SUM(ah11:ah11)</f>
      </c>
      <c r="AI14" s="2485">
        <f>SUM(ai11:ai11)</f>
      </c>
      <c r="AJ14" s="2486">
        <f>SUM(aj11:aj11)</f>
      </c>
      <c r="AK14" s="2487">
        <f>SUM(ak11:ak11)</f>
      </c>
      <c r="AL14" s="2488">
        <f>SUM(al11:al11)</f>
      </c>
      <c r="AM14" s="2489">
        <f>SUM(am11:am11)</f>
      </c>
      <c r="AN14" s="2490">
        <f>SUM(an11:an11)</f>
      </c>
      <c r="AO14" s="2491">
        <f>SUM(ao11:ao11)</f>
      </c>
      <c r="AP14" s="2492">
        <f>SUM(ap11:ap11)</f>
      </c>
      <c r="AQ14" s="2493">
        <f>SUM(aq11:aq11)</f>
      </c>
      <c r="AR14" s="2494">
        <f>SUM(ar11:ar11)</f>
      </c>
    </row>
    <row r="15" ht="15.0" customHeight="true">
      <c r="A15" t="s" s="2495">
        <v>0</v>
      </c>
      <c r="B15" t="s" s="2496">
        <v>124</v>
      </c>
      <c r="C15" s="2497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2019-01-24T10:41:49Z</dcterms:created>
  <dc:creator>Apache POI</dc:creator>
</coreProperties>
</file>