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<sst xmlns="http://schemas.openxmlformats.org/spreadsheetml/2006/main" count="5257" uniqueCount="557">
  <si>
    <t/>
  </si>
  <si>
    <t>Company Name:L'OREAL MALAYSIA SDN BHD</t>
  </si>
  <si>
    <t>Report ID: Monthly Payroll Report</t>
  </si>
  <si>
    <t>Report Title: Monthly Payroll Report</t>
  </si>
  <si>
    <t>For Year 2019</t>
  </si>
  <si>
    <t>JUN</t>
  </si>
  <si>
    <t>MAY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</si>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</sst>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1400.0</v>
      </c>
      <c r="L8" t="n" s="3414">
        <v>0.0</v>
      </c>
      <c r="M8" t="n" s="3415">
        <v>10.0</v>
      </c>
      <c r="N8" t="n" s="3416">
        <v>0.0</v>
      </c>
      <c r="O8" t="n" s="3417">
        <v>0.0</v>
      </c>
      <c r="P8" t="n" s="3418">
        <v>9.0</v>
      </c>
      <c r="Q8" t="n" s="3419">
        <v>90.9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377.0</v>
      </c>
      <c r="AC8" t="n" s="3431">
        <v>53.35</v>
      </c>
      <c r="AD8" t="n" s="3432">
        <v>6.1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n" s="7890">
        <v>43524.0</v>
      </c>
      <c r="H9" t="n" s="3445">
        <v>0.0</v>
      </c>
      <c r="I9" t="n" s="3446">
        <v>0.0</v>
      </c>
      <c r="J9" t="n" s="3447">
        <v>0.0</v>
      </c>
      <c r="K9" t="n" s="3448">
        <v>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0.0</v>
      </c>
      <c r="Q9" t="n" s="3454">
        <v>0.0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-12.1</v>
      </c>
      <c r="Y9" t="n" s="3462">
        <v>0.0</v>
      </c>
      <c r="Z9" t="n" s="3463">
        <v>-3.57</v>
      </c>
      <c r="AA9" t="n" s="3464">
        <f>h9+i9+j9+k9+l9+m9+n9+o9+w9+x9+y9+z9</f>
      </c>
      <c r="AB9" t="n" s="3465">
        <v>-3.0</v>
      </c>
      <c r="AC9" t="n" s="3466">
        <v>0.0</v>
      </c>
      <c r="AD9" t="n" s="3467">
        <v>0.0</v>
      </c>
      <c r="AE9" t="n" s="3468">
        <v>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41944.0</v>
      </c>
      <c r="G10" t="s" s="7892">
        <v>0</v>
      </c>
      <c r="H10" t="n" s="3480">
        <v>1470.0</v>
      </c>
      <c r="I10" t="n" s="3481">
        <v>100.0</v>
      </c>
      <c r="J10" t="n" s="3482">
        <v>0.0</v>
      </c>
      <c r="K10" t="n" s="3483">
        <v>2400.0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13.0</v>
      </c>
      <c r="Q10" t="n" s="3489">
        <v>137.8</v>
      </c>
      <c r="R10" t="n" s="3490">
        <v>8.0</v>
      </c>
      <c r="S10" t="n" s="3491">
        <v>113.04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518.0</v>
      </c>
      <c r="AC10" t="n" s="3501">
        <v>69.05</v>
      </c>
      <c r="AD10" t="n" s="3502">
        <v>7.9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42700.0</v>
      </c>
      <c r="G11" t="s" s="7894">
        <v>0</v>
      </c>
      <c r="H11" t="n" s="3515">
        <v>1420.0</v>
      </c>
      <c r="I11" t="n" s="3516">
        <v>100.0</v>
      </c>
      <c r="J11" t="n" s="3517">
        <v>0.0</v>
      </c>
      <c r="K11" t="n" s="3518">
        <v>1400.0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6.0</v>
      </c>
      <c r="Q11" t="n" s="3524">
        <v>61.44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380.0</v>
      </c>
      <c r="AC11" t="n" s="3536">
        <v>51.65</v>
      </c>
      <c r="AD11" t="n" s="3537">
        <v>5.9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1350.0</v>
      </c>
      <c r="I12" t="n" s="3551">
        <v>100.0</v>
      </c>
      <c r="J12" t="n" s="3552">
        <v>0.0</v>
      </c>
      <c r="K12" t="n" s="3553">
        <v>2400.0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2.0</v>
      </c>
      <c r="Q12" t="n" s="3559">
        <v>19.48</v>
      </c>
      <c r="R12" t="n" s="3560">
        <v>8.0</v>
      </c>
      <c r="S12" t="n" s="3561">
        <v>103.84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502.0</v>
      </c>
      <c r="AC12" t="n" s="3571">
        <v>69.05</v>
      </c>
      <c r="AD12" t="n" s="3572">
        <v>7.9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1280.0</v>
      </c>
      <c r="I13" t="n" s="3586">
        <v>100.0</v>
      </c>
      <c r="J13" t="n" s="3587">
        <v>0.0</v>
      </c>
      <c r="K13" t="n" s="3588">
        <v>1250.0</v>
      </c>
      <c r="L13" t="n" s="3589">
        <v>0.0</v>
      </c>
      <c r="M13" t="n" s="3590">
        <v>10.0</v>
      </c>
      <c r="N13" t="n" s="3591">
        <v>0.0</v>
      </c>
      <c r="O13" t="n" s="3592">
        <v>0.0</v>
      </c>
      <c r="P13" t="n" s="3593">
        <v>6.0</v>
      </c>
      <c r="Q13" t="n" s="3594">
        <v>55.38</v>
      </c>
      <c r="R13" t="n" s="3595">
        <v>8.0</v>
      </c>
      <c r="S13" t="n" s="3596">
        <v>98.48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344.0</v>
      </c>
      <c r="AC13" t="n" s="3606">
        <v>48.15</v>
      </c>
      <c r="AD13" t="n" s="3607">
        <v>5.5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1710.0</v>
      </c>
      <c r="I14" t="n" s="3621">
        <v>100.0</v>
      </c>
      <c r="J14" t="n" s="3622">
        <v>0.0</v>
      </c>
      <c r="K14" t="n" s="3623">
        <v>2400.0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24.0</v>
      </c>
      <c r="Q14" t="n" s="3629">
        <v>295.92</v>
      </c>
      <c r="R14" t="n" s="3630">
        <v>8.0</v>
      </c>
      <c r="S14" t="n" s="3631">
        <v>131.52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549.0</v>
      </c>
      <c r="AC14" t="n" s="3641">
        <v>69.05</v>
      </c>
      <c r="AD14" t="n" s="3642">
        <v>7.9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1430.0</v>
      </c>
      <c r="I15" t="n" s="3656">
        <v>100.0</v>
      </c>
      <c r="J15" t="n" s="3657">
        <v>0.0</v>
      </c>
      <c r="K15" t="n" s="3658">
        <v>1500.0</v>
      </c>
      <c r="L15" t="n" s="3659">
        <v>0.0</v>
      </c>
      <c r="M15" t="n" s="3660">
        <v>41.0</v>
      </c>
      <c r="N15" t="n" s="3661">
        <v>0.0</v>
      </c>
      <c r="O15" t="n" s="3662">
        <v>0.0</v>
      </c>
      <c r="P15" t="n" s="3663">
        <v>15.0</v>
      </c>
      <c r="Q15" t="n" s="3664">
        <v>154.65</v>
      </c>
      <c r="R15" t="n" s="3665">
        <v>8.0</v>
      </c>
      <c r="S15" t="n" s="3666">
        <v>110.0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396.0</v>
      </c>
      <c r="AC15" t="n" s="3676">
        <v>56.85</v>
      </c>
      <c r="AD15" t="n" s="3677">
        <v>6.5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41944.0</v>
      </c>
      <c r="G16" t="s" s="7904">
        <v>0</v>
      </c>
      <c r="H16" t="n" s="3690">
        <v>1510.0</v>
      </c>
      <c r="I16" t="n" s="3691">
        <v>100.0</v>
      </c>
      <c r="J16" t="n" s="3692">
        <v>0.0</v>
      </c>
      <c r="K16" t="n" s="3693">
        <v>2051.0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8.0</v>
      </c>
      <c r="Q16" t="n" s="3699">
        <v>87.12</v>
      </c>
      <c r="R16" t="n" s="3700">
        <v>8.0</v>
      </c>
      <c r="S16" t="n" s="3701">
        <v>116.16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479.0</v>
      </c>
      <c r="AC16" t="n" s="3711">
        <v>67.35</v>
      </c>
      <c r="AD16" t="n" s="3712">
        <v>7.7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42811.0</v>
      </c>
      <c r="G17" t="s" s="7906">
        <v>0</v>
      </c>
      <c r="H17" t="n" s="3725">
        <v>1390.0</v>
      </c>
      <c r="I17" t="n" s="3726">
        <v>100.0</v>
      </c>
      <c r="J17" t="n" s="3727">
        <v>0.0</v>
      </c>
      <c r="K17" t="n" s="3728">
        <v>1309.0</v>
      </c>
      <c r="L17" t="n" s="3729">
        <v>0.0</v>
      </c>
      <c r="M17" t="n" s="3730">
        <v>10.0</v>
      </c>
      <c r="N17" t="n" s="3731">
        <v>0.0</v>
      </c>
      <c r="O17" t="n" s="3732">
        <v>0.0</v>
      </c>
      <c r="P17" t="n" s="3733">
        <v>5.0</v>
      </c>
      <c r="Q17" t="n" s="3734">
        <v>50.1</v>
      </c>
      <c r="R17" t="n" s="3735">
        <v>8.0</v>
      </c>
      <c r="S17" t="n" s="3736">
        <v>106.96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364.0</v>
      </c>
      <c r="AC17" t="n" s="3746">
        <v>51.65</v>
      </c>
      <c r="AD17" t="n" s="3747">
        <v>5.9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41944.0</v>
      </c>
      <c r="G18" t="s" s="7908">
        <v>0</v>
      </c>
      <c r="H18" t="n" s="3760">
        <v>1400.0</v>
      </c>
      <c r="I18" t="n" s="3761">
        <v>100.0</v>
      </c>
      <c r="J18" t="n" s="3762">
        <v>-23.31</v>
      </c>
      <c r="K18" t="n" s="3763">
        <v>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0.0</v>
      </c>
      <c r="Q18" t="n" s="3769">
        <v>0.0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-326.69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151.0</v>
      </c>
      <c r="AC18" t="n" s="3781">
        <v>20.15</v>
      </c>
      <c r="AD18" t="n" s="3782">
        <v>2.3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87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41944.0</v>
      </c>
      <c r="G19" t="s" s="7910">
        <v>0</v>
      </c>
      <c r="H19" t="n" s="3795">
        <v>1450.0</v>
      </c>
      <c r="I19" t="n" s="3796">
        <v>100.0</v>
      </c>
      <c r="J19" t="n" s="3797">
        <v>0.0</v>
      </c>
      <c r="K19" t="n" s="3798">
        <v>450.0</v>
      </c>
      <c r="L19" t="n" s="3799">
        <v>0.0</v>
      </c>
      <c r="M19" t="n" s="3800">
        <v>0.0</v>
      </c>
      <c r="N19" t="n" s="3801">
        <v>0.0</v>
      </c>
      <c r="O19" t="n" s="3802">
        <v>0.0</v>
      </c>
      <c r="P19" t="n" s="3803">
        <v>7.0</v>
      </c>
      <c r="Q19" t="n" s="3804">
        <v>73.22</v>
      </c>
      <c r="R19" t="n" s="3805">
        <v>8.0</v>
      </c>
      <c r="S19" t="n" s="3806">
        <v>111.52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260.0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43539.0</v>
      </c>
      <c r="G20" t="s" s="7912">
        <v>0</v>
      </c>
      <c r="H20" t="n" s="3830">
        <v>1450.0</v>
      </c>
      <c r="I20" t="n" s="3831">
        <v>100.0</v>
      </c>
      <c r="J20" t="n" s="3832">
        <v>0.0</v>
      </c>
      <c r="K20" t="n" s="3833">
        <v>1400.0</v>
      </c>
      <c r="L20" t="n" s="3834">
        <v>0.0</v>
      </c>
      <c r="M20" t="n" s="3835">
        <v>0.0</v>
      </c>
      <c r="N20" t="n" s="3836">
        <v>0.0</v>
      </c>
      <c r="O20" t="n" s="3837">
        <v>0.0</v>
      </c>
      <c r="P20" t="n" s="3838">
        <v>15.0</v>
      </c>
      <c r="Q20" t="n" s="3839">
        <v>156.9</v>
      </c>
      <c r="R20" t="n" s="3840">
        <v>8.0</v>
      </c>
      <c r="S20" t="n" s="3841">
        <v>111.52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385.0</v>
      </c>
      <c r="AC20" t="n" s="3851">
        <v>56.85</v>
      </c>
      <c r="AD20" t="n" s="3852">
        <v>6.5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42005.0</v>
      </c>
      <c r="G21" t="s" s="7914">
        <v>0</v>
      </c>
      <c r="H21" t="n" s="3865">
        <v>1620.0</v>
      </c>
      <c r="I21" t="n" s="3866">
        <v>100.0</v>
      </c>
      <c r="J21" t="n" s="3867">
        <v>0.0</v>
      </c>
      <c r="K21" t="n" s="3868">
        <v>1200.0</v>
      </c>
      <c r="L21" t="n" s="3869">
        <v>0.0</v>
      </c>
      <c r="M21" t="n" s="3870">
        <v>28.9</v>
      </c>
      <c r="N21" t="n" s="3871">
        <v>0.0</v>
      </c>
      <c r="O21" t="n" s="3872">
        <v>0.0</v>
      </c>
      <c r="P21" t="n" s="3873">
        <v>17.0</v>
      </c>
      <c r="Q21" t="n" s="3874">
        <v>198.56</v>
      </c>
      <c r="R21" t="n" s="3875">
        <v>8.0</v>
      </c>
      <c r="S21" t="n" s="3876">
        <v>124.64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380.0</v>
      </c>
      <c r="AC21" t="n" s="3886">
        <v>56.85</v>
      </c>
      <c r="AD21" t="n" s="3887">
        <v>6.5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1650.0</v>
      </c>
      <c r="I22" t="n" s="3901">
        <v>100.0</v>
      </c>
      <c r="J22" t="n" s="3902">
        <v>0.0</v>
      </c>
      <c r="K22" t="n" s="3903">
        <v>500.0</v>
      </c>
      <c r="L22" t="n" s="3904">
        <v>0.0</v>
      </c>
      <c r="M22" t="n" s="3905">
        <v>25.3</v>
      </c>
      <c r="N22" t="n" s="3906">
        <v>0.0</v>
      </c>
      <c r="O22" t="n" s="3907">
        <v>0.0</v>
      </c>
      <c r="P22" t="n" s="3908">
        <v>6.5</v>
      </c>
      <c r="Q22" t="n" s="3909">
        <v>77.35</v>
      </c>
      <c r="R22" t="n" s="3910">
        <v>8.0</v>
      </c>
      <c r="S22" t="n" s="3911">
        <v>126.96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294.0</v>
      </c>
      <c r="AC22" t="n" s="3921">
        <v>42.85</v>
      </c>
      <c r="AD22" t="n" s="3922">
        <v>4.9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s" s="7918">
        <v>0</v>
      </c>
      <c r="H23" t="n" s="3935">
        <v>1340.0</v>
      </c>
      <c r="I23" t="n" s="3936">
        <v>100.0</v>
      </c>
      <c r="J23" t="n" s="3937">
        <v>0.0</v>
      </c>
      <c r="K23" t="n" s="3938">
        <v>1400.0</v>
      </c>
      <c r="L23" t="n" s="3939">
        <v>0.0</v>
      </c>
      <c r="M23" t="n" s="3940">
        <v>10.0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103.04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370.0</v>
      </c>
      <c r="AC23" t="n" s="3956">
        <v>51.65</v>
      </c>
      <c r="AD23" t="n" s="3957">
        <v>5.9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108</v>
      </c>
      <c r="B24" t="s" s="3964">
        <v>109</v>
      </c>
      <c r="C24" t="s" s="3965">
        <v>110</v>
      </c>
      <c r="D24" t="s" s="3966">
        <v>111</v>
      </c>
      <c r="E24" t="s" s="3967">
        <v>46</v>
      </c>
      <c r="F24" t="n" s="7919">
        <v>41944.0</v>
      </c>
      <c r="G24" t="s" s="7920">
        <v>0</v>
      </c>
      <c r="H24" t="n" s="3970">
        <v>1440.0</v>
      </c>
      <c r="I24" t="n" s="3971">
        <v>100.0</v>
      </c>
      <c r="J24" t="n" s="3972">
        <v>0.0</v>
      </c>
      <c r="K24" t="n" s="3973">
        <v>1650.0</v>
      </c>
      <c r="L24" t="n" s="3974">
        <v>0.0</v>
      </c>
      <c r="M24" t="n" s="3975">
        <v>21.64</v>
      </c>
      <c r="N24" t="n" s="3976">
        <v>0.0</v>
      </c>
      <c r="O24" t="n" s="3977">
        <v>0.0</v>
      </c>
      <c r="P24" t="n" s="3978">
        <v>3.0</v>
      </c>
      <c r="Q24" t="n" s="3979">
        <v>31.14</v>
      </c>
      <c r="R24" t="n" s="3980">
        <v>8.0</v>
      </c>
      <c r="S24" t="n" s="3981">
        <v>110.8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416.0</v>
      </c>
      <c r="AC24" t="n" s="3991">
        <v>58.65</v>
      </c>
      <c r="AD24" t="n" s="3992">
        <v>6.7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112</v>
      </c>
      <c r="B25" t="s" s="3999">
        <v>113</v>
      </c>
      <c r="C25" t="s" s="4000">
        <v>114</v>
      </c>
      <c r="D25" t="s" s="4001">
        <v>115</v>
      </c>
      <c r="E25" t="s" s="4002">
        <v>46</v>
      </c>
      <c r="F25" t="n" s="7921">
        <v>41944.0</v>
      </c>
      <c r="G25" t="s" s="7922">
        <v>0</v>
      </c>
      <c r="H25" t="n" s="4005">
        <v>1420.0</v>
      </c>
      <c r="I25" t="n" s="4006">
        <v>100.0</v>
      </c>
      <c r="J25" t="n" s="4007">
        <v>-6.46</v>
      </c>
      <c r="K25" t="n" s="4008">
        <v>1000.0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8.0</v>
      </c>
      <c r="S25" t="n" s="4016">
        <v>109.2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-91.62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318.0</v>
      </c>
      <c r="AC25" t="n" s="4026">
        <v>44.65</v>
      </c>
      <c r="AD25" t="n" s="4027">
        <v>5.1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116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1370.0</v>
      </c>
      <c r="I26" t="n" s="4041">
        <v>100.0</v>
      </c>
      <c r="J26" t="n" s="4042">
        <v>0.0</v>
      </c>
      <c r="K26" t="n" s="4043">
        <v>1500.0</v>
      </c>
      <c r="L26" t="n" s="4044">
        <v>0.0</v>
      </c>
      <c r="M26" t="n" s="4045">
        <v>0.0</v>
      </c>
      <c r="N26" t="n" s="4046">
        <v>0.0</v>
      </c>
      <c r="O26" t="n" s="4047">
        <v>0.0</v>
      </c>
      <c r="P26" t="n" s="4048">
        <v>4.0</v>
      </c>
      <c r="Q26" t="n" s="4049">
        <v>39.52</v>
      </c>
      <c r="R26" t="n" s="4050">
        <v>8.0</v>
      </c>
      <c r="S26" t="n" s="4051">
        <v>105.36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388.0</v>
      </c>
      <c r="AC26" t="n" s="4061">
        <v>55.15</v>
      </c>
      <c r="AD26" t="n" s="4062">
        <v>6.3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41944.0</v>
      </c>
      <c r="G27" t="s" s="7926">
        <v>0</v>
      </c>
      <c r="H27" t="n" s="4075">
        <v>1540.0</v>
      </c>
      <c r="I27" t="n" s="4076">
        <v>100.0</v>
      </c>
      <c r="J27" t="n" s="4077">
        <v>0.0</v>
      </c>
      <c r="K27" t="n" s="4078">
        <v>2200.0</v>
      </c>
      <c r="L27" t="n" s="4079">
        <v>0.0</v>
      </c>
      <c r="M27" t="n" s="4080">
        <v>10.0</v>
      </c>
      <c r="N27" t="n" s="4081">
        <v>0.0</v>
      </c>
      <c r="O27" t="n" s="4082">
        <v>0.0</v>
      </c>
      <c r="P27" t="n" s="4083">
        <v>0.0</v>
      </c>
      <c r="Q27" t="n" s="4084">
        <v>0.0</v>
      </c>
      <c r="R27" t="n" s="4085">
        <v>8.0</v>
      </c>
      <c r="S27" t="n" s="4086">
        <v>118.48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500.0</v>
      </c>
      <c r="AC27" t="n" s="4096">
        <v>69.05</v>
      </c>
      <c r="AD27" t="n" s="4097">
        <v>7.9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41944.0</v>
      </c>
      <c r="G28" t="s" s="7928">
        <v>0</v>
      </c>
      <c r="H28" t="n" s="4110">
        <v>1490.0</v>
      </c>
      <c r="I28" t="n" s="4111">
        <v>100.0</v>
      </c>
      <c r="J28" t="n" s="4112">
        <v>0.0</v>
      </c>
      <c r="K28" t="n" s="4113">
        <v>700.0</v>
      </c>
      <c r="L28" t="n" s="4114">
        <v>0.0</v>
      </c>
      <c r="M28" t="n" s="4115">
        <v>0.0</v>
      </c>
      <c r="N28" t="n" s="4116">
        <v>0.0</v>
      </c>
      <c r="O28" t="n" s="4117">
        <v>0.0</v>
      </c>
      <c r="P28" t="n" s="4118">
        <v>7.5</v>
      </c>
      <c r="Q28" t="n" s="4119">
        <v>80.63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299.0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43617.0</v>
      </c>
      <c r="G29" t="s" s="7930">
        <v>0</v>
      </c>
      <c r="H29" t="n" s="4145">
        <v>1400.0</v>
      </c>
      <c r="I29" t="n" s="4146">
        <v>100.0</v>
      </c>
      <c r="J29" t="n" s="4147">
        <v>0.0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195.0</v>
      </c>
      <c r="AC29" t="n" s="4166">
        <v>25.35</v>
      </c>
      <c r="AD29" t="n" s="4167">
        <v>2.9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42005.0</v>
      </c>
      <c r="G30" t="s" s="7932">
        <v>0</v>
      </c>
      <c r="H30" t="n" s="4180">
        <v>1950.0</v>
      </c>
      <c r="I30" t="n" s="4181">
        <v>100.0</v>
      </c>
      <c r="J30" t="n" s="4182">
        <v>0.0</v>
      </c>
      <c r="K30" t="n" s="4183">
        <v>1300.0</v>
      </c>
      <c r="L30" t="n" s="4184">
        <v>0.0</v>
      </c>
      <c r="M30" t="n" s="4185">
        <v>23.45</v>
      </c>
      <c r="N30" t="n" s="4186">
        <v>0.0</v>
      </c>
      <c r="O30" t="n" s="4187">
        <v>0.0</v>
      </c>
      <c r="P30" t="n" s="4188">
        <v>8.0</v>
      </c>
      <c r="Q30" t="n" s="4189">
        <v>112.48</v>
      </c>
      <c r="R30" t="n" s="4190">
        <v>8.0</v>
      </c>
      <c r="S30" t="n" s="4191">
        <v>150.0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437.0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42599.0</v>
      </c>
      <c r="G31" t="s" s="7934">
        <v>0</v>
      </c>
      <c r="H31" t="n" s="4215">
        <v>1260.0</v>
      </c>
      <c r="I31" t="n" s="4216">
        <v>100.0</v>
      </c>
      <c r="J31" t="n" s="4217">
        <v>0.0</v>
      </c>
      <c r="K31" t="n" s="4218">
        <v>500.0</v>
      </c>
      <c r="L31" t="n" s="4219">
        <v>0.0</v>
      </c>
      <c r="M31" t="n" s="4220">
        <v>0.0</v>
      </c>
      <c r="N31" t="n" s="4221">
        <v>0.0</v>
      </c>
      <c r="O31" t="n" s="4222">
        <v>0.0</v>
      </c>
      <c r="P31" t="n" s="4223">
        <v>1.0</v>
      </c>
      <c r="Q31" t="n" s="4224">
        <v>9.09</v>
      </c>
      <c r="R31" t="n" s="4225">
        <v>8.0</v>
      </c>
      <c r="S31" t="n" s="4226">
        <v>96.96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242.0</v>
      </c>
      <c r="AC31" t="n" s="4236">
        <v>34.15</v>
      </c>
      <c r="AD31" t="n" s="4237">
        <v>3.9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42601.0</v>
      </c>
      <c r="G32" t="s" s="7936">
        <v>0</v>
      </c>
      <c r="H32" t="n" s="4250">
        <v>1460.0</v>
      </c>
      <c r="I32" t="n" s="4251">
        <v>100.0</v>
      </c>
      <c r="J32" t="n" s="4252">
        <v>0.0</v>
      </c>
      <c r="K32" t="n" s="4253">
        <v>1400.0</v>
      </c>
      <c r="L32" t="n" s="4254">
        <v>0.0</v>
      </c>
      <c r="M32" t="n" s="4255">
        <v>10.0</v>
      </c>
      <c r="N32" t="n" s="4256">
        <v>0.0</v>
      </c>
      <c r="O32" t="n" s="4257">
        <v>0.0</v>
      </c>
      <c r="P32" t="n" s="4258">
        <v>8.0</v>
      </c>
      <c r="Q32" t="n" s="4259">
        <v>84.24</v>
      </c>
      <c r="R32" t="n" s="4260">
        <v>8.0</v>
      </c>
      <c r="S32" t="n" s="4261">
        <v>112.32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385.0</v>
      </c>
      <c r="AC32" t="n" s="4271">
        <v>55.15</v>
      </c>
      <c r="AD32" t="n" s="4272">
        <v>6.3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42656.0</v>
      </c>
      <c r="G33" t="s" s="7938">
        <v>0</v>
      </c>
      <c r="H33" t="n" s="4285">
        <v>1300.0</v>
      </c>
      <c r="I33" t="n" s="4286">
        <v>100.0</v>
      </c>
      <c r="J33" t="n" s="4287">
        <v>0.0</v>
      </c>
      <c r="K33" t="n" s="4288">
        <v>1400.0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1.0</v>
      </c>
      <c r="Q33" t="n" s="4294">
        <v>9.38</v>
      </c>
      <c r="R33" t="n" s="4295">
        <v>8.0</v>
      </c>
      <c r="S33" t="n" s="4296">
        <v>100.0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364.0</v>
      </c>
      <c r="AC33" t="n" s="4306">
        <v>51.65</v>
      </c>
      <c r="AD33" t="n" s="4307">
        <v>5.9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42678.0</v>
      </c>
      <c r="G34" t="s" s="7940">
        <v>0</v>
      </c>
      <c r="H34" t="n" s="4320">
        <v>1390.0</v>
      </c>
      <c r="I34" t="n" s="4321">
        <v>100.0</v>
      </c>
      <c r="J34" t="n" s="4322">
        <v>0.0</v>
      </c>
      <c r="K34" t="n" s="4323">
        <v>700.0</v>
      </c>
      <c r="L34" t="n" s="4324">
        <v>0.0</v>
      </c>
      <c r="M34" t="n" s="4325">
        <v>19.8</v>
      </c>
      <c r="N34" t="n" s="4326">
        <v>0.0</v>
      </c>
      <c r="O34" t="n" s="4327">
        <v>0.0</v>
      </c>
      <c r="P34" t="n" s="4328">
        <v>6.5</v>
      </c>
      <c r="Q34" t="n" s="4329">
        <v>65.13</v>
      </c>
      <c r="R34" t="n" s="4330">
        <v>8.0</v>
      </c>
      <c r="S34" t="n" s="4331">
        <v>106.96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286.0</v>
      </c>
      <c r="AC34" t="n" s="4341">
        <v>41.15</v>
      </c>
      <c r="AD34" t="n" s="4342">
        <v>4.7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43115.0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1300.0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344.0</v>
      </c>
      <c r="AC35" t="n" s="4376">
        <v>46.35</v>
      </c>
      <c r="AD35" t="n" s="4377">
        <v>5.3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43132.0</v>
      </c>
      <c r="G36" t="s" s="7944">
        <v>0</v>
      </c>
      <c r="H36" t="n" s="4390">
        <v>1230.0</v>
      </c>
      <c r="I36" t="n" s="4391">
        <v>100.0</v>
      </c>
      <c r="J36" t="n" s="4392">
        <v>0.0</v>
      </c>
      <c r="K36" t="n" s="4393">
        <v>500.0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0.0</v>
      </c>
      <c r="Q36" t="n" s="4399">
        <v>0.0</v>
      </c>
      <c r="R36" t="n" s="4400">
        <v>8.0</v>
      </c>
      <c r="S36" t="n" s="4401">
        <v>94.64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240.0</v>
      </c>
      <c r="AC36" t="n" s="4411">
        <v>34.15</v>
      </c>
      <c r="AD36" t="n" s="4412">
        <v>3.9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43160.0</v>
      </c>
      <c r="G37" t="s" s="7946">
        <v>0</v>
      </c>
      <c r="H37" t="n" s="4425">
        <v>1230.0</v>
      </c>
      <c r="I37" t="n" s="4426">
        <v>100.0</v>
      </c>
      <c r="J37" t="n" s="4427">
        <v>0.0</v>
      </c>
      <c r="K37" t="n" s="4428">
        <v>700.0</v>
      </c>
      <c r="L37" t="n" s="4429">
        <v>0.0</v>
      </c>
      <c r="M37" t="n" s="4430">
        <v>10.0</v>
      </c>
      <c r="N37" t="n" s="4431">
        <v>0.0</v>
      </c>
      <c r="O37" t="n" s="4432">
        <v>0.0</v>
      </c>
      <c r="P37" t="n" s="4433">
        <v>1.0</v>
      </c>
      <c r="Q37" t="n" s="4434">
        <v>8.87</v>
      </c>
      <c r="R37" t="n" s="4435">
        <v>8.0</v>
      </c>
      <c r="S37" t="n" s="4436">
        <v>94.64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266.0</v>
      </c>
      <c r="AC37" t="n" s="4446">
        <v>37.65</v>
      </c>
      <c r="AD37" t="n" s="4447">
        <v>4.3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43539.0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2030.0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5.0</v>
      </c>
      <c r="Q38" t="n" s="4469">
        <v>46.9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448.0</v>
      </c>
      <c r="AC38" t="n" s="4481">
        <v>62.15</v>
      </c>
      <c r="AD38" t="n" s="4482">
        <v>7.1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43314.0</v>
      </c>
      <c r="G39" t="s" s="7950">
        <v>0</v>
      </c>
      <c r="H39" t="n" s="4495">
        <v>1400.0</v>
      </c>
      <c r="I39" t="n" s="4496">
        <v>100.0</v>
      </c>
      <c r="J39" t="n" s="4497">
        <v>0.0</v>
      </c>
      <c r="K39" t="n" s="4498">
        <v>1080.0</v>
      </c>
      <c r="L39" t="n" s="4499">
        <v>0.0</v>
      </c>
      <c r="M39" t="n" s="4500">
        <v>29.259999999999998</v>
      </c>
      <c r="N39" t="n" s="4501">
        <v>0.0</v>
      </c>
      <c r="O39" t="n" s="4502">
        <v>0.0</v>
      </c>
      <c r="P39" t="n" s="4503">
        <v>7.0</v>
      </c>
      <c r="Q39" t="n" s="4504">
        <v>70.7</v>
      </c>
      <c r="R39" t="n" s="4505">
        <v>8.0</v>
      </c>
      <c r="S39" t="n" s="4506">
        <v>107.68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336.0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43466.0</v>
      </c>
      <c r="G40" t="s" s="7952">
        <v>0</v>
      </c>
      <c r="H40" t="n" s="4530">
        <v>1300.0</v>
      </c>
      <c r="I40" t="n" s="4531">
        <v>100.0</v>
      </c>
      <c r="J40" t="n" s="4532">
        <v>0.0</v>
      </c>
      <c r="K40" t="n" s="4533">
        <v>1400.0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23.0</v>
      </c>
      <c r="Q40" t="n" s="4539">
        <v>215.74</v>
      </c>
      <c r="R40" t="n" s="4540">
        <v>8.0</v>
      </c>
      <c r="S40" t="n" s="4541">
        <v>100.0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364.0</v>
      </c>
      <c r="AC40" t="n" s="4551">
        <v>55.15</v>
      </c>
      <c r="AD40" t="n" s="4552">
        <v>6.3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0.0</v>
      </c>
      <c r="K41" t="n" s="4568">
        <v>1850.0</v>
      </c>
      <c r="L41" t="n" s="4569">
        <v>0.0</v>
      </c>
      <c r="M41" t="n" s="4570">
        <v>10.0</v>
      </c>
      <c r="N41" t="n" s="4571">
        <v>0.0</v>
      </c>
      <c r="O41" t="n" s="4572">
        <v>0.0</v>
      </c>
      <c r="P41" t="n" s="4573">
        <v>5.0</v>
      </c>
      <c r="Q41" t="n" s="4574">
        <v>50.5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437.0</v>
      </c>
      <c r="AC41" t="n" s="4586">
        <v>62.15</v>
      </c>
      <c r="AD41" t="n" s="4587">
        <v>7.1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43539.0</v>
      </c>
      <c r="G42" t="s" s="7956">
        <v>0</v>
      </c>
      <c r="H42" t="n" s="4600">
        <v>1400.0</v>
      </c>
      <c r="I42" t="n" s="4601">
        <v>100.0</v>
      </c>
      <c r="J42" t="n" s="4602">
        <v>0.0</v>
      </c>
      <c r="K42" t="n" s="4603">
        <v>300.0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8.0</v>
      </c>
      <c r="Q42" t="n" s="4609">
        <v>80.8</v>
      </c>
      <c r="R42" t="n" s="4610">
        <v>8.0</v>
      </c>
      <c r="S42" t="n" s="4611">
        <v>107.68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234.0</v>
      </c>
      <c r="AC42" t="n" s="4621">
        <v>34.15</v>
      </c>
      <c r="AD42" t="n" s="4622">
        <v>3.9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43591.0</v>
      </c>
      <c r="G43" t="s" s="7958">
        <v>0</v>
      </c>
      <c r="H43" t="n" s="4635">
        <v>1300.0</v>
      </c>
      <c r="I43" t="n" s="4636">
        <v>100.0</v>
      </c>
      <c r="J43" t="n" s="4637">
        <v>0.0</v>
      </c>
      <c r="K43" t="n" s="4638">
        <v>377.42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0.0</v>
      </c>
      <c r="Q43" t="n" s="4644">
        <v>0.0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232.0</v>
      </c>
      <c r="AC43" t="n" s="4656">
        <v>30.65</v>
      </c>
      <c r="AD43" t="n" s="4657">
        <v>3.5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193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193.0</v>
      </c>
      <c r="AC44" t="n" s="4691">
        <v>27.15</v>
      </c>
      <c r="AD44" t="n" s="4692">
        <v>3.1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193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700.0</v>
      </c>
      <c r="L45" t="n" s="4709">
        <v>0.0</v>
      </c>
      <c r="M45" t="n" s="4710">
        <v>0.0</v>
      </c>
      <c r="N45" t="n" s="4711">
        <v>0.0</v>
      </c>
      <c r="O45" t="n" s="4712">
        <v>0.0</v>
      </c>
      <c r="P45" t="n" s="4713">
        <v>8.0</v>
      </c>
      <c r="Q45" t="n" s="4714">
        <v>121.76</v>
      </c>
      <c r="R45" t="n" s="4715">
        <v>8.0</v>
      </c>
      <c r="S45" t="n" s="4716">
        <v>162.32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117.0</v>
      </c>
      <c r="AC45" t="n" s="4726">
        <v>39.4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193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18.5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8.0</v>
      </c>
      <c r="S46" t="n" s="4751">
        <v>104.64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28.85</v>
      </c>
      <c r="AD46" t="n" s="4762">
        <v>3.3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193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3.0</v>
      </c>
      <c r="Q47" t="n" s="4784">
        <v>29.43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193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1650.0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8.0</v>
      </c>
      <c r="Q48" t="n" s="4819">
        <v>80.16</v>
      </c>
      <c r="R48" t="n" s="4820">
        <v>8.0</v>
      </c>
      <c r="S48" t="n" s="4821">
        <v>106.96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409.0</v>
      </c>
      <c r="AC48" t="n" s="4831">
        <v>58.65</v>
      </c>
      <c r="AD48" t="n" s="4832">
        <v>6.7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193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118.48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214.0</v>
      </c>
      <c r="AC49" t="n" s="4866">
        <v>30.65</v>
      </c>
      <c r="AD49" t="n" s="4867">
        <v>3.5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193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880.0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4.0</v>
      </c>
      <c r="Q50" t="n" s="4889">
        <v>42.12</v>
      </c>
      <c r="R50" t="n" s="4890">
        <v>8.0</v>
      </c>
      <c r="S50" t="n" s="4891">
        <v>112.32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318.0</v>
      </c>
      <c r="AC50" t="n" s="4901">
        <v>44.65</v>
      </c>
      <c r="AD50" t="n" s="4902">
        <v>5.1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193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103.84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190.0</v>
      </c>
      <c r="AC51" t="n" s="4936">
        <v>27.15</v>
      </c>
      <c r="AD51" t="n" s="4937">
        <v>3.1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193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200.0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2.0</v>
      </c>
      <c r="Q52" t="n" s="4959">
        <v>19.48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216.0</v>
      </c>
      <c r="AC52" t="n" s="4971">
        <v>30.65</v>
      </c>
      <c r="AD52" t="n" s="4972">
        <v>3.5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193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170.0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96.96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201.0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193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1600.0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4.0</v>
      </c>
      <c r="Q54" t="n" s="5029">
        <v>34.6</v>
      </c>
      <c r="R54" t="n" s="5030">
        <v>8.0</v>
      </c>
      <c r="S54" t="n" s="5031">
        <v>92.32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377.0</v>
      </c>
      <c r="AC54" t="n" s="5041">
        <v>53.35</v>
      </c>
      <c r="AD54" t="n" s="5042">
        <v>6.1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238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500.0</v>
      </c>
      <c r="L55" t="n" s="5059">
        <v>0.0</v>
      </c>
      <c r="M55" t="n" s="5060">
        <v>20.0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112.32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268.0</v>
      </c>
      <c r="AC55" t="n" s="5076">
        <v>37.65</v>
      </c>
      <c r="AD55" t="n" s="5077">
        <v>4.3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238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900.0</v>
      </c>
      <c r="L56" t="n" s="5094">
        <v>0.0</v>
      </c>
      <c r="M56" t="n" s="5095">
        <v>35.0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8.0</v>
      </c>
      <c r="S56" t="n" s="5101">
        <v>106.96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312.0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238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20.0</v>
      </c>
      <c r="N57" t="n" s="5131">
        <v>0.0</v>
      </c>
      <c r="O57" t="n" s="5132">
        <v>0.0</v>
      </c>
      <c r="P57" t="n" s="5133">
        <v>7.0</v>
      </c>
      <c r="Q57" t="n" s="5134">
        <v>71.19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328.0</v>
      </c>
      <c r="AC57" t="n" s="5146">
        <v>44.65</v>
      </c>
      <c r="AD57" t="n" s="5147">
        <v>5.1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238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700.0</v>
      </c>
      <c r="L58" t="n" s="5164">
        <v>0.0</v>
      </c>
      <c r="M58" t="n" s="5165">
        <v>66.4</v>
      </c>
      <c r="N58" t="n" s="5166">
        <v>0.0</v>
      </c>
      <c r="O58" t="n" s="5167">
        <v>0.0</v>
      </c>
      <c r="P58" t="n" s="5168">
        <v>8.0</v>
      </c>
      <c r="Q58" t="n" s="5169">
        <v>80.16</v>
      </c>
      <c r="R58" t="n" s="5170">
        <v>8.0</v>
      </c>
      <c r="S58" t="n" s="5171">
        <v>106.96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286.0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238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1400.0</v>
      </c>
      <c r="L59" t="n" s="5199">
        <v>0.0</v>
      </c>
      <c r="M59" t="n" s="5200">
        <v>20.0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8.0</v>
      </c>
      <c r="S59" t="n" s="5206">
        <v>103.84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372.0</v>
      </c>
      <c r="AC59" t="n" s="5216">
        <v>53.35</v>
      </c>
      <c r="AD59" t="n" s="5217">
        <v>6.1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238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29.759999999999998</v>
      </c>
      <c r="N60" t="n" s="5236">
        <v>0.0</v>
      </c>
      <c r="O60" t="n" s="5237">
        <v>0.0</v>
      </c>
      <c r="P60" t="n" s="5238">
        <v>8.0</v>
      </c>
      <c r="Q60" t="n" s="5239">
        <v>84.24</v>
      </c>
      <c r="R60" t="n" s="5240">
        <v>8.0</v>
      </c>
      <c r="S60" t="n" s="5241">
        <v>112.32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333.0</v>
      </c>
      <c r="AC60" t="n" s="5251">
        <v>48.15</v>
      </c>
      <c r="AD60" t="n" s="5252">
        <v>5.5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238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900.0</v>
      </c>
      <c r="L61" t="n" s="5269">
        <v>0.0</v>
      </c>
      <c r="M61" t="n" s="5270">
        <v>79.34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8.0</v>
      </c>
      <c r="S61" t="n" s="5276">
        <v>103.84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307.0</v>
      </c>
      <c r="AC61" t="n" s="5286">
        <v>44.65</v>
      </c>
      <c r="AD61" t="n" s="5287">
        <v>5.1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238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46.67</v>
      </c>
      <c r="N62" t="n" s="5306">
        <v>0.0</v>
      </c>
      <c r="O62" t="n" s="5307">
        <v>0.0</v>
      </c>
      <c r="P62" t="n" s="5308">
        <v>8.0</v>
      </c>
      <c r="Q62" t="n" s="5309">
        <v>76.16</v>
      </c>
      <c r="R62" t="n" s="5310">
        <v>8.0</v>
      </c>
      <c r="S62" t="n" s="5311">
        <v>101.52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315.0</v>
      </c>
      <c r="AC62" t="n" s="5321">
        <v>44.65</v>
      </c>
      <c r="AD62" t="n" s="5322">
        <v>5.1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238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200.0</v>
      </c>
      <c r="L63" t="n" s="5339">
        <v>0.0</v>
      </c>
      <c r="M63" t="n" s="5340">
        <v>44.0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211.0</v>
      </c>
      <c r="AC63" t="n" s="5356">
        <v>30.65</v>
      </c>
      <c r="AD63" t="n" s="5357">
        <v>3.5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238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700.0</v>
      </c>
      <c r="L64" t="n" s="5374">
        <v>0.0</v>
      </c>
      <c r="M64" t="n" s="5375">
        <v>20.0</v>
      </c>
      <c r="N64" t="n" s="5376">
        <v>0.0</v>
      </c>
      <c r="O64" t="n" s="5377">
        <v>0.0</v>
      </c>
      <c r="P64" t="n" s="5378">
        <v>8.0</v>
      </c>
      <c r="Q64" t="n" s="5379">
        <v>74.4</v>
      </c>
      <c r="R64" t="n" s="5380">
        <v>8.0</v>
      </c>
      <c r="S64" t="n" s="5381">
        <v>99.2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273.0</v>
      </c>
      <c r="AC64" t="n" s="5391">
        <v>39.35</v>
      </c>
      <c r="AD64" t="n" s="5392">
        <v>4.5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238</v>
      </c>
      <c r="F65" t="n" s="8001">
        <v>43195.0</v>
      </c>
      <c r="G65" t="s" s="8002">
        <v>0</v>
      </c>
      <c r="H65" t="n" s="5405">
        <v>1240.0</v>
      </c>
      <c r="I65" t="n" s="5406">
        <v>100.0</v>
      </c>
      <c r="J65" t="n" s="5407">
        <v>0.0</v>
      </c>
      <c r="K65" t="n" s="5408">
        <v>500.0</v>
      </c>
      <c r="L65" t="n" s="5409">
        <v>0.0</v>
      </c>
      <c r="M65" t="n" s="5410">
        <v>20.0</v>
      </c>
      <c r="N65" t="n" s="5411">
        <v>0.0</v>
      </c>
      <c r="O65" t="n" s="5412">
        <v>0.0</v>
      </c>
      <c r="P65" t="n" s="5413">
        <v>6.0</v>
      </c>
      <c r="Q65" t="n" s="5414">
        <v>53.64</v>
      </c>
      <c r="R65" t="n" s="5415">
        <v>8.0</v>
      </c>
      <c r="S65" t="n" s="5416">
        <v>95.36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240.0</v>
      </c>
      <c r="AC65" t="n" s="5426">
        <v>34.15</v>
      </c>
      <c r="AD65" t="n" s="5427">
        <v>3.9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238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1650.0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5.0</v>
      </c>
      <c r="Q66" t="n" s="5449">
        <v>45.05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390.0</v>
      </c>
      <c r="AC66" t="n" s="5461">
        <v>53.35</v>
      </c>
      <c r="AD66" t="n" s="5462">
        <v>6.1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238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1850.0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0.0</v>
      </c>
      <c r="Q67" t="n" s="5484">
        <v>0.0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416.0</v>
      </c>
      <c r="AC67" t="n" s="5496">
        <v>56.85</v>
      </c>
      <c r="AD67" t="n" s="5497">
        <v>6.5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238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2000.0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7.0</v>
      </c>
      <c r="Q68" t="n" s="5519">
        <v>60.55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429.0</v>
      </c>
      <c r="AC68" t="n" s="5531">
        <v>58.65</v>
      </c>
      <c r="AD68" t="n" s="5532">
        <v>6.7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238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200.0</v>
      </c>
      <c r="L69" t="n" s="5549">
        <v>0.0</v>
      </c>
      <c r="M69" t="n" s="5550">
        <v>44.0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234.0</v>
      </c>
      <c r="AC69" t="n" s="5566">
        <v>35.85</v>
      </c>
      <c r="AD69" t="n" s="5567">
        <v>4.1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238</v>
      </c>
      <c r="F70" t="n" s="8011">
        <v>43327.0</v>
      </c>
      <c r="G70" t="n" s="8012">
        <v>43518.0</v>
      </c>
      <c r="H70" t="n" s="5580">
        <v>0.0</v>
      </c>
      <c r="I70" t="n" s="5581">
        <v>0.0</v>
      </c>
      <c r="J70" t="n" s="5582">
        <v>0.0</v>
      </c>
      <c r="K70" t="n" s="5583">
        <v>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-100.0</v>
      </c>
      <c r="AA70" t="n" s="5599">
        <f>h70+i70+j70+k70+l70+m70+n70+o70+w70+x70+y70+z70</f>
      </c>
      <c r="AB70" t="n" s="5600">
        <v>-13.0</v>
      </c>
      <c r="AC70" t="n" s="5601">
        <v>-1.5</v>
      </c>
      <c r="AD70" t="n" s="5602">
        <v>-0.2</v>
      </c>
      <c r="AE70" t="n" s="5603">
        <v>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238</v>
      </c>
      <c r="F71" t="n" s="8013">
        <v>43539.0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156.0</v>
      </c>
      <c r="AC71" t="n" s="5636">
        <v>20.15</v>
      </c>
      <c r="AD71" t="n" s="5637">
        <v>2.3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238</v>
      </c>
      <c r="F72" t="n" s="8015">
        <v>43617.0</v>
      </c>
      <c r="G72" t="s" s="8016">
        <v>0</v>
      </c>
      <c r="H72" t="n" s="5650">
        <v>1100.0</v>
      </c>
      <c r="I72" t="n" s="5651">
        <v>100.0</v>
      </c>
      <c r="J72" t="n" s="5652">
        <v>0.0</v>
      </c>
      <c r="K72" t="n" s="5653">
        <v>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0.0</v>
      </c>
      <c r="Q72" t="n" s="5659">
        <v>0.0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156.0</v>
      </c>
      <c r="AC72" t="n" s="5671">
        <v>20.15</v>
      </c>
      <c r="AD72" t="n" s="5672">
        <v>2.3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927.0</v>
      </c>
      <c r="L73" t="n" s="5689">
        <v>0.0</v>
      </c>
      <c r="M73" t="n" s="5690">
        <v>15.149999999999999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320.0</v>
      </c>
      <c r="AC73" t="n" s="5706">
        <v>46.35</v>
      </c>
      <c r="AD73" t="n" s="5707">
        <v>5.3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170.0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8.0</v>
      </c>
      <c r="Q74" t="n" s="5729">
        <v>83.04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224.0</v>
      </c>
      <c r="AC74" t="n" s="5741">
        <v>34.15</v>
      </c>
      <c r="AD74" t="n" s="5742">
        <v>3.9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316</v>
      </c>
      <c r="B75" t="s" s="5749">
        <v>317</v>
      </c>
      <c r="C75" t="s" s="5750">
        <v>318</v>
      </c>
      <c r="D75" t="s" s="5751">
        <v>319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1250.0</v>
      </c>
      <c r="L75" t="n" s="5759">
        <v>0.0</v>
      </c>
      <c r="M75" t="n" s="5760">
        <v>16.61</v>
      </c>
      <c r="N75" t="n" s="5761">
        <v>0.0</v>
      </c>
      <c r="O75" t="n" s="5762">
        <v>0.0</v>
      </c>
      <c r="P75" t="n" s="5763">
        <v>8.0</v>
      </c>
      <c r="Q75" t="n" s="5764">
        <v>70.4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336.0</v>
      </c>
      <c r="AC75" t="n" s="5776">
        <v>48.15</v>
      </c>
      <c r="AD75" t="n" s="5777">
        <v>5.5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320</v>
      </c>
      <c r="B76" t="s" s="5784">
        <v>321</v>
      </c>
      <c r="C76" t="s" s="5785">
        <v>322</v>
      </c>
      <c r="D76" t="s" s="5786">
        <v>323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342.0</v>
      </c>
      <c r="L76" t="n" s="5794">
        <v>0.0</v>
      </c>
      <c r="M76" t="n" s="5795">
        <v>56.6</v>
      </c>
      <c r="N76" t="n" s="5796">
        <v>0.0</v>
      </c>
      <c r="O76" t="n" s="5797">
        <v>0.0</v>
      </c>
      <c r="P76" t="n" s="5798">
        <v>8.0</v>
      </c>
      <c r="Q76" t="n" s="5799">
        <v>90.56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263.0</v>
      </c>
      <c r="AC76" t="n" s="5811">
        <v>39.35</v>
      </c>
      <c r="AD76" t="n" s="5812">
        <v>4.5</v>
      </c>
      <c r="AE76" t="n" s="5813">
        <v>160.0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324</v>
      </c>
    </row>
    <row r="77">
      <c r="A77" t="s" s="5818">
        <v>325</v>
      </c>
      <c r="B77" t="s" s="5819">
        <v>326</v>
      </c>
      <c r="C77" t="s" s="5820">
        <v>327</v>
      </c>
      <c r="D77" t="s" s="5821">
        <v>328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0.0</v>
      </c>
      <c r="Q77" t="n" s="5834">
        <v>0.0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182.0</v>
      </c>
      <c r="AC77" t="n" s="5846">
        <v>23.65</v>
      </c>
      <c r="AD77" t="n" s="5847">
        <v>2.7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329</v>
      </c>
    </row>
    <row r="78">
      <c r="A78" t="s" s="5853">
        <v>330</v>
      </c>
      <c r="B78" t="s" s="5854">
        <v>331</v>
      </c>
      <c r="C78" t="s" s="5855">
        <v>332</v>
      </c>
      <c r="D78" t="s" s="5856">
        <v>333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94.5</v>
      </c>
      <c r="L78" t="n" s="5864">
        <v>0.0</v>
      </c>
      <c r="M78" t="n" s="5865">
        <v>14.6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203.0</v>
      </c>
      <c r="AC78" t="n" s="5881">
        <v>30.65</v>
      </c>
      <c r="AD78" t="n" s="5882">
        <v>3.5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334</v>
      </c>
      <c r="B79" t="s" s="5889">
        <v>335</v>
      </c>
      <c r="C79" t="s" s="5890">
        <v>336</v>
      </c>
      <c r="D79" t="s" s="5891">
        <v>337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1600.0</v>
      </c>
      <c r="L79" t="n" s="5899">
        <v>0.0</v>
      </c>
      <c r="M79" t="n" s="5900">
        <v>13.8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388.0</v>
      </c>
      <c r="AC79" t="n" s="5916">
        <v>55.15</v>
      </c>
      <c r="AD79" t="n" s="5917">
        <v>6.3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338</v>
      </c>
      <c r="B80" t="s" s="5924">
        <v>339</v>
      </c>
      <c r="C80" t="s" s="5925">
        <v>340</v>
      </c>
      <c r="D80" t="s" s="5926">
        <v>341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1300.0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5.0</v>
      </c>
      <c r="Q80" t="n" s="5939">
        <v>71.05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440.0</v>
      </c>
      <c r="AC80" t="n" s="5951">
        <v>62.15</v>
      </c>
      <c r="AD80" t="n" s="5952">
        <v>7.1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342</v>
      </c>
      <c r="B81" t="s" s="5959">
        <v>343</v>
      </c>
      <c r="C81" t="s" s="5960">
        <v>344</v>
      </c>
      <c r="D81" t="s" s="5961">
        <v>345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1000.0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80.16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325.0</v>
      </c>
      <c r="AC81" t="n" s="5986">
        <v>46.35</v>
      </c>
      <c r="AD81" t="n" s="5987">
        <v>5.3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346</v>
      </c>
      <c r="B82" t="s" s="5994">
        <v>347</v>
      </c>
      <c r="C82" t="s" s="5995">
        <v>348</v>
      </c>
      <c r="D82" t="s" s="5996">
        <v>349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1500.0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6.0</v>
      </c>
      <c r="Q82" t="n" s="6009">
        <v>53.64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370.0</v>
      </c>
      <c r="AC82" t="n" s="6021">
        <v>51.65</v>
      </c>
      <c r="AD82" t="n" s="6022">
        <v>5.9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350</v>
      </c>
      <c r="B83" t="s" s="6029">
        <v>351</v>
      </c>
      <c r="C83" t="s" s="6030">
        <v>352</v>
      </c>
      <c r="D83" t="s" s="6031">
        <v>353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1600.0</v>
      </c>
      <c r="L83" t="n" s="6039">
        <v>0.0</v>
      </c>
      <c r="M83" t="n" s="6040">
        <v>13.8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396.0</v>
      </c>
      <c r="AC83" t="n" s="6056">
        <v>56.85</v>
      </c>
      <c r="AD83" t="n" s="6057">
        <v>6.5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354</v>
      </c>
      <c r="B84" t="s" s="6064">
        <v>355</v>
      </c>
      <c r="C84" t="s" s="6065">
        <v>356</v>
      </c>
      <c r="D84" t="s" s="6066">
        <v>357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900.0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286.0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358</v>
      </c>
      <c r="B85" t="s" s="6099">
        <v>359</v>
      </c>
      <c r="C85" t="s" s="6100">
        <v>360</v>
      </c>
      <c r="D85" t="s" s="6101">
        <v>361</v>
      </c>
      <c r="E85" t="s" s="6102">
        <v>311</v>
      </c>
      <c r="F85" t="n" s="8041">
        <v>43572.0</v>
      </c>
      <c r="G85" t="n" s="8042">
        <v>43616.0</v>
      </c>
      <c r="H85" t="n" s="6105">
        <v>0.0</v>
      </c>
      <c r="I85" t="n" s="6106">
        <v>0.0</v>
      </c>
      <c r="J85" t="n" s="6107">
        <v>-35.53</v>
      </c>
      <c r="K85" t="n" s="6108">
        <v>645.16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0.0</v>
      </c>
      <c r="Q85" t="n" s="6114">
        <v>0.0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-111.3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65.0</v>
      </c>
      <c r="AC85" t="n" s="6126">
        <v>6.15</v>
      </c>
      <c r="AD85" t="n" s="6127">
        <v>0.9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362</v>
      </c>
    </row>
    <row r="86">
      <c r="A86" t="s" s="6133">
        <v>363</v>
      </c>
      <c r="B86" t="s" s="6134">
        <v>364</v>
      </c>
      <c r="C86" t="s" s="6135">
        <v>365</v>
      </c>
      <c r="D86" t="s" s="6136">
        <v>366</v>
      </c>
      <c r="E86" t="s" s="6137">
        <v>367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2200.0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2.0</v>
      </c>
      <c r="Q86" t="n" s="6149">
        <v>22.94</v>
      </c>
      <c r="R86" t="n" s="6150">
        <v>8.0</v>
      </c>
      <c r="S86" t="n" s="6151">
        <v>122.32</v>
      </c>
      <c r="T86" t="n" s="6152">
        <v>6.0</v>
      </c>
      <c r="U86" t="n" s="6153">
        <v>137.58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507.0</v>
      </c>
      <c r="AC86" t="n" s="6161">
        <v>69.05</v>
      </c>
      <c r="AD86" t="n" s="6162">
        <v>7.9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368</v>
      </c>
      <c r="B87" t="s" s="6169">
        <v>369</v>
      </c>
      <c r="C87" t="s" s="6170">
        <v>370</v>
      </c>
      <c r="D87" t="s" s="6171">
        <v>371</v>
      </c>
      <c r="E87" t="s" s="6172">
        <v>367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250.0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216.0</v>
      </c>
      <c r="AC87" t="n" s="6196">
        <v>30.65</v>
      </c>
      <c r="AD87" t="n" s="6197">
        <v>3.5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372</v>
      </c>
      <c r="B88" t="s" s="6204">
        <v>373</v>
      </c>
      <c r="C88" t="s" s="6205">
        <v>374</v>
      </c>
      <c r="D88" t="s" s="6206">
        <v>375</v>
      </c>
      <c r="E88" t="s" s="6207">
        <v>367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2219.0</v>
      </c>
      <c r="L88" t="n" s="6214">
        <v>0.0</v>
      </c>
      <c r="M88" t="n" s="6215">
        <v>220.0</v>
      </c>
      <c r="N88" t="n" s="6216">
        <v>0.0</v>
      </c>
      <c r="O88" t="n" s="6217">
        <v>0.0</v>
      </c>
      <c r="P88" t="n" s="6218">
        <v>27.0</v>
      </c>
      <c r="Q88" t="n" s="6219">
        <v>371.79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552.0</v>
      </c>
      <c r="AC88" t="n" s="6231">
        <v>69.05</v>
      </c>
      <c r="AD88" t="n" s="6232">
        <v>7.9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376</v>
      </c>
      <c r="B89" t="s" s="6239">
        <v>377</v>
      </c>
      <c r="C89" t="s" s="6240">
        <v>378</v>
      </c>
      <c r="D89" t="s" s="6241">
        <v>379</v>
      </c>
      <c r="E89" t="s" s="6242">
        <v>367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380</v>
      </c>
      <c r="B90" t="s" s="6274">
        <v>381</v>
      </c>
      <c r="C90" t="s" s="6275">
        <v>382</v>
      </c>
      <c r="D90" t="s" s="6276">
        <v>383</v>
      </c>
      <c r="E90" t="s" s="6277">
        <v>367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2200.0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4.0</v>
      </c>
      <c r="U90" t="n" s="6293">
        <v>84.24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489.0</v>
      </c>
      <c r="AC90" t="n" s="6301">
        <v>69.05</v>
      </c>
      <c r="AD90" t="n" s="6302">
        <v>7.9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384</v>
      </c>
      <c r="B91" t="s" s="6309">
        <v>385</v>
      </c>
      <c r="C91" t="s" s="6310">
        <v>386</v>
      </c>
      <c r="D91" t="s" s="6311">
        <v>387</v>
      </c>
      <c r="E91" t="s" s="6312">
        <v>367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2644.0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31.0</v>
      </c>
      <c r="Q91" t="n" s="6324">
        <v>431.52</v>
      </c>
      <c r="R91" t="n" s="6325">
        <v>8.0</v>
      </c>
      <c r="S91" t="n" s="6326">
        <v>148.48</v>
      </c>
      <c r="T91" t="n" s="6327">
        <v>4.0</v>
      </c>
      <c r="U91" t="n" s="6328">
        <v>111.36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609.0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388</v>
      </c>
      <c r="B92" t="s" s="6344">
        <v>389</v>
      </c>
      <c r="C92" t="s" s="6345">
        <v>390</v>
      </c>
      <c r="D92" t="s" s="6346">
        <v>391</v>
      </c>
      <c r="E92" t="s" s="6347">
        <v>367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1500.0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4.0</v>
      </c>
      <c r="Q92" t="n" s="6359">
        <v>47.88</v>
      </c>
      <c r="R92" t="n" s="6360">
        <v>8.0</v>
      </c>
      <c r="S92" t="n" s="6361">
        <v>127.68</v>
      </c>
      <c r="T92" t="n" s="6362">
        <v>4.0</v>
      </c>
      <c r="U92" t="n" s="6363">
        <v>95.76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424.0</v>
      </c>
      <c r="AC92" t="n" s="6371">
        <v>62.15</v>
      </c>
      <c r="AD92" t="n" s="6372">
        <v>7.1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392</v>
      </c>
      <c r="B93" t="s" s="6379">
        <v>393</v>
      </c>
      <c r="C93" t="s" s="6380">
        <v>394</v>
      </c>
      <c r="D93" t="s" s="6381">
        <v>395</v>
      </c>
      <c r="E93" t="s" s="6382">
        <v>367</v>
      </c>
      <c r="F93" t="n" s="8057">
        <v>41974.0</v>
      </c>
      <c r="G93" t="s" s="8058">
        <v>0</v>
      </c>
      <c r="H93" t="n" s="6385">
        <v>1740.0</v>
      </c>
      <c r="I93" t="n" s="6386">
        <v>100.0</v>
      </c>
      <c r="J93" t="n" s="6387">
        <v>0.0</v>
      </c>
      <c r="K93" t="n" s="6388">
        <v>1866.43</v>
      </c>
      <c r="L93" t="n" s="6389">
        <v>0.0</v>
      </c>
      <c r="M93" t="n" s="6390">
        <v>85.0</v>
      </c>
      <c r="N93" t="n" s="6391">
        <v>0.0</v>
      </c>
      <c r="O93" t="n" s="6392">
        <v>0.0</v>
      </c>
      <c r="P93" t="n" s="6393">
        <v>13.0</v>
      </c>
      <c r="Q93" t="n" s="6394">
        <v>163.15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484.0</v>
      </c>
      <c r="AC93" t="n" s="6406">
        <v>69.05</v>
      </c>
      <c r="AD93" t="n" s="6407">
        <v>7.9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396</v>
      </c>
      <c r="B94" t="s" s="6414">
        <v>397</v>
      </c>
      <c r="C94" t="s" s="6415">
        <v>398</v>
      </c>
      <c r="D94" t="s" s="6416">
        <v>399</v>
      </c>
      <c r="E94" t="s" s="6417">
        <v>367</v>
      </c>
      <c r="F94" t="n" s="8059">
        <v>42607.0</v>
      </c>
      <c r="G94" t="s" s="8060">
        <v>0</v>
      </c>
      <c r="H94" t="n" s="6420">
        <v>1540.0</v>
      </c>
      <c r="I94" t="n" s="6421">
        <v>100.0</v>
      </c>
      <c r="J94" t="n" s="6422">
        <v>0.0</v>
      </c>
      <c r="K94" t="n" s="6423">
        <v>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0.0</v>
      </c>
      <c r="S94" t="n" s="6431">
        <v>0.0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214.0</v>
      </c>
      <c r="AC94" t="n" s="6441">
        <v>28.85</v>
      </c>
      <c r="AD94" t="n" s="6442">
        <v>3.3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400</v>
      </c>
    </row>
    <row r="95">
      <c r="A95" t="s" s="6448">
        <v>401</v>
      </c>
      <c r="B95" t="s" s="6449">
        <v>402</v>
      </c>
      <c r="C95" t="s" s="6450">
        <v>403</v>
      </c>
      <c r="D95" t="s" s="6451">
        <v>404</v>
      </c>
      <c r="E95" t="s" s="6452">
        <v>367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1000.0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305.0</v>
      </c>
      <c r="AC95" t="n" s="6476">
        <v>42.85</v>
      </c>
      <c r="AD95" t="n" s="6477">
        <v>4.9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405</v>
      </c>
      <c r="B96" t="s" s="6484">
        <v>406</v>
      </c>
      <c r="C96" t="s" s="6485">
        <v>407</v>
      </c>
      <c r="D96" t="s" s="6486">
        <v>408</v>
      </c>
      <c r="E96" t="s" s="6487">
        <v>367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450.0</v>
      </c>
      <c r="L96" t="n" s="6494">
        <v>0.0</v>
      </c>
      <c r="M96" t="n" s="6495">
        <v>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250.0</v>
      </c>
      <c r="AC96" t="n" s="6511">
        <v>35.85</v>
      </c>
      <c r="AD96" t="n" s="6512">
        <v>4.1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409</v>
      </c>
      <c r="B97" t="s" s="6519">
        <v>410</v>
      </c>
      <c r="C97" t="s" s="6520">
        <v>411</v>
      </c>
      <c r="D97" t="s" s="6521">
        <v>412</v>
      </c>
      <c r="E97" t="s" s="6522">
        <v>367</v>
      </c>
      <c r="F97" t="n" s="8065">
        <v>43210.0</v>
      </c>
      <c r="G97" t="s" s="8066">
        <v>0</v>
      </c>
      <c r="H97" t="n" s="6525">
        <v>1340.0</v>
      </c>
      <c r="I97" t="n" s="6526">
        <v>100.0</v>
      </c>
      <c r="J97" t="n" s="6527">
        <v>0.0</v>
      </c>
      <c r="K97" t="n" s="6528">
        <v>1000.0</v>
      </c>
      <c r="L97" t="n" s="6529">
        <v>0.0</v>
      </c>
      <c r="M97" t="n" s="6530">
        <v>25.0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103.04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318.0</v>
      </c>
      <c r="AC97" t="n" s="6546">
        <v>44.65</v>
      </c>
      <c r="AD97" t="n" s="6547">
        <v>5.1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413</v>
      </c>
      <c r="B98" t="s" s="6554">
        <v>414</v>
      </c>
      <c r="C98" t="s" s="6555">
        <v>415</v>
      </c>
      <c r="D98" t="s" s="6556">
        <v>416</v>
      </c>
      <c r="E98" t="s" s="6557">
        <v>367</v>
      </c>
      <c r="F98" t="n" s="8067">
        <v>43221.0</v>
      </c>
      <c r="G98" t="s" s="8068">
        <v>0</v>
      </c>
      <c r="H98" t="n" s="6560">
        <v>1800.0</v>
      </c>
      <c r="I98" t="n" s="6561">
        <v>100.0</v>
      </c>
      <c r="J98" t="n" s="6562">
        <v>0.0</v>
      </c>
      <c r="K98" t="n" s="6563">
        <v>1500.0</v>
      </c>
      <c r="L98" t="n" s="6564">
        <v>0.0</v>
      </c>
      <c r="M98" t="n" s="6565">
        <v>10.0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138.48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442.0</v>
      </c>
      <c r="AC98" t="n" s="6581">
        <v>62.15</v>
      </c>
      <c r="AD98" t="n" s="6582">
        <v>7.1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417</v>
      </c>
      <c r="B99" t="s" s="6589">
        <v>418</v>
      </c>
      <c r="C99" t="s" s="6590">
        <v>419</v>
      </c>
      <c r="D99" t="s" s="6591">
        <v>420</v>
      </c>
      <c r="E99" t="s" s="6592">
        <v>367</v>
      </c>
      <c r="F99" t="n" s="8069">
        <v>43542.0</v>
      </c>
      <c r="G99" t="s" s="8070">
        <v>0</v>
      </c>
      <c r="H99" t="n" s="6595">
        <v>1300.0</v>
      </c>
      <c r="I99" t="n" s="6596">
        <v>100.0</v>
      </c>
      <c r="J99" t="n" s="6597">
        <v>0.0</v>
      </c>
      <c r="K99" t="n" s="6598">
        <v>1872.0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8.0</v>
      </c>
      <c r="Q99" t="n" s="6604">
        <v>75.04</v>
      </c>
      <c r="R99" t="n" s="6605">
        <v>8.0</v>
      </c>
      <c r="S99" t="n" s="6606">
        <v>100.0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427.0</v>
      </c>
      <c r="AC99" t="n" s="6616">
        <v>60.35</v>
      </c>
      <c r="AD99" t="n" s="6617">
        <v>6.9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421</v>
      </c>
      <c r="B100" t="s" s="6624">
        <v>422</v>
      </c>
      <c r="C100" t="s" s="6625">
        <v>423</v>
      </c>
      <c r="D100" t="s" s="6626">
        <v>424</v>
      </c>
      <c r="E100" t="s" s="6627">
        <v>367</v>
      </c>
      <c r="F100" t="n" s="8071">
        <v>43572.0</v>
      </c>
      <c r="G100" t="s" s="8072">
        <v>0</v>
      </c>
      <c r="H100" t="n" s="6630">
        <v>1100.0</v>
      </c>
      <c r="I100" t="n" s="6631">
        <v>100.0</v>
      </c>
      <c r="J100" t="n" s="6632">
        <v>0.0</v>
      </c>
      <c r="K100" t="n" s="6633">
        <v>1000.0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84.64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286.0</v>
      </c>
      <c r="AC100" t="n" s="6651">
        <v>39.35</v>
      </c>
      <c r="AD100" t="n" s="6652">
        <v>4.5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425</v>
      </c>
      <c r="B101" t="s" s="6659">
        <v>426</v>
      </c>
      <c r="C101" t="s" s="6660">
        <v>427</v>
      </c>
      <c r="D101" t="s" s="6661">
        <v>428</v>
      </c>
      <c r="E101" t="s" s="6662">
        <v>429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250.0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8.0</v>
      </c>
      <c r="S101" t="n" s="6676">
        <v>129.2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266.0</v>
      </c>
      <c r="AC101" t="n" s="6686">
        <v>39.35</v>
      </c>
      <c r="AD101" t="n" s="6687">
        <v>4.5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430</v>
      </c>
      <c r="B102" t="s" s="6694">
        <v>431</v>
      </c>
      <c r="C102" t="s" s="6695">
        <v>432</v>
      </c>
      <c r="D102" t="s" s="6696">
        <v>433</v>
      </c>
      <c r="E102" t="s" s="6697">
        <v>429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1700.0</v>
      </c>
      <c r="L102" t="n" s="6704">
        <v>0.0</v>
      </c>
      <c r="M102" t="n" s="6705">
        <v>16.0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8.0</v>
      </c>
      <c r="S102" t="n" s="6711">
        <v>103.84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411.0</v>
      </c>
      <c r="AC102" t="n" s="6721">
        <v>58.65</v>
      </c>
      <c r="AD102" t="n" s="6722">
        <v>6.7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434</v>
      </c>
      <c r="B103" t="s" s="6729">
        <v>435</v>
      </c>
      <c r="C103" t="s" s="6730">
        <v>436</v>
      </c>
      <c r="D103" t="s" s="6731">
        <v>437</v>
      </c>
      <c r="E103" t="s" s="6732">
        <v>429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1700.0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87.85</v>
      </c>
      <c r="R103" t="n" s="6745">
        <v>8.0</v>
      </c>
      <c r="S103" t="n" s="6746">
        <v>133.84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461.0</v>
      </c>
      <c r="AC103" t="n" s="6756">
        <v>65.65</v>
      </c>
      <c r="AD103" t="n" s="6757">
        <v>7.5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438</v>
      </c>
      <c r="B104" t="s" s="6764">
        <v>439</v>
      </c>
      <c r="C104" t="s" s="6765">
        <v>440</v>
      </c>
      <c r="D104" t="s" s="6766">
        <v>441</v>
      </c>
      <c r="E104" t="s" s="6767">
        <v>429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1700.0</v>
      </c>
      <c r="L104" t="n" s="6774">
        <v>0.0</v>
      </c>
      <c r="M104" t="n" s="6775">
        <v>0.0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8.0</v>
      </c>
      <c r="S104" t="n" s="6781">
        <v>103.84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411.0</v>
      </c>
      <c r="AC104" t="n" s="6791">
        <v>58.65</v>
      </c>
      <c r="AD104" t="n" s="6792">
        <v>6.7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442</v>
      </c>
      <c r="B105" t="s" s="6799">
        <v>443</v>
      </c>
      <c r="C105" t="s" s="6800">
        <v>444</v>
      </c>
      <c r="D105" t="s" s="6801">
        <v>445</v>
      </c>
      <c r="E105" t="s" s="6802">
        <v>429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700.0</v>
      </c>
      <c r="L105" t="n" s="6809">
        <v>0.0</v>
      </c>
      <c r="M105" t="n" s="6810">
        <v>10.0</v>
      </c>
      <c r="N105" t="n" s="6811">
        <v>0.0</v>
      </c>
      <c r="O105" t="n" s="6812">
        <v>0.0</v>
      </c>
      <c r="P105" t="n" s="6813">
        <v>8.0</v>
      </c>
      <c r="Q105" t="n" s="6814">
        <v>80.8</v>
      </c>
      <c r="R105" t="n" s="6815">
        <v>8.0</v>
      </c>
      <c r="S105" t="n" s="6816">
        <v>107.68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286.0</v>
      </c>
      <c r="AC105" t="n" s="6826">
        <v>41.15</v>
      </c>
      <c r="AD105" t="n" s="6827">
        <v>4.7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446</v>
      </c>
      <c r="B106" t="s" s="6834">
        <v>447</v>
      </c>
      <c r="C106" t="s" s="6835">
        <v>448</v>
      </c>
      <c r="D106" t="s" s="6836">
        <v>449</v>
      </c>
      <c r="E106" t="s" s="6837">
        <v>429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1000.0</v>
      </c>
      <c r="L106" t="n" s="6844">
        <v>0.0</v>
      </c>
      <c r="M106" t="n" s="6845">
        <v>0.0</v>
      </c>
      <c r="N106" t="n" s="6846">
        <v>0.0</v>
      </c>
      <c r="O106" t="n" s="6847">
        <v>0.0</v>
      </c>
      <c r="P106" t="n" s="6848">
        <v>8.0</v>
      </c>
      <c r="Q106" t="n" s="6849">
        <v>77.92</v>
      </c>
      <c r="R106" t="n" s="6850">
        <v>8.0</v>
      </c>
      <c r="S106" t="n" s="6851">
        <v>103.84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320.0</v>
      </c>
      <c r="AC106" t="n" s="6861">
        <v>46.35</v>
      </c>
      <c r="AD106" t="n" s="6862">
        <v>5.3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450</v>
      </c>
      <c r="B107" t="s" s="6869">
        <v>451</v>
      </c>
      <c r="C107" t="s" s="6870">
        <v>452</v>
      </c>
      <c r="D107" t="s" s="6871">
        <v>453</v>
      </c>
      <c r="E107" t="s" s="6872">
        <v>454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0.0</v>
      </c>
      <c r="N107" t="n" s="6881">
        <v>0.0</v>
      </c>
      <c r="O107" t="n" s="6882">
        <v>0.0</v>
      </c>
      <c r="P107" t="n" s="6883">
        <v>8.0</v>
      </c>
      <c r="Q107" t="n" s="6884">
        <v>65.76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23.65</v>
      </c>
      <c r="AD107" t="n" s="6897">
        <v>2.7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455</v>
      </c>
      <c r="B108" t="s" s="6904">
        <v>456</v>
      </c>
      <c r="C108" t="s" s="6905">
        <v>457</v>
      </c>
      <c r="D108" t="s" s="6906">
        <v>458</v>
      </c>
      <c r="E108" t="s" s="6907">
        <v>454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600.0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260.0</v>
      </c>
      <c r="AC108" t="n" s="6931">
        <v>34.15</v>
      </c>
      <c r="AD108" t="n" s="6932">
        <v>3.9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459</v>
      </c>
      <c r="B109" t="s" s="6939">
        <v>460</v>
      </c>
      <c r="C109" t="s" s="6940">
        <v>461</v>
      </c>
      <c r="D109" t="s" s="6941">
        <v>462</v>
      </c>
      <c r="E109" t="s" s="6942">
        <v>454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0.0</v>
      </c>
      <c r="L109" t="n" s="6949">
        <v>0.0</v>
      </c>
      <c r="M109" t="n" s="6950">
        <v>0.0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8.0</v>
      </c>
      <c r="S109" t="n" s="6956">
        <v>92.32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169.0</v>
      </c>
      <c r="AC109" t="n" s="6966">
        <v>25.35</v>
      </c>
      <c r="AD109" t="n" s="6967">
        <v>2.9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463</v>
      </c>
      <c r="B110" t="s" s="6974">
        <v>464</v>
      </c>
      <c r="C110" t="s" s="6975">
        <v>465</v>
      </c>
      <c r="D110" t="s" s="6976">
        <v>466</v>
      </c>
      <c r="E110" t="s" s="6977">
        <v>454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1200.0</v>
      </c>
      <c r="L110" t="n" s="6984">
        <v>0.0</v>
      </c>
      <c r="M110" t="n" s="6985">
        <v>33.75</v>
      </c>
      <c r="N110" t="n" s="6986">
        <v>0.0</v>
      </c>
      <c r="O110" t="n" s="6987">
        <v>0.0</v>
      </c>
      <c r="P110" t="n" s="6988">
        <v>8.0</v>
      </c>
      <c r="Q110" t="n" s="6989">
        <v>68.08</v>
      </c>
      <c r="R110" t="n" s="6990">
        <v>8.0</v>
      </c>
      <c r="S110" t="n" s="6991">
        <v>90.8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323.0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467</v>
      </c>
      <c r="B111" t="s" s="7009">
        <v>468</v>
      </c>
      <c r="C111" t="s" s="7010">
        <v>469</v>
      </c>
      <c r="D111" t="s" s="7011">
        <v>470</v>
      </c>
      <c r="E111" t="s" s="7012">
        <v>454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2862.2999999999997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471</v>
      </c>
      <c r="B112" t="s" s="7044">
        <v>472</v>
      </c>
      <c r="C112" t="s" s="7045">
        <v>473</v>
      </c>
      <c r="D112" t="s" s="7046">
        <v>474</v>
      </c>
      <c r="E112" t="s" s="7047">
        <v>454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155.0</v>
      </c>
      <c r="L112" t="n" s="7054">
        <v>0.0</v>
      </c>
      <c r="M112" t="n" s="7055">
        <v>0.0</v>
      </c>
      <c r="N112" t="n" s="7056">
        <v>0.0</v>
      </c>
      <c r="O112" t="n" s="7057">
        <v>0.0</v>
      </c>
      <c r="P112" t="n" s="7058">
        <v>8.0</v>
      </c>
      <c r="Q112" t="n" s="7059">
        <v>69.2</v>
      </c>
      <c r="R112" t="n" s="7060">
        <v>8.0</v>
      </c>
      <c r="S112" t="n" s="7061">
        <v>92.32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190.0</v>
      </c>
      <c r="AC112" t="n" s="7071">
        <v>28.85</v>
      </c>
      <c r="AD112" t="n" s="7072">
        <v>3.3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475</v>
      </c>
      <c r="B113" t="s" s="7079">
        <v>476</v>
      </c>
      <c r="C113" t="s" s="7080">
        <v>477</v>
      </c>
      <c r="D113" t="s" s="7081">
        <v>478</v>
      </c>
      <c r="E113" t="s" s="7082">
        <v>454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1080.0</v>
      </c>
      <c r="L113" t="n" s="7089">
        <v>0.0</v>
      </c>
      <c r="M113" t="n" s="7090">
        <v>35.9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8.0</v>
      </c>
      <c r="S113" t="n" s="7096">
        <v>106.96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336.0</v>
      </c>
      <c r="AC113" t="n" s="7106">
        <v>46.35</v>
      </c>
      <c r="AD113" t="n" s="7107">
        <v>5.3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479</v>
      </c>
      <c r="B114" t="s" s="7114">
        <v>480</v>
      </c>
      <c r="C114" t="s" s="7115">
        <v>481</v>
      </c>
      <c r="D114" t="s" s="7116">
        <v>482</v>
      </c>
      <c r="E114" t="s" s="7117">
        <v>454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700.0</v>
      </c>
      <c r="L114" t="n" s="7124">
        <v>0.0</v>
      </c>
      <c r="M114" t="n" s="7125">
        <v>30.5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255.0</v>
      </c>
      <c r="AC114" t="n" s="7141">
        <v>34.15</v>
      </c>
      <c r="AD114" t="n" s="7142">
        <v>3.9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483</v>
      </c>
      <c r="B115" t="s" s="7149">
        <v>484</v>
      </c>
      <c r="C115" t="s" s="7150">
        <v>485</v>
      </c>
      <c r="D115" t="s" s="7151">
        <v>486</v>
      </c>
      <c r="E115" t="s" s="7152">
        <v>454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8.0</v>
      </c>
      <c r="Q115" t="n" s="7164">
        <v>65.2</v>
      </c>
      <c r="R115" t="n" s="7165">
        <v>8.0</v>
      </c>
      <c r="S115" t="n" s="7166">
        <v>86.96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162.0</v>
      </c>
      <c r="AC115" t="n" s="7176">
        <v>23.65</v>
      </c>
      <c r="AD115" t="n" s="7177">
        <v>2.7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487</v>
      </c>
      <c r="B116" t="s" s="7184">
        <v>488</v>
      </c>
      <c r="C116" t="s" s="7185">
        <v>489</v>
      </c>
      <c r="D116" t="s" s="7186">
        <v>490</v>
      </c>
      <c r="E116" t="s" s="7187">
        <v>454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1650.0</v>
      </c>
      <c r="L116" t="n" s="7194">
        <v>0.0</v>
      </c>
      <c r="M116" t="n" s="7195">
        <v>0.0</v>
      </c>
      <c r="N116" t="n" s="7196">
        <v>0.0</v>
      </c>
      <c r="O116" t="n" s="7197">
        <v>0.0</v>
      </c>
      <c r="P116" t="n" s="7198">
        <v>2.0</v>
      </c>
      <c r="Q116" t="n" s="7199">
        <v>16.88</v>
      </c>
      <c r="R116" t="n" s="7200">
        <v>8.0</v>
      </c>
      <c r="S116" t="n" s="7201">
        <v>90.0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380.0</v>
      </c>
      <c r="AC116" t="n" s="7211">
        <v>53.35</v>
      </c>
      <c r="AD116" t="n" s="7212">
        <v>6.1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491</v>
      </c>
      <c r="B117" t="s" s="7219">
        <v>492</v>
      </c>
      <c r="C117" t="s" s="7220">
        <v>493</v>
      </c>
      <c r="D117" t="s" s="7221">
        <v>494</v>
      </c>
      <c r="E117" t="s" s="7222">
        <v>454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530.0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232.0</v>
      </c>
      <c r="AC117" t="n" s="7246">
        <v>30.65</v>
      </c>
      <c r="AD117" t="n" s="7247">
        <v>3.5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495</v>
      </c>
      <c r="B118" t="s" s="7254">
        <v>496</v>
      </c>
      <c r="C118" t="s" s="7255">
        <v>497</v>
      </c>
      <c r="D118" t="s" s="7256">
        <v>498</v>
      </c>
      <c r="E118" t="s" s="7257">
        <v>454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155.0</v>
      </c>
      <c r="L118" t="n" s="7264">
        <v>0.0</v>
      </c>
      <c r="M118" t="n" s="7265">
        <v>22.490000000000002</v>
      </c>
      <c r="N118" t="n" s="7266">
        <v>0.0</v>
      </c>
      <c r="O118" t="n" s="7267">
        <v>0.0</v>
      </c>
      <c r="P118" t="n" s="7268">
        <v>3.0</v>
      </c>
      <c r="Q118" t="n" s="7269">
        <v>34.41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242.0</v>
      </c>
      <c r="AC118" t="n" s="7281">
        <v>32.35</v>
      </c>
      <c r="AD118" t="n" s="7282">
        <v>3.7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499</v>
      </c>
      <c r="B119" t="s" s="7289">
        <v>500</v>
      </c>
      <c r="C119" t="s" s="7290">
        <v>501</v>
      </c>
      <c r="D119" t="s" s="7291">
        <v>502</v>
      </c>
      <c r="E119" t="s" s="7292">
        <v>454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200.0</v>
      </c>
      <c r="L119" t="n" s="7299">
        <v>0.0</v>
      </c>
      <c r="M119" t="n" s="7300">
        <v>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8.0</v>
      </c>
      <c r="S119" t="n" s="7306">
        <v>84.64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182.0</v>
      </c>
      <c r="AC119" t="n" s="7316">
        <v>27.15</v>
      </c>
      <c r="AD119" t="n" s="7317">
        <v>3.1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503</v>
      </c>
      <c r="B120" t="s" s="7324">
        <v>504</v>
      </c>
      <c r="C120" t="s" s="7325">
        <v>505</v>
      </c>
      <c r="D120" t="s" s="7326">
        <v>506</v>
      </c>
      <c r="E120" t="s" s="7327">
        <v>454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0.0</v>
      </c>
      <c r="L120" t="n" s="7334">
        <v>0.0</v>
      </c>
      <c r="M120" t="n" s="7335">
        <v>26.9</v>
      </c>
      <c r="N120" t="n" s="7336">
        <v>0.0</v>
      </c>
      <c r="O120" t="n" s="7337">
        <v>0.0</v>
      </c>
      <c r="P120" t="n" s="7338">
        <v>4.0</v>
      </c>
      <c r="Q120" t="n" s="7339">
        <v>37.52</v>
      </c>
      <c r="R120" t="n" s="7340">
        <v>8.0</v>
      </c>
      <c r="S120" t="n" s="7341">
        <v>100.0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182.0</v>
      </c>
      <c r="AC120" t="n" s="7351">
        <v>27.15</v>
      </c>
      <c r="AD120" t="n" s="7352">
        <v>3.1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507</v>
      </c>
      <c r="B121" t="s" s="7359">
        <v>508</v>
      </c>
      <c r="C121" t="s" s="7360">
        <v>509</v>
      </c>
      <c r="D121" t="s" s="7361">
        <v>510</v>
      </c>
      <c r="E121" t="s" s="7362">
        <v>454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1250.0</v>
      </c>
      <c r="L121" t="n" s="7369">
        <v>0.0</v>
      </c>
      <c r="M121" t="n" s="7370">
        <v>0.0</v>
      </c>
      <c r="N121" t="n" s="7371">
        <v>0.0</v>
      </c>
      <c r="O121" t="n" s="7372">
        <v>0.0</v>
      </c>
      <c r="P121" t="n" s="7373">
        <v>8.0</v>
      </c>
      <c r="Q121" t="n" s="7374">
        <v>80.8</v>
      </c>
      <c r="R121" t="n" s="7375">
        <v>8.0</v>
      </c>
      <c r="S121" t="n" s="7376">
        <v>107.68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359.0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511</v>
      </c>
      <c r="B122" t="s" s="7394">
        <v>512</v>
      </c>
      <c r="C122" t="s" s="7395">
        <v>513</v>
      </c>
      <c r="D122" t="s" s="7396">
        <v>514</v>
      </c>
      <c r="E122" t="s" s="7397">
        <v>454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200.0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6.0</v>
      </c>
      <c r="Q122" t="n" s="7409">
        <v>47.58</v>
      </c>
      <c r="R122" t="n" s="7410">
        <v>8.0</v>
      </c>
      <c r="S122" t="n" s="7411">
        <v>84.64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182.0</v>
      </c>
      <c r="AC122" t="n" s="7421">
        <v>27.15</v>
      </c>
      <c r="AD122" t="n" s="7422">
        <v>3.1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515</v>
      </c>
      <c r="B123" t="s" s="7429">
        <v>516</v>
      </c>
      <c r="C123" t="s" s="7430">
        <v>517</v>
      </c>
      <c r="D123" t="s" s="7431">
        <v>518</v>
      </c>
      <c r="E123" t="s" s="7432">
        <v>454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880.0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0.0</v>
      </c>
      <c r="Q123" t="n" s="7444">
        <v>0.0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271.0</v>
      </c>
      <c r="AC123" t="n" s="7456">
        <v>37.65</v>
      </c>
      <c r="AD123" t="n" s="7457">
        <v>4.3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519</v>
      </c>
      <c r="B124" t="s" s="7464">
        <v>520</v>
      </c>
      <c r="C124" t="s" s="7465">
        <v>521</v>
      </c>
      <c r="D124" t="s" s="7466">
        <v>522</v>
      </c>
      <c r="E124" t="s" s="7467">
        <v>523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1250.0</v>
      </c>
      <c r="L124" t="n" s="7474">
        <v>0.0</v>
      </c>
      <c r="M124" t="n" s="7475">
        <v>0.0</v>
      </c>
      <c r="N124" t="n" s="7476">
        <v>0.0</v>
      </c>
      <c r="O124" t="n" s="7477">
        <v>0.0</v>
      </c>
      <c r="P124" t="n" s="7478">
        <v>1.5</v>
      </c>
      <c r="Q124" t="n" s="7479">
        <v>14.39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349.0</v>
      </c>
      <c r="AC124" t="n" s="7491">
        <v>48.15</v>
      </c>
      <c r="AD124" t="n" s="7492">
        <v>5.5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524</v>
      </c>
      <c r="B125" t="s" s="7499">
        <v>525</v>
      </c>
      <c r="C125" t="s" s="7500">
        <v>526</v>
      </c>
      <c r="D125" t="s" s="7501">
        <v>527</v>
      </c>
      <c r="E125" t="s" s="7502">
        <v>523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0.0</v>
      </c>
      <c r="N125" t="n" s="7511">
        <v>0.0</v>
      </c>
      <c r="O125" t="n" s="7512">
        <v>0.0</v>
      </c>
      <c r="P125" t="n" s="7513">
        <v>1.5</v>
      </c>
      <c r="Q125" t="n" s="7514">
        <v>13.1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56.85</v>
      </c>
      <c r="AD125" t="n" s="7527">
        <v>6.5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528</v>
      </c>
      <c r="B126" t="s" s="7534">
        <v>529</v>
      </c>
      <c r="C126" t="s" s="7535">
        <v>530</v>
      </c>
      <c r="D126" t="s" s="7536">
        <v>531</v>
      </c>
      <c r="E126" t="s" s="7537">
        <v>523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300.0</v>
      </c>
      <c r="L126" t="n" s="7544">
        <v>0.0</v>
      </c>
      <c r="M126" t="n" s="7545">
        <v>22.8</v>
      </c>
      <c r="N126" t="n" s="7546">
        <v>0.0</v>
      </c>
      <c r="O126" t="n" s="7547">
        <v>0.0</v>
      </c>
      <c r="P126" t="n" s="7548">
        <v>5.5</v>
      </c>
      <c r="Q126" t="n" s="7549">
        <v>53.57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229.0</v>
      </c>
      <c r="AC126" t="n" s="7561">
        <v>34.15</v>
      </c>
      <c r="AD126" t="n" s="7562">
        <v>3.9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532</v>
      </c>
      <c r="B127" t="s" s="7569">
        <v>533</v>
      </c>
      <c r="C127" t="s" s="7570">
        <v>534</v>
      </c>
      <c r="D127" t="s" s="7571">
        <v>535</v>
      </c>
      <c r="E127" t="s" s="7572">
        <v>523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536</v>
      </c>
      <c r="B128" t="s" s="7604">
        <v>537</v>
      </c>
      <c r="C128" t="s" s="7605">
        <v>538</v>
      </c>
      <c r="D128" t="s" s="7606">
        <v>539</v>
      </c>
      <c r="E128" t="s" s="7607">
        <v>523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500.0</v>
      </c>
      <c r="L128" t="n" s="7614">
        <v>0.0</v>
      </c>
      <c r="M128" t="n" s="7615">
        <v>76.5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250.0</v>
      </c>
      <c r="AC128" t="n" s="7631">
        <v>35.85</v>
      </c>
      <c r="AD128" t="n" s="7632">
        <v>4.1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540</v>
      </c>
      <c r="B129" t="s" s="7639">
        <v>541</v>
      </c>
      <c r="C129" t="s" s="7640">
        <v>542</v>
      </c>
      <c r="D129" t="s" s="7641">
        <v>543</v>
      </c>
      <c r="E129" t="s" s="7642">
        <v>523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530.0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237.0</v>
      </c>
      <c r="AC129" t="n" s="7666">
        <v>34.15</v>
      </c>
      <c r="AD129" t="n" s="7667">
        <v>3.9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544</v>
      </c>
      <c r="B130" t="s" s="7674">
        <v>545</v>
      </c>
      <c r="C130" t="s" s="7675">
        <v>546</v>
      </c>
      <c r="D130" t="s" s="7676">
        <v>547</v>
      </c>
      <c r="E130" t="s" s="7677">
        <v>523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1000.0</v>
      </c>
      <c r="L130" t="n" s="7684">
        <v>0.0</v>
      </c>
      <c r="M130" t="n" s="7685">
        <v>20.0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323.0</v>
      </c>
      <c r="AC130" t="n" s="7701">
        <v>44.65</v>
      </c>
      <c r="AD130" t="n" s="7702">
        <v>5.1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548</v>
      </c>
      <c r="B131" t="s" s="7709">
        <v>549</v>
      </c>
      <c r="C131" t="s" s="7710">
        <v>550</v>
      </c>
      <c r="D131" t="s" s="7711">
        <v>551</v>
      </c>
      <c r="E131" t="s" s="7712">
        <v>523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1000.0</v>
      </c>
      <c r="L131" t="n" s="7719">
        <v>0.0</v>
      </c>
      <c r="M131" t="n" s="7720">
        <v>37.0</v>
      </c>
      <c r="N131" t="n" s="7721">
        <v>0.0</v>
      </c>
      <c r="O131" t="n" s="7722">
        <v>0.0</v>
      </c>
      <c r="P131" t="n" s="7723">
        <v>5.0</v>
      </c>
      <c r="Q131" t="n" s="7724">
        <v>39.65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286.0</v>
      </c>
      <c r="AC131" t="n" s="7736">
        <v>41.15</v>
      </c>
      <c r="AD131" t="n" s="7737">
        <v>4.7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552</v>
      </c>
      <c r="B132" t="s" s="7744">
        <v>553</v>
      </c>
      <c r="C132" t="s" s="7745">
        <v>554</v>
      </c>
      <c r="D132" t="s" s="7746">
        <v>555</v>
      </c>
      <c r="E132" t="s" s="7747">
        <v>523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556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1400.0</v>
      </c>
      <c r="L8" t="n" s="8254">
        <v>0.0</v>
      </c>
      <c r="M8" t="n" s="8255">
        <v>10.0</v>
      </c>
      <c r="N8" t="n" s="8256">
        <v>0.0</v>
      </c>
      <c r="O8" t="n" s="8257">
        <v>0.0</v>
      </c>
      <c r="P8" t="n" s="8258">
        <v>9.0</v>
      </c>
      <c r="Q8" t="n" s="8259">
        <v>90.9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377.0</v>
      </c>
      <c r="AC8" t="n" s="8271">
        <v>53.35</v>
      </c>
      <c r="AD8" t="n" s="8272">
        <v>6.1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n" s="8284">
        <v>43524.0</v>
      </c>
      <c r="H9" t="n" s="8285">
        <v>0.0</v>
      </c>
      <c r="I9" t="n" s="8286">
        <v>0.0</v>
      </c>
      <c r="J9" t="n" s="8287">
        <v>0.0</v>
      </c>
      <c r="K9" t="n" s="8288">
        <v>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0.0</v>
      </c>
      <c r="Q9" t="n" s="8294">
        <v>0.0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-12.1</v>
      </c>
      <c r="Y9" t="n" s="8302">
        <v>0.0</v>
      </c>
      <c r="Z9" t="n" s="8303">
        <v>-3.57</v>
      </c>
      <c r="AA9" s="8304">
        <f>h9+i9+j9+k9+l9+m9+n9+o9+w9+x9+y9+z9</f>
      </c>
      <c r="AB9" t="n" s="8305">
        <v>-3.0</v>
      </c>
      <c r="AC9" t="n" s="8306">
        <v>0.0</v>
      </c>
      <c r="AD9" t="n" s="8307">
        <v>0.0</v>
      </c>
      <c r="AE9" t="n" s="8308">
        <v>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41944.0</v>
      </c>
      <c r="G10" t="s" s="8319">
        <v>0</v>
      </c>
      <c r="H10" t="n" s="8320">
        <v>1470.0</v>
      </c>
      <c r="I10" t="n" s="8321">
        <v>100.0</v>
      </c>
      <c r="J10" t="n" s="8322">
        <v>0.0</v>
      </c>
      <c r="K10" t="n" s="8323">
        <v>2400.0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13.0</v>
      </c>
      <c r="Q10" t="n" s="8329">
        <v>137.8</v>
      </c>
      <c r="R10" t="n" s="8330">
        <v>8.0</v>
      </c>
      <c r="S10" t="n" s="8331">
        <v>113.04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518.0</v>
      </c>
      <c r="AC10" t="n" s="8341">
        <v>69.05</v>
      </c>
      <c r="AD10" t="n" s="8342">
        <v>7.9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42700.0</v>
      </c>
      <c r="G11" t="s" s="8354">
        <v>0</v>
      </c>
      <c r="H11" t="n" s="8355">
        <v>1420.0</v>
      </c>
      <c r="I11" t="n" s="8356">
        <v>100.0</v>
      </c>
      <c r="J11" t="n" s="8357">
        <v>0.0</v>
      </c>
      <c r="K11" t="n" s="8358">
        <v>1400.0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6.0</v>
      </c>
      <c r="Q11" t="n" s="8364">
        <v>61.44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380.0</v>
      </c>
      <c r="AC11" t="n" s="8376">
        <v>51.65</v>
      </c>
      <c r="AD11" t="n" s="8377">
        <v>5.9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1350.0</v>
      </c>
      <c r="I12" t="n" s="8391">
        <v>100.0</v>
      </c>
      <c r="J12" t="n" s="8392">
        <v>0.0</v>
      </c>
      <c r="K12" t="n" s="8393">
        <v>2400.0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2.0</v>
      </c>
      <c r="Q12" t="n" s="8399">
        <v>19.48</v>
      </c>
      <c r="R12" t="n" s="8400">
        <v>8.0</v>
      </c>
      <c r="S12" t="n" s="8401">
        <v>103.84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502.0</v>
      </c>
      <c r="AC12" t="n" s="8411">
        <v>69.05</v>
      </c>
      <c r="AD12" t="n" s="8412">
        <v>7.9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1280.0</v>
      </c>
      <c r="I13" t="n" s="8426">
        <v>100.0</v>
      </c>
      <c r="J13" t="n" s="8427">
        <v>0.0</v>
      </c>
      <c r="K13" t="n" s="8428">
        <v>1250.0</v>
      </c>
      <c r="L13" t="n" s="8429">
        <v>0.0</v>
      </c>
      <c r="M13" t="n" s="8430">
        <v>10.0</v>
      </c>
      <c r="N13" t="n" s="8431">
        <v>0.0</v>
      </c>
      <c r="O13" t="n" s="8432">
        <v>0.0</v>
      </c>
      <c r="P13" t="n" s="8433">
        <v>6.0</v>
      </c>
      <c r="Q13" t="n" s="8434">
        <v>55.38</v>
      </c>
      <c r="R13" t="n" s="8435">
        <v>8.0</v>
      </c>
      <c r="S13" t="n" s="8436">
        <v>98.48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344.0</v>
      </c>
      <c r="AC13" t="n" s="8446">
        <v>48.15</v>
      </c>
      <c r="AD13" t="n" s="8447">
        <v>5.5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1710.0</v>
      </c>
      <c r="I14" t="n" s="8461">
        <v>100.0</v>
      </c>
      <c r="J14" t="n" s="8462">
        <v>0.0</v>
      </c>
      <c r="K14" t="n" s="8463">
        <v>2400.0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24.0</v>
      </c>
      <c r="Q14" t="n" s="8469">
        <v>295.92</v>
      </c>
      <c r="R14" t="n" s="8470">
        <v>8.0</v>
      </c>
      <c r="S14" t="n" s="8471">
        <v>131.52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549.0</v>
      </c>
      <c r="AC14" t="n" s="8481">
        <v>69.05</v>
      </c>
      <c r="AD14" t="n" s="8482">
        <v>7.9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1430.0</v>
      </c>
      <c r="I15" t="n" s="8496">
        <v>100.0</v>
      </c>
      <c r="J15" t="n" s="8497">
        <v>0.0</v>
      </c>
      <c r="K15" t="n" s="8498">
        <v>1500.0</v>
      </c>
      <c r="L15" t="n" s="8499">
        <v>0.0</v>
      </c>
      <c r="M15" t="n" s="8500">
        <v>41.0</v>
      </c>
      <c r="N15" t="n" s="8501">
        <v>0.0</v>
      </c>
      <c r="O15" t="n" s="8502">
        <v>0.0</v>
      </c>
      <c r="P15" t="n" s="8503">
        <v>15.0</v>
      </c>
      <c r="Q15" t="n" s="8504">
        <v>154.65</v>
      </c>
      <c r="R15" t="n" s="8505">
        <v>8.0</v>
      </c>
      <c r="S15" t="n" s="8506">
        <v>110.0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396.0</v>
      </c>
      <c r="AC15" t="n" s="8516">
        <v>56.85</v>
      </c>
      <c r="AD15" t="n" s="8517">
        <v>6.5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41944.0</v>
      </c>
      <c r="G16" t="s" s="8529">
        <v>0</v>
      </c>
      <c r="H16" t="n" s="8530">
        <v>1510.0</v>
      </c>
      <c r="I16" t="n" s="8531">
        <v>100.0</v>
      </c>
      <c r="J16" t="n" s="8532">
        <v>0.0</v>
      </c>
      <c r="K16" t="n" s="8533">
        <v>2051.0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8.0</v>
      </c>
      <c r="Q16" t="n" s="8539">
        <v>87.12</v>
      </c>
      <c r="R16" t="n" s="8540">
        <v>8.0</v>
      </c>
      <c r="S16" t="n" s="8541">
        <v>116.16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479.0</v>
      </c>
      <c r="AC16" t="n" s="8551">
        <v>67.35</v>
      </c>
      <c r="AD16" t="n" s="8552">
        <v>7.7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42811.0</v>
      </c>
      <c r="G17" t="s" s="8564">
        <v>0</v>
      </c>
      <c r="H17" t="n" s="8565">
        <v>1390.0</v>
      </c>
      <c r="I17" t="n" s="8566">
        <v>100.0</v>
      </c>
      <c r="J17" t="n" s="8567">
        <v>0.0</v>
      </c>
      <c r="K17" t="n" s="8568">
        <v>1309.0</v>
      </c>
      <c r="L17" t="n" s="8569">
        <v>0.0</v>
      </c>
      <c r="M17" t="n" s="8570">
        <v>10.0</v>
      </c>
      <c r="N17" t="n" s="8571">
        <v>0.0</v>
      </c>
      <c r="O17" t="n" s="8572">
        <v>0.0</v>
      </c>
      <c r="P17" t="n" s="8573">
        <v>5.0</v>
      </c>
      <c r="Q17" t="n" s="8574">
        <v>50.1</v>
      </c>
      <c r="R17" t="n" s="8575">
        <v>8.0</v>
      </c>
      <c r="S17" t="n" s="8576">
        <v>106.96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364.0</v>
      </c>
      <c r="AC17" t="n" s="8586">
        <v>51.65</v>
      </c>
      <c r="AD17" t="n" s="8587">
        <v>5.9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41944.0</v>
      </c>
      <c r="G18" t="s" s="8599">
        <v>0</v>
      </c>
      <c r="H18" t="n" s="8600">
        <v>1400.0</v>
      </c>
      <c r="I18" t="n" s="8601">
        <v>100.0</v>
      </c>
      <c r="J18" t="n" s="8602">
        <v>-23.31</v>
      </c>
      <c r="K18" t="n" s="8603">
        <v>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0.0</v>
      </c>
      <c r="Q18" t="n" s="8609">
        <v>0.0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-326.69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151.0</v>
      </c>
      <c r="AC18" t="n" s="8621">
        <v>20.15</v>
      </c>
      <c r="AD18" t="n" s="8622">
        <v>2.3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87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41944.0</v>
      </c>
      <c r="G19" t="s" s="8634">
        <v>0</v>
      </c>
      <c r="H19" t="n" s="8635">
        <v>1450.0</v>
      </c>
      <c r="I19" t="n" s="8636">
        <v>100.0</v>
      </c>
      <c r="J19" t="n" s="8637">
        <v>0.0</v>
      </c>
      <c r="K19" t="n" s="8638">
        <v>450.0</v>
      </c>
      <c r="L19" t="n" s="8639">
        <v>0.0</v>
      </c>
      <c r="M19" t="n" s="8640">
        <v>0.0</v>
      </c>
      <c r="N19" t="n" s="8641">
        <v>0.0</v>
      </c>
      <c r="O19" t="n" s="8642">
        <v>0.0</v>
      </c>
      <c r="P19" t="n" s="8643">
        <v>7.0</v>
      </c>
      <c r="Q19" t="n" s="8644">
        <v>73.22</v>
      </c>
      <c r="R19" t="n" s="8645">
        <v>8.0</v>
      </c>
      <c r="S19" t="n" s="8646">
        <v>111.52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260.0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43539.0</v>
      </c>
      <c r="G20" t="s" s="8669">
        <v>0</v>
      </c>
      <c r="H20" t="n" s="8670">
        <v>1450.0</v>
      </c>
      <c r="I20" t="n" s="8671">
        <v>100.0</v>
      </c>
      <c r="J20" t="n" s="8672">
        <v>0.0</v>
      </c>
      <c r="K20" t="n" s="8673">
        <v>1400.0</v>
      </c>
      <c r="L20" t="n" s="8674">
        <v>0.0</v>
      </c>
      <c r="M20" t="n" s="8675">
        <v>0.0</v>
      </c>
      <c r="N20" t="n" s="8676">
        <v>0.0</v>
      </c>
      <c r="O20" t="n" s="8677">
        <v>0.0</v>
      </c>
      <c r="P20" t="n" s="8678">
        <v>15.0</v>
      </c>
      <c r="Q20" t="n" s="8679">
        <v>156.9</v>
      </c>
      <c r="R20" t="n" s="8680">
        <v>8.0</v>
      </c>
      <c r="S20" t="n" s="8681">
        <v>111.52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385.0</v>
      </c>
      <c r="AC20" t="n" s="8691">
        <v>56.85</v>
      </c>
      <c r="AD20" t="n" s="8692">
        <v>6.5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42005.0</v>
      </c>
      <c r="G21" t="s" s="8704">
        <v>0</v>
      </c>
      <c r="H21" t="n" s="8705">
        <v>1620.0</v>
      </c>
      <c r="I21" t="n" s="8706">
        <v>100.0</v>
      </c>
      <c r="J21" t="n" s="8707">
        <v>0.0</v>
      </c>
      <c r="K21" t="n" s="8708">
        <v>1200.0</v>
      </c>
      <c r="L21" t="n" s="8709">
        <v>0.0</v>
      </c>
      <c r="M21" t="n" s="8710">
        <v>28.9</v>
      </c>
      <c r="N21" t="n" s="8711">
        <v>0.0</v>
      </c>
      <c r="O21" t="n" s="8712">
        <v>0.0</v>
      </c>
      <c r="P21" t="n" s="8713">
        <v>17.0</v>
      </c>
      <c r="Q21" t="n" s="8714">
        <v>198.56</v>
      </c>
      <c r="R21" t="n" s="8715">
        <v>8.0</v>
      </c>
      <c r="S21" t="n" s="8716">
        <v>124.64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380.0</v>
      </c>
      <c r="AC21" t="n" s="8726">
        <v>56.85</v>
      </c>
      <c r="AD21" t="n" s="8727">
        <v>6.5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1650.0</v>
      </c>
      <c r="I22" t="n" s="8741">
        <v>100.0</v>
      </c>
      <c r="J22" t="n" s="8742">
        <v>0.0</v>
      </c>
      <c r="K22" t="n" s="8743">
        <v>500.0</v>
      </c>
      <c r="L22" t="n" s="8744">
        <v>0.0</v>
      </c>
      <c r="M22" t="n" s="8745">
        <v>25.3</v>
      </c>
      <c r="N22" t="n" s="8746">
        <v>0.0</v>
      </c>
      <c r="O22" t="n" s="8747">
        <v>0.0</v>
      </c>
      <c r="P22" t="n" s="8748">
        <v>6.5</v>
      </c>
      <c r="Q22" t="n" s="8749">
        <v>77.35</v>
      </c>
      <c r="R22" t="n" s="8750">
        <v>8.0</v>
      </c>
      <c r="S22" t="n" s="8751">
        <v>126.96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294.0</v>
      </c>
      <c r="AC22" t="n" s="8761">
        <v>42.85</v>
      </c>
      <c r="AD22" t="n" s="8762">
        <v>4.9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s" s="8774">
        <v>0</v>
      </c>
      <c r="H23" t="n" s="8775">
        <v>1340.0</v>
      </c>
      <c r="I23" t="n" s="8776">
        <v>100.0</v>
      </c>
      <c r="J23" t="n" s="8777">
        <v>0.0</v>
      </c>
      <c r="K23" t="n" s="8778">
        <v>1400.0</v>
      </c>
      <c r="L23" t="n" s="8779">
        <v>0.0</v>
      </c>
      <c r="M23" t="n" s="8780">
        <v>10.0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103.04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370.0</v>
      </c>
      <c r="AC23" t="n" s="8796">
        <v>51.65</v>
      </c>
      <c r="AD23" t="n" s="8797">
        <v>5.9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108</v>
      </c>
      <c r="B24" t="s" s="8804">
        <v>109</v>
      </c>
      <c r="C24" t="s" s="8805">
        <v>110</v>
      </c>
      <c r="D24" t="s" s="8806">
        <v>111</v>
      </c>
      <c r="E24" t="s" s="8807">
        <v>46</v>
      </c>
      <c r="F24" t="n" s="8808">
        <v>41944.0</v>
      </c>
      <c r="G24" t="s" s="8809">
        <v>0</v>
      </c>
      <c r="H24" t="n" s="8810">
        <v>1440.0</v>
      </c>
      <c r="I24" t="n" s="8811">
        <v>100.0</v>
      </c>
      <c r="J24" t="n" s="8812">
        <v>0.0</v>
      </c>
      <c r="K24" t="n" s="8813">
        <v>1650.0</v>
      </c>
      <c r="L24" t="n" s="8814">
        <v>0.0</v>
      </c>
      <c r="M24" t="n" s="8815">
        <v>21.64</v>
      </c>
      <c r="N24" t="n" s="8816">
        <v>0.0</v>
      </c>
      <c r="O24" t="n" s="8817">
        <v>0.0</v>
      </c>
      <c r="P24" t="n" s="8818">
        <v>3.0</v>
      </c>
      <c r="Q24" t="n" s="8819">
        <v>31.14</v>
      </c>
      <c r="R24" t="n" s="8820">
        <v>8.0</v>
      </c>
      <c r="S24" t="n" s="8821">
        <v>110.8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416.0</v>
      </c>
      <c r="AC24" t="n" s="8831">
        <v>58.65</v>
      </c>
      <c r="AD24" t="n" s="8832">
        <v>6.7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112</v>
      </c>
      <c r="B25" t="s" s="8839">
        <v>113</v>
      </c>
      <c r="C25" t="s" s="8840">
        <v>114</v>
      </c>
      <c r="D25" t="s" s="8841">
        <v>115</v>
      </c>
      <c r="E25" t="s" s="8842">
        <v>46</v>
      </c>
      <c r="F25" t="n" s="8843">
        <v>41944.0</v>
      </c>
      <c r="G25" t="s" s="8844">
        <v>0</v>
      </c>
      <c r="H25" t="n" s="8845">
        <v>1420.0</v>
      </c>
      <c r="I25" t="n" s="8846">
        <v>100.0</v>
      </c>
      <c r="J25" t="n" s="8847">
        <v>-6.46</v>
      </c>
      <c r="K25" t="n" s="8848">
        <v>1000.0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8.0</v>
      </c>
      <c r="S25" t="n" s="8856">
        <v>109.2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-91.62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318.0</v>
      </c>
      <c r="AC25" t="n" s="8866">
        <v>44.65</v>
      </c>
      <c r="AD25" t="n" s="8867">
        <v>5.1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116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1370.0</v>
      </c>
      <c r="I26" t="n" s="8881">
        <v>100.0</v>
      </c>
      <c r="J26" t="n" s="8882">
        <v>0.0</v>
      </c>
      <c r="K26" t="n" s="8883">
        <v>1500.0</v>
      </c>
      <c r="L26" t="n" s="8884">
        <v>0.0</v>
      </c>
      <c r="M26" t="n" s="8885">
        <v>0.0</v>
      </c>
      <c r="N26" t="n" s="8886">
        <v>0.0</v>
      </c>
      <c r="O26" t="n" s="8887">
        <v>0.0</v>
      </c>
      <c r="P26" t="n" s="8888">
        <v>4.0</v>
      </c>
      <c r="Q26" t="n" s="8889">
        <v>39.52</v>
      </c>
      <c r="R26" t="n" s="8890">
        <v>8.0</v>
      </c>
      <c r="S26" t="n" s="8891">
        <v>105.36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388.0</v>
      </c>
      <c r="AC26" t="n" s="8901">
        <v>55.15</v>
      </c>
      <c r="AD26" t="n" s="8902">
        <v>6.3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41944.0</v>
      </c>
      <c r="G27" t="s" s="8914">
        <v>0</v>
      </c>
      <c r="H27" t="n" s="8915">
        <v>1540.0</v>
      </c>
      <c r="I27" t="n" s="8916">
        <v>100.0</v>
      </c>
      <c r="J27" t="n" s="8917">
        <v>0.0</v>
      </c>
      <c r="K27" t="n" s="8918">
        <v>2200.0</v>
      </c>
      <c r="L27" t="n" s="8919">
        <v>0.0</v>
      </c>
      <c r="M27" t="n" s="8920">
        <v>10.0</v>
      </c>
      <c r="N27" t="n" s="8921">
        <v>0.0</v>
      </c>
      <c r="O27" t="n" s="8922">
        <v>0.0</v>
      </c>
      <c r="P27" t="n" s="8923">
        <v>0.0</v>
      </c>
      <c r="Q27" t="n" s="8924">
        <v>0.0</v>
      </c>
      <c r="R27" t="n" s="8925">
        <v>8.0</v>
      </c>
      <c r="S27" t="n" s="8926">
        <v>118.48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500.0</v>
      </c>
      <c r="AC27" t="n" s="8936">
        <v>69.05</v>
      </c>
      <c r="AD27" t="n" s="8937">
        <v>7.9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41944.0</v>
      </c>
      <c r="G28" t="s" s="8949">
        <v>0</v>
      </c>
      <c r="H28" t="n" s="8950">
        <v>1490.0</v>
      </c>
      <c r="I28" t="n" s="8951">
        <v>100.0</v>
      </c>
      <c r="J28" t="n" s="8952">
        <v>0.0</v>
      </c>
      <c r="K28" t="n" s="8953">
        <v>700.0</v>
      </c>
      <c r="L28" t="n" s="8954">
        <v>0.0</v>
      </c>
      <c r="M28" t="n" s="8955">
        <v>0.0</v>
      </c>
      <c r="N28" t="n" s="8956">
        <v>0.0</v>
      </c>
      <c r="O28" t="n" s="8957">
        <v>0.0</v>
      </c>
      <c r="P28" t="n" s="8958">
        <v>7.5</v>
      </c>
      <c r="Q28" t="n" s="8959">
        <v>80.63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299.0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43617.0</v>
      </c>
      <c r="G29" t="s" s="8984">
        <v>0</v>
      </c>
      <c r="H29" t="n" s="8985">
        <v>1400.0</v>
      </c>
      <c r="I29" t="n" s="8986">
        <v>100.0</v>
      </c>
      <c r="J29" t="n" s="8987">
        <v>0.0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195.0</v>
      </c>
      <c r="AC29" t="n" s="9006">
        <v>25.35</v>
      </c>
      <c r="AD29" t="n" s="9007">
        <v>2.9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42005.0</v>
      </c>
      <c r="G30" t="s" s="9019">
        <v>0</v>
      </c>
      <c r="H30" t="n" s="9020">
        <v>1950.0</v>
      </c>
      <c r="I30" t="n" s="9021">
        <v>100.0</v>
      </c>
      <c r="J30" t="n" s="9022">
        <v>0.0</v>
      </c>
      <c r="K30" t="n" s="9023">
        <v>1300.0</v>
      </c>
      <c r="L30" t="n" s="9024">
        <v>0.0</v>
      </c>
      <c r="M30" t="n" s="9025">
        <v>23.45</v>
      </c>
      <c r="N30" t="n" s="9026">
        <v>0.0</v>
      </c>
      <c r="O30" t="n" s="9027">
        <v>0.0</v>
      </c>
      <c r="P30" t="n" s="9028">
        <v>8.0</v>
      </c>
      <c r="Q30" t="n" s="9029">
        <v>112.48</v>
      </c>
      <c r="R30" t="n" s="9030">
        <v>8.0</v>
      </c>
      <c r="S30" t="n" s="9031">
        <v>150.0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437.0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42599.0</v>
      </c>
      <c r="G31" t="s" s="9054">
        <v>0</v>
      </c>
      <c r="H31" t="n" s="9055">
        <v>1260.0</v>
      </c>
      <c r="I31" t="n" s="9056">
        <v>100.0</v>
      </c>
      <c r="J31" t="n" s="9057">
        <v>0.0</v>
      </c>
      <c r="K31" t="n" s="9058">
        <v>500.0</v>
      </c>
      <c r="L31" t="n" s="9059">
        <v>0.0</v>
      </c>
      <c r="M31" t="n" s="9060">
        <v>0.0</v>
      </c>
      <c r="N31" t="n" s="9061">
        <v>0.0</v>
      </c>
      <c r="O31" t="n" s="9062">
        <v>0.0</v>
      </c>
      <c r="P31" t="n" s="9063">
        <v>1.0</v>
      </c>
      <c r="Q31" t="n" s="9064">
        <v>9.09</v>
      </c>
      <c r="R31" t="n" s="9065">
        <v>8.0</v>
      </c>
      <c r="S31" t="n" s="9066">
        <v>96.96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242.0</v>
      </c>
      <c r="AC31" t="n" s="9076">
        <v>34.15</v>
      </c>
      <c r="AD31" t="n" s="9077">
        <v>3.9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42601.0</v>
      </c>
      <c r="G32" t="s" s="9089">
        <v>0</v>
      </c>
      <c r="H32" t="n" s="9090">
        <v>1460.0</v>
      </c>
      <c r="I32" t="n" s="9091">
        <v>100.0</v>
      </c>
      <c r="J32" t="n" s="9092">
        <v>0.0</v>
      </c>
      <c r="K32" t="n" s="9093">
        <v>1400.0</v>
      </c>
      <c r="L32" t="n" s="9094">
        <v>0.0</v>
      </c>
      <c r="M32" t="n" s="9095">
        <v>10.0</v>
      </c>
      <c r="N32" t="n" s="9096">
        <v>0.0</v>
      </c>
      <c r="O32" t="n" s="9097">
        <v>0.0</v>
      </c>
      <c r="P32" t="n" s="9098">
        <v>8.0</v>
      </c>
      <c r="Q32" t="n" s="9099">
        <v>84.24</v>
      </c>
      <c r="R32" t="n" s="9100">
        <v>8.0</v>
      </c>
      <c r="S32" t="n" s="9101">
        <v>112.32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385.0</v>
      </c>
      <c r="AC32" t="n" s="9111">
        <v>55.15</v>
      </c>
      <c r="AD32" t="n" s="9112">
        <v>6.3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42656.0</v>
      </c>
      <c r="G33" t="s" s="9124">
        <v>0</v>
      </c>
      <c r="H33" t="n" s="9125">
        <v>1300.0</v>
      </c>
      <c r="I33" t="n" s="9126">
        <v>100.0</v>
      </c>
      <c r="J33" t="n" s="9127">
        <v>0.0</v>
      </c>
      <c r="K33" t="n" s="9128">
        <v>1400.0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1.0</v>
      </c>
      <c r="Q33" t="n" s="9134">
        <v>9.38</v>
      </c>
      <c r="R33" t="n" s="9135">
        <v>8.0</v>
      </c>
      <c r="S33" t="n" s="9136">
        <v>100.0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364.0</v>
      </c>
      <c r="AC33" t="n" s="9146">
        <v>51.65</v>
      </c>
      <c r="AD33" t="n" s="9147">
        <v>5.9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42678.0</v>
      </c>
      <c r="G34" t="s" s="9159">
        <v>0</v>
      </c>
      <c r="H34" t="n" s="9160">
        <v>1390.0</v>
      </c>
      <c r="I34" t="n" s="9161">
        <v>100.0</v>
      </c>
      <c r="J34" t="n" s="9162">
        <v>0.0</v>
      </c>
      <c r="K34" t="n" s="9163">
        <v>700.0</v>
      </c>
      <c r="L34" t="n" s="9164">
        <v>0.0</v>
      </c>
      <c r="M34" t="n" s="9165">
        <v>19.8</v>
      </c>
      <c r="N34" t="n" s="9166">
        <v>0.0</v>
      </c>
      <c r="O34" t="n" s="9167">
        <v>0.0</v>
      </c>
      <c r="P34" t="n" s="9168">
        <v>6.5</v>
      </c>
      <c r="Q34" t="n" s="9169">
        <v>65.13</v>
      </c>
      <c r="R34" t="n" s="9170">
        <v>8.0</v>
      </c>
      <c r="S34" t="n" s="9171">
        <v>106.96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286.0</v>
      </c>
      <c r="AC34" t="n" s="9181">
        <v>41.15</v>
      </c>
      <c r="AD34" t="n" s="9182">
        <v>4.7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43115.0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1300.0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344.0</v>
      </c>
      <c r="AC35" t="n" s="9216">
        <v>46.35</v>
      </c>
      <c r="AD35" t="n" s="9217">
        <v>5.3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43132.0</v>
      </c>
      <c r="G36" t="s" s="9229">
        <v>0</v>
      </c>
      <c r="H36" t="n" s="9230">
        <v>1230.0</v>
      </c>
      <c r="I36" t="n" s="9231">
        <v>100.0</v>
      </c>
      <c r="J36" t="n" s="9232">
        <v>0.0</v>
      </c>
      <c r="K36" t="n" s="9233">
        <v>500.0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0.0</v>
      </c>
      <c r="Q36" t="n" s="9239">
        <v>0.0</v>
      </c>
      <c r="R36" t="n" s="9240">
        <v>8.0</v>
      </c>
      <c r="S36" t="n" s="9241">
        <v>94.64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240.0</v>
      </c>
      <c r="AC36" t="n" s="9251">
        <v>34.15</v>
      </c>
      <c r="AD36" t="n" s="9252">
        <v>3.9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43160.0</v>
      </c>
      <c r="G37" t="s" s="9264">
        <v>0</v>
      </c>
      <c r="H37" t="n" s="9265">
        <v>1230.0</v>
      </c>
      <c r="I37" t="n" s="9266">
        <v>100.0</v>
      </c>
      <c r="J37" t="n" s="9267">
        <v>0.0</v>
      </c>
      <c r="K37" t="n" s="9268">
        <v>700.0</v>
      </c>
      <c r="L37" t="n" s="9269">
        <v>0.0</v>
      </c>
      <c r="M37" t="n" s="9270">
        <v>10.0</v>
      </c>
      <c r="N37" t="n" s="9271">
        <v>0.0</v>
      </c>
      <c r="O37" t="n" s="9272">
        <v>0.0</v>
      </c>
      <c r="P37" t="n" s="9273">
        <v>1.0</v>
      </c>
      <c r="Q37" t="n" s="9274">
        <v>8.87</v>
      </c>
      <c r="R37" t="n" s="9275">
        <v>8.0</v>
      </c>
      <c r="S37" t="n" s="9276">
        <v>94.64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266.0</v>
      </c>
      <c r="AC37" t="n" s="9286">
        <v>37.65</v>
      </c>
      <c r="AD37" t="n" s="9287">
        <v>4.3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43539.0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2030.0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5.0</v>
      </c>
      <c r="Q38" t="n" s="9309">
        <v>46.9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448.0</v>
      </c>
      <c r="AC38" t="n" s="9321">
        <v>62.15</v>
      </c>
      <c r="AD38" t="n" s="9322">
        <v>7.1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43314.0</v>
      </c>
      <c r="G39" t="s" s="9334">
        <v>0</v>
      </c>
      <c r="H39" t="n" s="9335">
        <v>1400.0</v>
      </c>
      <c r="I39" t="n" s="9336">
        <v>100.0</v>
      </c>
      <c r="J39" t="n" s="9337">
        <v>0.0</v>
      </c>
      <c r="K39" t="n" s="9338">
        <v>1080.0</v>
      </c>
      <c r="L39" t="n" s="9339">
        <v>0.0</v>
      </c>
      <c r="M39" t="n" s="9340">
        <v>29.259999999999998</v>
      </c>
      <c r="N39" t="n" s="9341">
        <v>0.0</v>
      </c>
      <c r="O39" t="n" s="9342">
        <v>0.0</v>
      </c>
      <c r="P39" t="n" s="9343">
        <v>7.0</v>
      </c>
      <c r="Q39" t="n" s="9344">
        <v>70.7</v>
      </c>
      <c r="R39" t="n" s="9345">
        <v>8.0</v>
      </c>
      <c r="S39" t="n" s="9346">
        <v>107.68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336.0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43466.0</v>
      </c>
      <c r="G40" t="s" s="9369">
        <v>0</v>
      </c>
      <c r="H40" t="n" s="9370">
        <v>1300.0</v>
      </c>
      <c r="I40" t="n" s="9371">
        <v>100.0</v>
      </c>
      <c r="J40" t="n" s="9372">
        <v>0.0</v>
      </c>
      <c r="K40" t="n" s="9373">
        <v>1400.0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23.0</v>
      </c>
      <c r="Q40" t="n" s="9379">
        <v>215.74</v>
      </c>
      <c r="R40" t="n" s="9380">
        <v>8.0</v>
      </c>
      <c r="S40" t="n" s="9381">
        <v>100.0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364.0</v>
      </c>
      <c r="AC40" t="n" s="9391">
        <v>55.15</v>
      </c>
      <c r="AD40" t="n" s="9392">
        <v>6.3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0.0</v>
      </c>
      <c r="K41" t="n" s="9408">
        <v>1850.0</v>
      </c>
      <c r="L41" t="n" s="9409">
        <v>0.0</v>
      </c>
      <c r="M41" t="n" s="9410">
        <v>10.0</v>
      </c>
      <c r="N41" t="n" s="9411">
        <v>0.0</v>
      </c>
      <c r="O41" t="n" s="9412">
        <v>0.0</v>
      </c>
      <c r="P41" t="n" s="9413">
        <v>5.0</v>
      </c>
      <c r="Q41" t="n" s="9414">
        <v>50.5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437.0</v>
      </c>
      <c r="AC41" t="n" s="9426">
        <v>62.15</v>
      </c>
      <c r="AD41" t="n" s="9427">
        <v>7.1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43539.0</v>
      </c>
      <c r="G42" t="s" s="9439">
        <v>0</v>
      </c>
      <c r="H42" t="n" s="9440">
        <v>1400.0</v>
      </c>
      <c r="I42" t="n" s="9441">
        <v>100.0</v>
      </c>
      <c r="J42" t="n" s="9442">
        <v>0.0</v>
      </c>
      <c r="K42" t="n" s="9443">
        <v>300.0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8.0</v>
      </c>
      <c r="Q42" t="n" s="9449">
        <v>80.8</v>
      </c>
      <c r="R42" t="n" s="9450">
        <v>8.0</v>
      </c>
      <c r="S42" t="n" s="9451">
        <v>107.68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234.0</v>
      </c>
      <c r="AC42" t="n" s="9461">
        <v>34.15</v>
      </c>
      <c r="AD42" t="n" s="9462">
        <v>3.9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43591.0</v>
      </c>
      <c r="G43" t="s" s="9474">
        <v>0</v>
      </c>
      <c r="H43" t="n" s="9475">
        <v>1300.0</v>
      </c>
      <c r="I43" t="n" s="9476">
        <v>100.0</v>
      </c>
      <c r="J43" t="n" s="9477">
        <v>0.0</v>
      </c>
      <c r="K43" t="n" s="9478">
        <v>377.42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0.0</v>
      </c>
      <c r="Q43" t="n" s="9484">
        <v>0.0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232.0</v>
      </c>
      <c r="AC43" t="n" s="9496">
        <v>30.65</v>
      </c>
      <c r="AD43" t="n" s="9497">
        <v>3.5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556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189</v>
      </c>
      <c r="B8" t="s" s="9647">
        <v>190</v>
      </c>
      <c r="C8" t="s" s="9648">
        <v>191</v>
      </c>
      <c r="D8" t="s" s="9649">
        <v>192</v>
      </c>
      <c r="E8" t="s" s="9650">
        <v>193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193.0</v>
      </c>
      <c r="AC8" t="n" s="9674">
        <v>27.15</v>
      </c>
      <c r="AD8" t="n" s="9675">
        <v>3.1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194</v>
      </c>
      <c r="B9" t="s" s="9682">
        <v>195</v>
      </c>
      <c r="C9" t="s" s="9683">
        <v>196</v>
      </c>
      <c r="D9" t="s" s="9684">
        <v>197</v>
      </c>
      <c r="E9" t="s" s="9685">
        <v>193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700.0</v>
      </c>
      <c r="L9" t="n" s="9692">
        <v>0.0</v>
      </c>
      <c r="M9" t="n" s="9693">
        <v>0.0</v>
      </c>
      <c r="N9" t="n" s="9694">
        <v>0.0</v>
      </c>
      <c r="O9" t="n" s="9695">
        <v>0.0</v>
      </c>
      <c r="P9" t="n" s="9696">
        <v>8.0</v>
      </c>
      <c r="Q9" t="n" s="9697">
        <v>121.76</v>
      </c>
      <c r="R9" t="n" s="9698">
        <v>8.0</v>
      </c>
      <c r="S9" t="n" s="9699">
        <v>162.32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117.0</v>
      </c>
      <c r="AC9" t="n" s="9709">
        <v>39.4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198</v>
      </c>
      <c r="B10" t="s" s="9717">
        <v>199</v>
      </c>
      <c r="C10" t="s" s="9718">
        <v>200</v>
      </c>
      <c r="D10" t="s" s="9719">
        <v>201</v>
      </c>
      <c r="E10" t="s" s="9720">
        <v>193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18.5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8.0</v>
      </c>
      <c r="S10" t="n" s="9734">
        <v>104.64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28.85</v>
      </c>
      <c r="AD10" t="n" s="9745">
        <v>3.3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202</v>
      </c>
      <c r="B11" t="s" s="9752">
        <v>203</v>
      </c>
      <c r="C11" t="s" s="9753">
        <v>204</v>
      </c>
      <c r="D11" t="s" s="9754">
        <v>205</v>
      </c>
      <c r="E11" t="s" s="9755">
        <v>193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3.0</v>
      </c>
      <c r="Q11" t="n" s="9767">
        <v>29.43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206</v>
      </c>
      <c r="B12" t="s" s="9787">
        <v>207</v>
      </c>
      <c r="C12" t="s" s="9788">
        <v>208</v>
      </c>
      <c r="D12" t="s" s="9789">
        <v>209</v>
      </c>
      <c r="E12" t="s" s="9790">
        <v>193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1650.0</v>
      </c>
      <c r="L12" t="n" s="9797">
        <v>0.0</v>
      </c>
      <c r="M12" t="n" s="9798">
        <v>10.0</v>
      </c>
      <c r="N12" t="n" s="9799">
        <v>0.0</v>
      </c>
      <c r="O12" t="n" s="9800">
        <v>0.0</v>
      </c>
      <c r="P12" t="n" s="9801">
        <v>8.0</v>
      </c>
      <c r="Q12" t="n" s="9802">
        <v>80.16</v>
      </c>
      <c r="R12" t="n" s="9803">
        <v>8.0</v>
      </c>
      <c r="S12" t="n" s="9804">
        <v>106.96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409.0</v>
      </c>
      <c r="AC12" t="n" s="9814">
        <v>58.65</v>
      </c>
      <c r="AD12" t="n" s="9815">
        <v>6.7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210</v>
      </c>
      <c r="B13" t="s" s="9822">
        <v>211</v>
      </c>
      <c r="C13" t="s" s="9823">
        <v>212</v>
      </c>
      <c r="D13" t="s" s="9824">
        <v>213</v>
      </c>
      <c r="E13" t="s" s="9825">
        <v>193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8.0</v>
      </c>
      <c r="S13" t="n" s="9839">
        <v>118.48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214.0</v>
      </c>
      <c r="AC13" t="n" s="9849">
        <v>30.65</v>
      </c>
      <c r="AD13" t="n" s="9850">
        <v>3.5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214</v>
      </c>
      <c r="B14" t="s" s="9857">
        <v>215</v>
      </c>
      <c r="C14" t="s" s="9858">
        <v>216</v>
      </c>
      <c r="D14" t="s" s="9859">
        <v>217</v>
      </c>
      <c r="E14" t="s" s="9860">
        <v>193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880.0</v>
      </c>
      <c r="L14" t="n" s="9867">
        <v>0.0</v>
      </c>
      <c r="M14" t="n" s="9868">
        <v>10.0</v>
      </c>
      <c r="N14" t="n" s="9869">
        <v>0.0</v>
      </c>
      <c r="O14" t="n" s="9870">
        <v>0.0</v>
      </c>
      <c r="P14" t="n" s="9871">
        <v>4.0</v>
      </c>
      <c r="Q14" t="n" s="9872">
        <v>42.12</v>
      </c>
      <c r="R14" t="n" s="9873">
        <v>8.0</v>
      </c>
      <c r="S14" t="n" s="9874">
        <v>112.32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318.0</v>
      </c>
      <c r="AC14" t="n" s="9884">
        <v>44.65</v>
      </c>
      <c r="AD14" t="n" s="9885">
        <v>5.1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218</v>
      </c>
      <c r="B15" t="s" s="9892">
        <v>219</v>
      </c>
      <c r="C15" t="s" s="9893">
        <v>220</v>
      </c>
      <c r="D15" t="s" s="9894">
        <v>221</v>
      </c>
      <c r="E15" t="s" s="9895">
        <v>193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8.0</v>
      </c>
      <c r="S15" t="n" s="9909">
        <v>103.84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190.0</v>
      </c>
      <c r="AC15" t="n" s="9919">
        <v>27.15</v>
      </c>
      <c r="AD15" t="n" s="9920">
        <v>3.1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222</v>
      </c>
      <c r="B16" t="s" s="9927">
        <v>223</v>
      </c>
      <c r="C16" t="s" s="9928">
        <v>224</v>
      </c>
      <c r="D16" t="s" s="9929">
        <v>225</v>
      </c>
      <c r="E16" t="s" s="9930">
        <v>193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200.0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2.0</v>
      </c>
      <c r="Q16" t="n" s="9942">
        <v>19.48</v>
      </c>
      <c r="R16" t="n" s="9943">
        <v>8.0</v>
      </c>
      <c r="S16" t="n" s="9944">
        <v>103.84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216.0</v>
      </c>
      <c r="AC16" t="n" s="9954">
        <v>30.65</v>
      </c>
      <c r="AD16" t="n" s="9955">
        <v>3.5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226</v>
      </c>
      <c r="B17" t="s" s="9962">
        <v>227</v>
      </c>
      <c r="C17" t="s" s="9963">
        <v>228</v>
      </c>
      <c r="D17" t="s" s="9964">
        <v>229</v>
      </c>
      <c r="E17" t="s" s="9965">
        <v>193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170.0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8.0</v>
      </c>
      <c r="S17" t="n" s="9979">
        <v>96.96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201.0</v>
      </c>
      <c r="AC17" t="n" s="9989">
        <v>28.85</v>
      </c>
      <c r="AD17" t="n" s="9990">
        <v>3.3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230</v>
      </c>
      <c r="B18" t="s" s="9997">
        <v>231</v>
      </c>
      <c r="C18" t="s" s="9998">
        <v>232</v>
      </c>
      <c r="D18" t="s" s="9999">
        <v>233</v>
      </c>
      <c r="E18" t="s" s="10000">
        <v>193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1600.0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4.0</v>
      </c>
      <c r="Q18" t="n" s="10012">
        <v>34.6</v>
      </c>
      <c r="R18" t="n" s="10013">
        <v>8.0</v>
      </c>
      <c r="S18" t="n" s="10014">
        <v>92.32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377.0</v>
      </c>
      <c r="AC18" t="n" s="10024">
        <v>53.35</v>
      </c>
      <c r="AD18" t="n" s="10025">
        <v>6.1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556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234</v>
      </c>
      <c r="B8" t="s" s="10175">
        <v>235</v>
      </c>
      <c r="C8" t="s" s="10176">
        <v>236</v>
      </c>
      <c r="D8" t="s" s="10177">
        <v>237</v>
      </c>
      <c r="E8" t="s" s="10178">
        <v>238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500.0</v>
      </c>
      <c r="L8" t="n" s="10185">
        <v>0.0</v>
      </c>
      <c r="M8" t="n" s="10186">
        <v>20.0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8.0</v>
      </c>
      <c r="S8" t="n" s="10192">
        <v>112.32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268.0</v>
      </c>
      <c r="AC8" t="n" s="10202">
        <v>37.65</v>
      </c>
      <c r="AD8" t="n" s="10203">
        <v>4.3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239</v>
      </c>
      <c r="B9" t="s" s="10210">
        <v>240</v>
      </c>
      <c r="C9" t="s" s="10211">
        <v>241</v>
      </c>
      <c r="D9" t="s" s="10212">
        <v>242</v>
      </c>
      <c r="E9" t="s" s="10213">
        <v>238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900.0</v>
      </c>
      <c r="L9" t="n" s="10220">
        <v>0.0</v>
      </c>
      <c r="M9" t="n" s="10221">
        <v>35.0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8.0</v>
      </c>
      <c r="S9" t="n" s="10227">
        <v>106.96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312.0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243</v>
      </c>
      <c r="B10" t="s" s="10245">
        <v>244</v>
      </c>
      <c r="C10" t="s" s="10246">
        <v>245</v>
      </c>
      <c r="D10" t="s" s="10247">
        <v>246</v>
      </c>
      <c r="E10" t="s" s="10248">
        <v>238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1000.0</v>
      </c>
      <c r="L10" t="n" s="10255">
        <v>0.0</v>
      </c>
      <c r="M10" t="n" s="10256">
        <v>20.0</v>
      </c>
      <c r="N10" t="n" s="10257">
        <v>0.0</v>
      </c>
      <c r="O10" t="n" s="10258">
        <v>0.0</v>
      </c>
      <c r="P10" t="n" s="10259">
        <v>7.0</v>
      </c>
      <c r="Q10" t="n" s="10260">
        <v>71.19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328.0</v>
      </c>
      <c r="AC10" t="n" s="10272">
        <v>44.65</v>
      </c>
      <c r="AD10" t="n" s="10273">
        <v>5.1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247</v>
      </c>
      <c r="B11" t="s" s="10280">
        <v>248</v>
      </c>
      <c r="C11" t="s" s="10281">
        <v>249</v>
      </c>
      <c r="D11" t="s" s="10282">
        <v>250</v>
      </c>
      <c r="E11" t="s" s="10283">
        <v>238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700.0</v>
      </c>
      <c r="L11" t="n" s="10290">
        <v>0.0</v>
      </c>
      <c r="M11" t="n" s="10291">
        <v>66.4</v>
      </c>
      <c r="N11" t="n" s="10292">
        <v>0.0</v>
      </c>
      <c r="O11" t="n" s="10293">
        <v>0.0</v>
      </c>
      <c r="P11" t="n" s="10294">
        <v>8.0</v>
      </c>
      <c r="Q11" t="n" s="10295">
        <v>80.16</v>
      </c>
      <c r="R11" t="n" s="10296">
        <v>8.0</v>
      </c>
      <c r="S11" t="n" s="10297">
        <v>106.96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286.0</v>
      </c>
      <c r="AC11" t="n" s="10307">
        <v>41.15</v>
      </c>
      <c r="AD11" t="n" s="10308">
        <v>4.7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251</v>
      </c>
      <c r="B12" t="s" s="10315">
        <v>252</v>
      </c>
      <c r="C12" t="s" s="10316">
        <v>253</v>
      </c>
      <c r="D12" t="s" s="10317">
        <v>254</v>
      </c>
      <c r="E12" t="s" s="10318">
        <v>238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1400.0</v>
      </c>
      <c r="L12" t="n" s="10325">
        <v>0.0</v>
      </c>
      <c r="M12" t="n" s="10326">
        <v>20.0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8.0</v>
      </c>
      <c r="S12" t="n" s="10332">
        <v>103.84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372.0</v>
      </c>
      <c r="AC12" t="n" s="10342">
        <v>53.35</v>
      </c>
      <c r="AD12" t="n" s="10343">
        <v>6.1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255</v>
      </c>
      <c r="B13" t="s" s="10350">
        <v>256</v>
      </c>
      <c r="C13" t="s" s="10351">
        <v>257</v>
      </c>
      <c r="D13" t="s" s="10352">
        <v>258</v>
      </c>
      <c r="E13" t="s" s="10353">
        <v>238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1000.0</v>
      </c>
      <c r="L13" t="n" s="10360">
        <v>0.0</v>
      </c>
      <c r="M13" t="n" s="10361">
        <v>29.759999999999998</v>
      </c>
      <c r="N13" t="n" s="10362">
        <v>0.0</v>
      </c>
      <c r="O13" t="n" s="10363">
        <v>0.0</v>
      </c>
      <c r="P13" t="n" s="10364">
        <v>8.0</v>
      </c>
      <c r="Q13" t="n" s="10365">
        <v>84.24</v>
      </c>
      <c r="R13" t="n" s="10366">
        <v>8.0</v>
      </c>
      <c r="S13" t="n" s="10367">
        <v>112.32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333.0</v>
      </c>
      <c r="AC13" t="n" s="10377">
        <v>48.15</v>
      </c>
      <c r="AD13" t="n" s="10378">
        <v>5.5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259</v>
      </c>
      <c r="B14" t="s" s="10385">
        <v>260</v>
      </c>
      <c r="C14" t="s" s="10386">
        <v>261</v>
      </c>
      <c r="D14" t="s" s="10387">
        <v>262</v>
      </c>
      <c r="E14" t="s" s="10388">
        <v>238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900.0</v>
      </c>
      <c r="L14" t="n" s="10395">
        <v>0.0</v>
      </c>
      <c r="M14" t="n" s="10396">
        <v>79.34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8.0</v>
      </c>
      <c r="S14" t="n" s="10402">
        <v>103.84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307.0</v>
      </c>
      <c r="AC14" t="n" s="10412">
        <v>44.65</v>
      </c>
      <c r="AD14" t="n" s="10413">
        <v>5.1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263</v>
      </c>
      <c r="B15" t="s" s="10420">
        <v>264</v>
      </c>
      <c r="C15" t="s" s="10421">
        <v>265</v>
      </c>
      <c r="D15" t="s" s="10422">
        <v>266</v>
      </c>
      <c r="E15" t="s" s="10423">
        <v>238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1000.0</v>
      </c>
      <c r="L15" t="n" s="10430">
        <v>0.0</v>
      </c>
      <c r="M15" t="n" s="10431">
        <v>46.67</v>
      </c>
      <c r="N15" t="n" s="10432">
        <v>0.0</v>
      </c>
      <c r="O15" t="n" s="10433">
        <v>0.0</v>
      </c>
      <c r="P15" t="n" s="10434">
        <v>8.0</v>
      </c>
      <c r="Q15" t="n" s="10435">
        <v>76.16</v>
      </c>
      <c r="R15" t="n" s="10436">
        <v>8.0</v>
      </c>
      <c r="S15" t="n" s="10437">
        <v>101.52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315.0</v>
      </c>
      <c r="AC15" t="n" s="10447">
        <v>44.65</v>
      </c>
      <c r="AD15" t="n" s="10448">
        <v>5.1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267</v>
      </c>
      <c r="B16" t="s" s="10455">
        <v>268</v>
      </c>
      <c r="C16" t="s" s="10456">
        <v>269</v>
      </c>
      <c r="D16" t="s" s="10457">
        <v>270</v>
      </c>
      <c r="E16" t="s" s="10458">
        <v>238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200.0</v>
      </c>
      <c r="L16" t="n" s="10465">
        <v>0.0</v>
      </c>
      <c r="M16" t="n" s="10466">
        <v>44.0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8.0</v>
      </c>
      <c r="S16" t="n" s="10472">
        <v>101.52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211.0</v>
      </c>
      <c r="AC16" t="n" s="10482">
        <v>30.65</v>
      </c>
      <c r="AD16" t="n" s="10483">
        <v>3.5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271</v>
      </c>
      <c r="B17" t="s" s="10490">
        <v>272</v>
      </c>
      <c r="C17" t="s" s="10491">
        <v>273</v>
      </c>
      <c r="D17" t="s" s="10492">
        <v>274</v>
      </c>
      <c r="E17" t="s" s="10493">
        <v>238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700.0</v>
      </c>
      <c r="L17" t="n" s="10500">
        <v>0.0</v>
      </c>
      <c r="M17" t="n" s="10501">
        <v>20.0</v>
      </c>
      <c r="N17" t="n" s="10502">
        <v>0.0</v>
      </c>
      <c r="O17" t="n" s="10503">
        <v>0.0</v>
      </c>
      <c r="P17" t="n" s="10504">
        <v>8.0</v>
      </c>
      <c r="Q17" t="n" s="10505">
        <v>74.4</v>
      </c>
      <c r="R17" t="n" s="10506">
        <v>8.0</v>
      </c>
      <c r="S17" t="n" s="10507">
        <v>99.2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273.0</v>
      </c>
      <c r="AC17" t="n" s="10517">
        <v>39.35</v>
      </c>
      <c r="AD17" t="n" s="10518">
        <v>4.5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275</v>
      </c>
      <c r="B18" t="s" s="10525">
        <v>276</v>
      </c>
      <c r="C18" t="s" s="10526">
        <v>277</v>
      </c>
      <c r="D18" t="s" s="10527">
        <v>278</v>
      </c>
      <c r="E18" t="s" s="10528">
        <v>238</v>
      </c>
      <c r="F18" t="n" s="10529">
        <v>43195.0</v>
      </c>
      <c r="G18" t="s" s="10530">
        <v>0</v>
      </c>
      <c r="H18" t="n" s="10531">
        <v>1240.0</v>
      </c>
      <c r="I18" t="n" s="10532">
        <v>100.0</v>
      </c>
      <c r="J18" t="n" s="10533">
        <v>0.0</v>
      </c>
      <c r="K18" t="n" s="10534">
        <v>500.0</v>
      </c>
      <c r="L18" t="n" s="10535">
        <v>0.0</v>
      </c>
      <c r="M18" t="n" s="10536">
        <v>20.0</v>
      </c>
      <c r="N18" t="n" s="10537">
        <v>0.0</v>
      </c>
      <c r="O18" t="n" s="10538">
        <v>0.0</v>
      </c>
      <c r="P18" t="n" s="10539">
        <v>6.0</v>
      </c>
      <c r="Q18" t="n" s="10540">
        <v>53.64</v>
      </c>
      <c r="R18" t="n" s="10541">
        <v>8.0</v>
      </c>
      <c r="S18" t="n" s="10542">
        <v>95.36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240.0</v>
      </c>
      <c r="AC18" t="n" s="10552">
        <v>34.15</v>
      </c>
      <c r="AD18" t="n" s="10553">
        <v>3.9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279</v>
      </c>
      <c r="B19" t="s" s="10560">
        <v>280</v>
      </c>
      <c r="C19" t="s" s="10561">
        <v>281</v>
      </c>
      <c r="D19" t="s" s="10562">
        <v>282</v>
      </c>
      <c r="E19" t="s" s="10563">
        <v>238</v>
      </c>
      <c r="F19" t="n" s="10564">
        <v>43269.0</v>
      </c>
      <c r="G19" t="s" s="10565">
        <v>0</v>
      </c>
      <c r="H19" t="n" s="10566">
        <v>1250.0</v>
      </c>
      <c r="I19" t="n" s="10567">
        <v>100.0</v>
      </c>
      <c r="J19" t="n" s="10568">
        <v>0.0</v>
      </c>
      <c r="K19" t="n" s="10569">
        <v>1650.0</v>
      </c>
      <c r="L19" t="n" s="10570">
        <v>0.0</v>
      </c>
      <c r="M19" t="n" s="10571">
        <v>0.0</v>
      </c>
      <c r="N19" t="n" s="10572">
        <v>0.0</v>
      </c>
      <c r="O19" t="n" s="10573">
        <v>0.0</v>
      </c>
      <c r="P19" t="n" s="10574">
        <v>5.0</v>
      </c>
      <c r="Q19" t="n" s="10575">
        <v>45.05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390.0</v>
      </c>
      <c r="AC19" t="n" s="10587">
        <v>53.35</v>
      </c>
      <c r="AD19" t="n" s="10588">
        <v>6.1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283</v>
      </c>
      <c r="B20" t="s" s="10595">
        <v>284</v>
      </c>
      <c r="C20" t="s" s="10596">
        <v>285</v>
      </c>
      <c r="D20" t="s" s="10597">
        <v>286</v>
      </c>
      <c r="E20" t="s" s="10598">
        <v>238</v>
      </c>
      <c r="F20" t="n" s="10599">
        <v>43269.0</v>
      </c>
      <c r="G20" t="s" s="10600">
        <v>0</v>
      </c>
      <c r="H20" t="n" s="10601">
        <v>1240.0</v>
      </c>
      <c r="I20" t="n" s="10602">
        <v>100.0</v>
      </c>
      <c r="J20" t="n" s="10603">
        <v>0.0</v>
      </c>
      <c r="K20" t="n" s="10604">
        <v>1850.0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0.0</v>
      </c>
      <c r="Q20" t="n" s="10610">
        <v>0.0</v>
      </c>
      <c r="R20" t="n" s="10611">
        <v>8.0</v>
      </c>
      <c r="S20" t="n" s="10612">
        <v>95.36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416.0</v>
      </c>
      <c r="AC20" t="n" s="10622">
        <v>56.85</v>
      </c>
      <c r="AD20" t="n" s="10623">
        <v>6.5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287</v>
      </c>
      <c r="B21" t="s" s="10630">
        <v>288</v>
      </c>
      <c r="C21" t="s" s="10631">
        <v>289</v>
      </c>
      <c r="D21" t="s" s="10632">
        <v>290</v>
      </c>
      <c r="E21" t="s" s="10633">
        <v>238</v>
      </c>
      <c r="F21" t="n" s="10634">
        <v>43323.0</v>
      </c>
      <c r="G21" t="s" s="10635">
        <v>0</v>
      </c>
      <c r="H21" t="n" s="10636">
        <v>1200.0</v>
      </c>
      <c r="I21" t="n" s="10637">
        <v>100.0</v>
      </c>
      <c r="J21" t="n" s="10638">
        <v>0.0</v>
      </c>
      <c r="K21" t="n" s="10639">
        <v>2000.0</v>
      </c>
      <c r="L21" t="n" s="10640">
        <v>0.0</v>
      </c>
      <c r="M21" t="n" s="10641">
        <v>0.0</v>
      </c>
      <c r="N21" t="n" s="10642">
        <v>0.0</v>
      </c>
      <c r="O21" t="n" s="10643">
        <v>0.0</v>
      </c>
      <c r="P21" t="n" s="10644">
        <v>7.0</v>
      </c>
      <c r="Q21" t="n" s="10645">
        <v>60.55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429.0</v>
      </c>
      <c r="AC21" t="n" s="10657">
        <v>58.65</v>
      </c>
      <c r="AD21" t="n" s="10658">
        <v>6.7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291</v>
      </c>
      <c r="B22" t="s" s="10665">
        <v>292</v>
      </c>
      <c r="C22" t="s" s="10666">
        <v>293</v>
      </c>
      <c r="D22" t="s" s="10667">
        <v>294</v>
      </c>
      <c r="E22" t="s" s="10668">
        <v>238</v>
      </c>
      <c r="F22" t="n" s="10669">
        <v>43323.0</v>
      </c>
      <c r="G22" t="s" s="10670">
        <v>0</v>
      </c>
      <c r="H22" t="n" s="10671">
        <v>1500.0</v>
      </c>
      <c r="I22" t="n" s="10672">
        <v>100.0</v>
      </c>
      <c r="J22" t="n" s="10673">
        <v>0.0</v>
      </c>
      <c r="K22" t="n" s="10674">
        <v>200.0</v>
      </c>
      <c r="L22" t="n" s="10675">
        <v>0.0</v>
      </c>
      <c r="M22" t="n" s="10676">
        <v>44.0</v>
      </c>
      <c r="N22" t="n" s="10677">
        <v>0.0</v>
      </c>
      <c r="O22" t="n" s="10678">
        <v>0.0</v>
      </c>
      <c r="P22" t="n" s="10679">
        <v>8.0</v>
      </c>
      <c r="Q22" t="n" s="10680">
        <v>86.56</v>
      </c>
      <c r="R22" t="n" s="10681">
        <v>8.0</v>
      </c>
      <c r="S22" t="n" s="10682">
        <v>115.36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234.0</v>
      </c>
      <c r="AC22" t="n" s="10692">
        <v>35.85</v>
      </c>
      <c r="AD22" t="n" s="10693">
        <v>4.1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295</v>
      </c>
      <c r="B23" t="s" s="10700">
        <v>296</v>
      </c>
      <c r="C23" t="s" s="10701">
        <v>297</v>
      </c>
      <c r="D23" t="s" s="10702">
        <v>298</v>
      </c>
      <c r="E23" t="s" s="10703">
        <v>238</v>
      </c>
      <c r="F23" t="n" s="10704">
        <v>43327.0</v>
      </c>
      <c r="G23" t="n" s="10705">
        <v>43518.0</v>
      </c>
      <c r="H23" t="n" s="10706">
        <v>0.0</v>
      </c>
      <c r="I23" t="n" s="10707">
        <v>0.0</v>
      </c>
      <c r="J23" t="n" s="10708">
        <v>0.0</v>
      </c>
      <c r="K23" t="n" s="10709">
        <v>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0.0</v>
      </c>
      <c r="Q23" t="n" s="10715">
        <v>0.0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-100.0</v>
      </c>
      <c r="AA23" s="10725">
        <f>h23+i23+j23+k23+l23+m23+n23+o23+w23+x23+y23+z23</f>
      </c>
      <c r="AB23" t="n" s="10726">
        <v>-13.0</v>
      </c>
      <c r="AC23" t="n" s="10727">
        <v>-1.5</v>
      </c>
      <c r="AD23" t="n" s="10728">
        <v>-0.2</v>
      </c>
      <c r="AE23" t="n" s="10729">
        <v>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299</v>
      </c>
      <c r="B24" t="s" s="10735">
        <v>300</v>
      </c>
      <c r="C24" t="s" s="10736">
        <v>301</v>
      </c>
      <c r="D24" t="s" s="10737">
        <v>302</v>
      </c>
      <c r="E24" t="s" s="10738">
        <v>238</v>
      </c>
      <c r="F24" t="n" s="10739">
        <v>43539.0</v>
      </c>
      <c r="G24" t="s" s="10740">
        <v>0</v>
      </c>
      <c r="H24" t="n" s="10741">
        <v>1100.0</v>
      </c>
      <c r="I24" t="n" s="10742">
        <v>100.0</v>
      </c>
      <c r="J24" t="n" s="10743">
        <v>0.0</v>
      </c>
      <c r="K24" t="n" s="10744">
        <v>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0.0</v>
      </c>
      <c r="Q24" t="n" s="10750">
        <v>0.0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156.0</v>
      </c>
      <c r="AC24" t="n" s="10762">
        <v>20.15</v>
      </c>
      <c r="AD24" t="n" s="10763">
        <v>2.3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303</v>
      </c>
      <c r="B25" t="s" s="10770">
        <v>304</v>
      </c>
      <c r="C25" t="s" s="10771">
        <v>305</v>
      </c>
      <c r="D25" t="s" s="10772">
        <v>306</v>
      </c>
      <c r="E25" t="s" s="10773">
        <v>238</v>
      </c>
      <c r="F25" t="n" s="10774">
        <v>43617.0</v>
      </c>
      <c r="G25" t="s" s="10775">
        <v>0</v>
      </c>
      <c r="H25" t="n" s="10776">
        <v>1100.0</v>
      </c>
      <c r="I25" t="n" s="10777">
        <v>100.0</v>
      </c>
      <c r="J25" t="n" s="10778">
        <v>0.0</v>
      </c>
      <c r="K25" t="n" s="10779">
        <v>0.0</v>
      </c>
      <c r="L25" t="n" s="10780">
        <v>0.0</v>
      </c>
      <c r="M25" t="n" s="10781">
        <v>0.0</v>
      </c>
      <c r="N25" t="n" s="10782">
        <v>0.0</v>
      </c>
      <c r="O25" t="n" s="10783">
        <v>0.0</v>
      </c>
      <c r="P25" t="n" s="10784">
        <v>0.0</v>
      </c>
      <c r="Q25" t="n" s="10785">
        <v>0.0</v>
      </c>
      <c r="R25" t="n" s="10786">
        <v>0.0</v>
      </c>
      <c r="S25" t="n" s="10787">
        <v>0.0</v>
      </c>
      <c r="T25" t="n" s="10788">
        <v>0.0</v>
      </c>
      <c r="U25" t="n" s="10789">
        <v>0.0</v>
      </c>
      <c r="V25" t="n" s="10790">
        <v>0.0</v>
      </c>
      <c r="W25" s="10791">
        <f>q25+s25+u25+v25</f>
      </c>
      <c r="X25" t="n" s="10792">
        <v>0.0</v>
      </c>
      <c r="Y25" t="n" s="10793">
        <v>0.0</v>
      </c>
      <c r="Z25" t="n" s="10794">
        <v>0.0</v>
      </c>
      <c r="AA25" s="10795">
        <f>h25+i25+j25+k25+l25+m25+n25+o25+w25+x25+y25+z25</f>
      </c>
      <c r="AB25" t="n" s="10796">
        <v>156.0</v>
      </c>
      <c r="AC25" t="n" s="10797">
        <v>20.15</v>
      </c>
      <c r="AD25" t="n" s="10798">
        <v>2.3</v>
      </c>
      <c r="AE25" t="n" s="10799">
        <v>80.0</v>
      </c>
      <c r="AF25" s="10800">
        <f>ROUND((aa25+ab25+ac25+ad25+ae25),2)</f>
      </c>
      <c r="AG25" s="10801">
        <f>ae25*0.06</f>
      </c>
      <c r="AH25" s="10802">
        <f>af25+ag25</f>
      </c>
      <c r="AI25" t="s" s="10803">
        <v>0</v>
      </c>
    </row>
    <row r="26" ht="15.0" customHeight="true">
      <c r="A26" t="s" s="10804">
        <v>0</v>
      </c>
      <c r="B26" t="s" s="10805">
        <v>0</v>
      </c>
      <c r="C26" t="s" s="10806">
        <v>0</v>
      </c>
      <c r="D26" t="s" s="10807">
        <v>0</v>
      </c>
      <c r="E26" t="s" s="10808">
        <v>0</v>
      </c>
      <c r="F26" t="s" s="10809">
        <v>0</v>
      </c>
      <c r="G26" t="s" s="10810">
        <v>0</v>
      </c>
      <c r="H26" s="10811">
        <f>SUM(h8:h25)</f>
      </c>
      <c r="I26" s="10812">
        <f>SUM(i8:i25)</f>
      </c>
      <c r="J26" s="10813">
        <f>SUM(j8:j25)</f>
      </c>
      <c r="K26" s="10814">
        <f>SUM(k8:k25)</f>
      </c>
      <c r="L26" s="10815">
        <f>SUM(l8:l25)</f>
      </c>
      <c r="M26" s="10816">
        <f>SUM(m8:m25)</f>
      </c>
      <c r="N26" s="10817">
        <f>SUM(n8:n25)</f>
      </c>
      <c r="O26" s="10818">
        <f>SUM(o8:o25)</f>
      </c>
      <c r="P26" s="10819">
        <f>SUM(p8:p25)</f>
      </c>
      <c r="Q26" s="10820">
        <f>SUM(q8:q25)</f>
      </c>
      <c r="R26" s="10821">
        <f>SUM(r8:r25)</f>
      </c>
      <c r="S26" s="10822">
        <f>SUM(s8:s25)</f>
      </c>
      <c r="T26" s="10823">
        <f>SUM(t8:t25)</f>
      </c>
      <c r="U26" s="10824">
        <f>SUM(u8:u25)</f>
      </c>
      <c r="V26" s="10825">
        <f>SUM(v8:v25)</f>
      </c>
      <c r="W26" s="10826">
        <f>SUM(w8:w25)</f>
      </c>
      <c r="X26" s="10827">
        <f>SUM(x8:x25)</f>
      </c>
      <c r="Y26" s="10828">
        <f>SUM(y8:y25)</f>
      </c>
      <c r="Z26" s="10829">
        <f>SUM(z8:z25)</f>
      </c>
      <c r="AA26" s="10830">
        <f>SUM(aa8:aa25)</f>
      </c>
      <c r="AB26" s="10831">
        <f>SUM(ab8:ab25)</f>
      </c>
      <c r="AC26" s="10832">
        <f>SUM(ac8:ac25)</f>
      </c>
      <c r="AD26" s="10833">
        <f>SUM(ad8:ad25)</f>
      </c>
      <c r="AE26" s="10834">
        <f>SUM(ae8:ae25)</f>
      </c>
      <c r="AF26" s="10835">
        <f>SUM(af8:af25)</f>
      </c>
      <c r="AG26" s="10836">
        <f>SUM(ag8:ag25)</f>
      </c>
      <c r="AH26" s="10837">
        <f>SUM(ah8:ah25)</f>
      </c>
      <c r="AI26" t="s" s="10838">
        <v>0</v>
      </c>
    </row>
    <row r="27" ht="15.0" customHeight="true"/>
    <row r="28" ht="15.0" customHeight="true">
      <c r="A28" t="s" s="10839">
        <v>0</v>
      </c>
      <c r="B28" t="s" s="10840">
        <v>0</v>
      </c>
      <c r="C28" t="s" s="10841">
        <v>556</v>
      </c>
    </row>
    <row r="29" ht="15.0" customHeight="true">
      <c r="C29" s="10842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927.0</v>
      </c>
      <c r="L8" t="n" s="10958">
        <v>0.0</v>
      </c>
      <c r="M8" t="n" s="10959">
        <v>15.149999999999999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320.0</v>
      </c>
      <c r="AC8" t="n" s="10975">
        <v>46.35</v>
      </c>
      <c r="AD8" t="n" s="10976">
        <v>5.3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170.0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8.0</v>
      </c>
      <c r="Q9" t="n" s="10998">
        <v>83.04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224.0</v>
      </c>
      <c r="AC9" t="n" s="11010">
        <v>34.15</v>
      </c>
      <c r="AD9" t="n" s="11011">
        <v>3.9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316</v>
      </c>
      <c r="B10" t="s" s="11018">
        <v>317</v>
      </c>
      <c r="C10" t="s" s="11019">
        <v>318</v>
      </c>
      <c r="D10" t="s" s="11020">
        <v>319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1250.0</v>
      </c>
      <c r="L10" t="n" s="11028">
        <v>0.0</v>
      </c>
      <c r="M10" t="n" s="11029">
        <v>16.61</v>
      </c>
      <c r="N10" t="n" s="11030">
        <v>0.0</v>
      </c>
      <c r="O10" t="n" s="11031">
        <v>0.0</v>
      </c>
      <c r="P10" t="n" s="11032">
        <v>8.0</v>
      </c>
      <c r="Q10" t="n" s="11033">
        <v>70.4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336.0</v>
      </c>
      <c r="AC10" t="n" s="11045">
        <v>48.15</v>
      </c>
      <c r="AD10" t="n" s="11046">
        <v>5.5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320</v>
      </c>
      <c r="B11" t="s" s="11053">
        <v>321</v>
      </c>
      <c r="C11" t="s" s="11054">
        <v>322</v>
      </c>
      <c r="D11" t="s" s="11055">
        <v>323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342.0</v>
      </c>
      <c r="L11" t="n" s="11063">
        <v>0.0</v>
      </c>
      <c r="M11" t="n" s="11064">
        <v>56.6</v>
      </c>
      <c r="N11" t="n" s="11065">
        <v>0.0</v>
      </c>
      <c r="O11" t="n" s="11066">
        <v>0.0</v>
      </c>
      <c r="P11" t="n" s="11067">
        <v>8.0</v>
      </c>
      <c r="Q11" t="n" s="11068">
        <v>90.56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263.0</v>
      </c>
      <c r="AC11" t="n" s="11080">
        <v>39.35</v>
      </c>
      <c r="AD11" t="n" s="11081">
        <v>4.5</v>
      </c>
      <c r="AE11" t="n" s="11082">
        <v>160.0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324</v>
      </c>
    </row>
    <row r="12" ht="15.0" customHeight="true">
      <c r="A12" t="s" s="11087">
        <v>325</v>
      </c>
      <c r="B12" t="s" s="11088">
        <v>326</v>
      </c>
      <c r="C12" t="s" s="11089">
        <v>327</v>
      </c>
      <c r="D12" t="s" s="11090">
        <v>328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0.0</v>
      </c>
      <c r="Q12" t="n" s="11103">
        <v>0.0</v>
      </c>
      <c r="R12" t="n" s="11104">
        <v>0.0</v>
      </c>
      <c r="S12" t="n" s="11105">
        <v>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182.0</v>
      </c>
      <c r="AC12" t="n" s="11115">
        <v>23.65</v>
      </c>
      <c r="AD12" t="n" s="11116">
        <v>2.7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329</v>
      </c>
    </row>
    <row r="13" ht="15.0" customHeight="true">
      <c r="A13" t="s" s="11122">
        <v>330</v>
      </c>
      <c r="B13" t="s" s="11123">
        <v>331</v>
      </c>
      <c r="C13" t="s" s="11124">
        <v>332</v>
      </c>
      <c r="D13" t="s" s="11125">
        <v>333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94.5</v>
      </c>
      <c r="L13" t="n" s="11133">
        <v>0.0</v>
      </c>
      <c r="M13" t="n" s="11134">
        <v>14.6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203.0</v>
      </c>
      <c r="AC13" t="n" s="11150">
        <v>30.65</v>
      </c>
      <c r="AD13" t="n" s="11151">
        <v>3.5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334</v>
      </c>
      <c r="B14" t="s" s="11158">
        <v>335</v>
      </c>
      <c r="C14" t="s" s="11159">
        <v>336</v>
      </c>
      <c r="D14" t="s" s="11160">
        <v>337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1600.0</v>
      </c>
      <c r="L14" t="n" s="11168">
        <v>0.0</v>
      </c>
      <c r="M14" t="n" s="11169">
        <v>13.8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388.0</v>
      </c>
      <c r="AC14" t="n" s="11185">
        <v>55.15</v>
      </c>
      <c r="AD14" t="n" s="11186">
        <v>6.3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338</v>
      </c>
      <c r="B15" t="s" s="11193">
        <v>339</v>
      </c>
      <c r="C15" t="s" s="11194">
        <v>340</v>
      </c>
      <c r="D15" t="s" s="11195">
        <v>341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1300.0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5.0</v>
      </c>
      <c r="Q15" t="n" s="11208">
        <v>71.05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440.0</v>
      </c>
      <c r="AC15" t="n" s="11220">
        <v>62.15</v>
      </c>
      <c r="AD15" t="n" s="11221">
        <v>7.1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342</v>
      </c>
      <c r="B16" t="s" s="11228">
        <v>343</v>
      </c>
      <c r="C16" t="s" s="11229">
        <v>344</v>
      </c>
      <c r="D16" t="s" s="11230">
        <v>345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1000.0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8.0</v>
      </c>
      <c r="Q16" t="n" s="11243">
        <v>80.16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325.0</v>
      </c>
      <c r="AC16" t="n" s="11255">
        <v>46.35</v>
      </c>
      <c r="AD16" t="n" s="11256">
        <v>5.3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346</v>
      </c>
      <c r="B17" t="s" s="11263">
        <v>347</v>
      </c>
      <c r="C17" t="s" s="11264">
        <v>348</v>
      </c>
      <c r="D17" t="s" s="11265">
        <v>349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1500.0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6.0</v>
      </c>
      <c r="Q17" t="n" s="11278">
        <v>53.64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370.0</v>
      </c>
      <c r="AC17" t="n" s="11290">
        <v>51.65</v>
      </c>
      <c r="AD17" t="n" s="11291">
        <v>5.9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350</v>
      </c>
      <c r="B18" t="s" s="11298">
        <v>351</v>
      </c>
      <c r="C18" t="s" s="11299">
        <v>352</v>
      </c>
      <c r="D18" t="s" s="11300">
        <v>353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1600.0</v>
      </c>
      <c r="L18" t="n" s="11308">
        <v>0.0</v>
      </c>
      <c r="M18" t="n" s="11309">
        <v>13.8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396.0</v>
      </c>
      <c r="AC18" t="n" s="11325">
        <v>56.85</v>
      </c>
      <c r="AD18" t="n" s="11326">
        <v>6.5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354</v>
      </c>
      <c r="B19" t="s" s="11333">
        <v>355</v>
      </c>
      <c r="C19" t="s" s="11334">
        <v>356</v>
      </c>
      <c r="D19" t="s" s="11335">
        <v>357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900.0</v>
      </c>
      <c r="L19" t="n" s="11343">
        <v>0.0</v>
      </c>
      <c r="M19" t="n" s="11344">
        <v>0.0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286.0</v>
      </c>
      <c r="AC19" t="n" s="11360">
        <v>41.15</v>
      </c>
      <c r="AD19" t="n" s="11361">
        <v>4.7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358</v>
      </c>
      <c r="B20" t="s" s="11368">
        <v>359</v>
      </c>
      <c r="C20" t="s" s="11369">
        <v>360</v>
      </c>
      <c r="D20" t="s" s="11370">
        <v>361</v>
      </c>
      <c r="E20" t="s" s="11371">
        <v>311</v>
      </c>
      <c r="F20" t="n" s="11372">
        <v>43572.0</v>
      </c>
      <c r="G20" t="n" s="11373">
        <v>43616.0</v>
      </c>
      <c r="H20" t="n" s="11374">
        <v>0.0</v>
      </c>
      <c r="I20" t="n" s="11375">
        <v>0.0</v>
      </c>
      <c r="J20" t="n" s="11376">
        <v>-35.53</v>
      </c>
      <c r="K20" t="n" s="11377">
        <v>645.16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0.0</v>
      </c>
      <c r="Q20" t="n" s="11383">
        <v>0.0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-111.3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65.0</v>
      </c>
      <c r="AC20" t="n" s="11395">
        <v>6.15</v>
      </c>
      <c r="AD20" t="n" s="11396">
        <v>0.9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362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556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363</v>
      </c>
      <c r="B8" t="s" s="11546">
        <v>364</v>
      </c>
      <c r="C8" t="s" s="11547">
        <v>365</v>
      </c>
      <c r="D8" t="s" s="11548">
        <v>366</v>
      </c>
      <c r="E8" t="s" s="11549">
        <v>367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2200.0</v>
      </c>
      <c r="L8" t="n" s="11556">
        <v>0.0</v>
      </c>
      <c r="M8" t="n" s="11557">
        <v>0.0</v>
      </c>
      <c r="N8" t="n" s="11558">
        <v>0.0</v>
      </c>
      <c r="O8" t="n" s="11559">
        <v>0.0</v>
      </c>
      <c r="P8" t="n" s="11560">
        <v>2.0</v>
      </c>
      <c r="Q8" t="n" s="11561">
        <v>22.94</v>
      </c>
      <c r="R8" t="n" s="11562">
        <v>8.0</v>
      </c>
      <c r="S8" t="n" s="11563">
        <v>122.32</v>
      </c>
      <c r="T8" t="n" s="11564">
        <v>6.0</v>
      </c>
      <c r="U8" t="n" s="11565">
        <v>137.58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507.0</v>
      </c>
      <c r="AC8" t="n" s="11573">
        <v>69.05</v>
      </c>
      <c r="AD8" t="n" s="11574">
        <v>7.9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368</v>
      </c>
      <c r="B9" t="s" s="11581">
        <v>369</v>
      </c>
      <c r="C9" t="s" s="11582">
        <v>370</v>
      </c>
      <c r="D9" t="s" s="11583">
        <v>371</v>
      </c>
      <c r="E9" t="s" s="11584">
        <v>367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250.0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216.0</v>
      </c>
      <c r="AC9" t="n" s="11608">
        <v>30.65</v>
      </c>
      <c r="AD9" t="n" s="11609">
        <v>3.5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372</v>
      </c>
      <c r="B10" t="s" s="11616">
        <v>373</v>
      </c>
      <c r="C10" t="s" s="11617">
        <v>374</v>
      </c>
      <c r="D10" t="s" s="11618">
        <v>375</v>
      </c>
      <c r="E10" t="s" s="11619">
        <v>367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2219.0</v>
      </c>
      <c r="L10" t="n" s="11626">
        <v>0.0</v>
      </c>
      <c r="M10" t="n" s="11627">
        <v>220.0</v>
      </c>
      <c r="N10" t="n" s="11628">
        <v>0.0</v>
      </c>
      <c r="O10" t="n" s="11629">
        <v>0.0</v>
      </c>
      <c r="P10" t="n" s="11630">
        <v>27.0</v>
      </c>
      <c r="Q10" t="n" s="11631">
        <v>371.79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552.0</v>
      </c>
      <c r="AC10" t="n" s="11643">
        <v>69.05</v>
      </c>
      <c r="AD10" t="n" s="11644">
        <v>7.9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376</v>
      </c>
      <c r="B11" t="s" s="11651">
        <v>377</v>
      </c>
      <c r="C11" t="s" s="11652">
        <v>378</v>
      </c>
      <c r="D11" t="s" s="11653">
        <v>379</v>
      </c>
      <c r="E11" t="s" s="11654">
        <v>367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380</v>
      </c>
      <c r="B12" t="s" s="11686">
        <v>381</v>
      </c>
      <c r="C12" t="s" s="11687">
        <v>382</v>
      </c>
      <c r="D12" t="s" s="11688">
        <v>383</v>
      </c>
      <c r="E12" t="s" s="11689">
        <v>367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2200.0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4.0</v>
      </c>
      <c r="U12" t="n" s="11705">
        <v>84.24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489.0</v>
      </c>
      <c r="AC12" t="n" s="11713">
        <v>69.05</v>
      </c>
      <c r="AD12" t="n" s="11714">
        <v>7.9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384</v>
      </c>
      <c r="B13" t="s" s="11721">
        <v>385</v>
      </c>
      <c r="C13" t="s" s="11722">
        <v>386</v>
      </c>
      <c r="D13" t="s" s="11723">
        <v>387</v>
      </c>
      <c r="E13" t="s" s="11724">
        <v>367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2644.0</v>
      </c>
      <c r="L13" t="n" s="11731">
        <v>0.0</v>
      </c>
      <c r="M13" t="n" s="11732">
        <v>10.0</v>
      </c>
      <c r="N13" t="n" s="11733">
        <v>0.0</v>
      </c>
      <c r="O13" t="n" s="11734">
        <v>0.0</v>
      </c>
      <c r="P13" t="n" s="11735">
        <v>31.0</v>
      </c>
      <c r="Q13" t="n" s="11736">
        <v>431.52</v>
      </c>
      <c r="R13" t="n" s="11737">
        <v>8.0</v>
      </c>
      <c r="S13" t="n" s="11738">
        <v>148.48</v>
      </c>
      <c r="T13" t="n" s="11739">
        <v>4.0</v>
      </c>
      <c r="U13" t="n" s="11740">
        <v>111.36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609.0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388</v>
      </c>
      <c r="B14" t="s" s="11756">
        <v>389</v>
      </c>
      <c r="C14" t="s" s="11757">
        <v>390</v>
      </c>
      <c r="D14" t="s" s="11758">
        <v>391</v>
      </c>
      <c r="E14" t="s" s="11759">
        <v>367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1500.0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4.0</v>
      </c>
      <c r="Q14" t="n" s="11771">
        <v>47.88</v>
      </c>
      <c r="R14" t="n" s="11772">
        <v>8.0</v>
      </c>
      <c r="S14" t="n" s="11773">
        <v>127.68</v>
      </c>
      <c r="T14" t="n" s="11774">
        <v>4.0</v>
      </c>
      <c r="U14" t="n" s="11775">
        <v>95.76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424.0</v>
      </c>
      <c r="AC14" t="n" s="11783">
        <v>62.15</v>
      </c>
      <c r="AD14" t="n" s="11784">
        <v>7.1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392</v>
      </c>
      <c r="B15" t="s" s="11791">
        <v>393</v>
      </c>
      <c r="C15" t="s" s="11792">
        <v>394</v>
      </c>
      <c r="D15" t="s" s="11793">
        <v>395</v>
      </c>
      <c r="E15" t="s" s="11794">
        <v>367</v>
      </c>
      <c r="F15" t="n" s="11795">
        <v>41974.0</v>
      </c>
      <c r="G15" t="s" s="11796">
        <v>0</v>
      </c>
      <c r="H15" t="n" s="11797">
        <v>1740.0</v>
      </c>
      <c r="I15" t="n" s="11798">
        <v>100.0</v>
      </c>
      <c r="J15" t="n" s="11799">
        <v>0.0</v>
      </c>
      <c r="K15" t="n" s="11800">
        <v>1866.43</v>
      </c>
      <c r="L15" t="n" s="11801">
        <v>0.0</v>
      </c>
      <c r="M15" t="n" s="11802">
        <v>85.0</v>
      </c>
      <c r="N15" t="n" s="11803">
        <v>0.0</v>
      </c>
      <c r="O15" t="n" s="11804">
        <v>0.0</v>
      </c>
      <c r="P15" t="n" s="11805">
        <v>13.0</v>
      </c>
      <c r="Q15" t="n" s="11806">
        <v>163.15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484.0</v>
      </c>
      <c r="AC15" t="n" s="11818">
        <v>69.05</v>
      </c>
      <c r="AD15" t="n" s="11819">
        <v>7.9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396</v>
      </c>
      <c r="B16" t="s" s="11826">
        <v>397</v>
      </c>
      <c r="C16" t="s" s="11827">
        <v>398</v>
      </c>
      <c r="D16" t="s" s="11828">
        <v>399</v>
      </c>
      <c r="E16" t="s" s="11829">
        <v>367</v>
      </c>
      <c r="F16" t="n" s="11830">
        <v>42607.0</v>
      </c>
      <c r="G16" t="s" s="11831">
        <v>0</v>
      </c>
      <c r="H16" t="n" s="11832">
        <v>1540.0</v>
      </c>
      <c r="I16" t="n" s="11833">
        <v>100.0</v>
      </c>
      <c r="J16" t="n" s="11834">
        <v>0.0</v>
      </c>
      <c r="K16" t="n" s="11835">
        <v>0.0</v>
      </c>
      <c r="L16" t="n" s="11836">
        <v>0.0</v>
      </c>
      <c r="M16" t="n" s="11837">
        <v>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0.0</v>
      </c>
      <c r="S16" t="n" s="11843">
        <v>0.0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214.0</v>
      </c>
      <c r="AC16" t="n" s="11853">
        <v>28.85</v>
      </c>
      <c r="AD16" t="n" s="11854">
        <v>3.3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400</v>
      </c>
    </row>
    <row r="17" ht="15.0" customHeight="true">
      <c r="A17" t="s" s="11860">
        <v>401</v>
      </c>
      <c r="B17" t="s" s="11861">
        <v>402</v>
      </c>
      <c r="C17" t="s" s="11862">
        <v>403</v>
      </c>
      <c r="D17" t="s" s="11863">
        <v>404</v>
      </c>
      <c r="E17" t="s" s="11864">
        <v>367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1000.0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305.0</v>
      </c>
      <c r="AC17" t="n" s="11888">
        <v>42.85</v>
      </c>
      <c r="AD17" t="n" s="11889">
        <v>4.9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405</v>
      </c>
      <c r="B18" t="s" s="11896">
        <v>406</v>
      </c>
      <c r="C18" t="s" s="11897">
        <v>407</v>
      </c>
      <c r="D18" t="s" s="11898">
        <v>408</v>
      </c>
      <c r="E18" t="s" s="11899">
        <v>367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450.0</v>
      </c>
      <c r="L18" t="n" s="11906">
        <v>0.0</v>
      </c>
      <c r="M18" t="n" s="11907">
        <v>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250.0</v>
      </c>
      <c r="AC18" t="n" s="11923">
        <v>35.85</v>
      </c>
      <c r="AD18" t="n" s="11924">
        <v>4.1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409</v>
      </c>
      <c r="B19" t="s" s="11931">
        <v>410</v>
      </c>
      <c r="C19" t="s" s="11932">
        <v>411</v>
      </c>
      <c r="D19" t="s" s="11933">
        <v>412</v>
      </c>
      <c r="E19" t="s" s="11934">
        <v>367</v>
      </c>
      <c r="F19" t="n" s="11935">
        <v>43210.0</v>
      </c>
      <c r="G19" t="s" s="11936">
        <v>0</v>
      </c>
      <c r="H19" t="n" s="11937">
        <v>1340.0</v>
      </c>
      <c r="I19" t="n" s="11938">
        <v>100.0</v>
      </c>
      <c r="J19" t="n" s="11939">
        <v>0.0</v>
      </c>
      <c r="K19" t="n" s="11940">
        <v>1000.0</v>
      </c>
      <c r="L19" t="n" s="11941">
        <v>0.0</v>
      </c>
      <c r="M19" t="n" s="11942">
        <v>25.0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103.04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318.0</v>
      </c>
      <c r="AC19" t="n" s="11958">
        <v>44.65</v>
      </c>
      <c r="AD19" t="n" s="11959">
        <v>5.1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413</v>
      </c>
      <c r="B20" t="s" s="11966">
        <v>414</v>
      </c>
      <c r="C20" t="s" s="11967">
        <v>415</v>
      </c>
      <c r="D20" t="s" s="11968">
        <v>416</v>
      </c>
      <c r="E20" t="s" s="11969">
        <v>367</v>
      </c>
      <c r="F20" t="n" s="11970">
        <v>43221.0</v>
      </c>
      <c r="G20" t="s" s="11971">
        <v>0</v>
      </c>
      <c r="H20" t="n" s="11972">
        <v>1800.0</v>
      </c>
      <c r="I20" t="n" s="11973">
        <v>100.0</v>
      </c>
      <c r="J20" t="n" s="11974">
        <v>0.0</v>
      </c>
      <c r="K20" t="n" s="11975">
        <v>1500.0</v>
      </c>
      <c r="L20" t="n" s="11976">
        <v>0.0</v>
      </c>
      <c r="M20" t="n" s="11977">
        <v>10.0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138.48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442.0</v>
      </c>
      <c r="AC20" t="n" s="11993">
        <v>62.15</v>
      </c>
      <c r="AD20" t="n" s="11994">
        <v>7.1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417</v>
      </c>
      <c r="B21" t="s" s="12001">
        <v>418</v>
      </c>
      <c r="C21" t="s" s="12002">
        <v>419</v>
      </c>
      <c r="D21" t="s" s="12003">
        <v>420</v>
      </c>
      <c r="E21" t="s" s="12004">
        <v>367</v>
      </c>
      <c r="F21" t="n" s="12005">
        <v>43542.0</v>
      </c>
      <c r="G21" t="s" s="12006">
        <v>0</v>
      </c>
      <c r="H21" t="n" s="12007">
        <v>1300.0</v>
      </c>
      <c r="I21" t="n" s="12008">
        <v>100.0</v>
      </c>
      <c r="J21" t="n" s="12009">
        <v>0.0</v>
      </c>
      <c r="K21" t="n" s="12010">
        <v>1872.0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8.0</v>
      </c>
      <c r="Q21" t="n" s="12016">
        <v>75.04</v>
      </c>
      <c r="R21" t="n" s="12017">
        <v>8.0</v>
      </c>
      <c r="S21" t="n" s="12018">
        <v>100.0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427.0</v>
      </c>
      <c r="AC21" t="n" s="12028">
        <v>60.35</v>
      </c>
      <c r="AD21" t="n" s="12029">
        <v>6.9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421</v>
      </c>
      <c r="B22" t="s" s="12036">
        <v>422</v>
      </c>
      <c r="C22" t="s" s="12037">
        <v>423</v>
      </c>
      <c r="D22" t="s" s="12038">
        <v>424</v>
      </c>
      <c r="E22" t="s" s="12039">
        <v>367</v>
      </c>
      <c r="F22" t="n" s="12040">
        <v>43572.0</v>
      </c>
      <c r="G22" t="s" s="12041">
        <v>0</v>
      </c>
      <c r="H22" t="n" s="12042">
        <v>1100.0</v>
      </c>
      <c r="I22" t="n" s="12043">
        <v>100.0</v>
      </c>
      <c r="J22" t="n" s="12044">
        <v>0.0</v>
      </c>
      <c r="K22" t="n" s="12045">
        <v>1000.0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84.64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286.0</v>
      </c>
      <c r="AC22" t="n" s="12063">
        <v>39.35</v>
      </c>
      <c r="AD22" t="n" s="12064">
        <v>4.5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0</v>
      </c>
      <c r="B23" t="s" s="12071">
        <v>0</v>
      </c>
      <c r="C23" t="s" s="12072">
        <v>0</v>
      </c>
      <c r="D23" t="s" s="12073">
        <v>0</v>
      </c>
      <c r="E23" t="s" s="12074">
        <v>0</v>
      </c>
      <c r="F23" t="s" s="12075">
        <v>0</v>
      </c>
      <c r="G23" t="s" s="12076">
        <v>0</v>
      </c>
      <c r="H23" s="12077">
        <f>SUM(h8:h22)</f>
      </c>
      <c r="I23" s="12078">
        <f>SUM(i8:i22)</f>
      </c>
      <c r="J23" s="12079">
        <f>SUM(j8:j22)</f>
      </c>
      <c r="K23" s="12080">
        <f>SUM(k8:k22)</f>
      </c>
      <c r="L23" s="12081">
        <f>SUM(l8:l22)</f>
      </c>
      <c r="M23" s="12082">
        <f>SUM(m8:m22)</f>
      </c>
      <c r="N23" s="12083">
        <f>SUM(n8:n22)</f>
      </c>
      <c r="O23" s="12084">
        <f>SUM(o8:o22)</f>
      </c>
      <c r="P23" s="12085">
        <f>SUM(p8:p22)</f>
      </c>
      <c r="Q23" s="12086">
        <f>SUM(q8:q22)</f>
      </c>
      <c r="R23" s="12087">
        <f>SUM(r8:r22)</f>
      </c>
      <c r="S23" s="12088">
        <f>SUM(s8:s22)</f>
      </c>
      <c r="T23" s="12089">
        <f>SUM(t8:t22)</f>
      </c>
      <c r="U23" s="12090">
        <f>SUM(u8:u22)</f>
      </c>
      <c r="V23" s="12091">
        <f>SUM(v8:v22)</f>
      </c>
      <c r="W23" s="12092">
        <f>SUM(w8:w22)</f>
      </c>
      <c r="X23" s="12093">
        <f>SUM(x8:x22)</f>
      </c>
      <c r="Y23" s="12094">
        <f>SUM(y8:y22)</f>
      </c>
      <c r="Z23" s="12095">
        <f>SUM(z8:z22)</f>
      </c>
      <c r="AA23" s="12096">
        <f>SUM(aa8:aa22)</f>
      </c>
      <c r="AB23" s="12097">
        <f>SUM(ab8:ab22)</f>
      </c>
      <c r="AC23" s="12098">
        <f>SUM(ac8:ac22)</f>
      </c>
      <c r="AD23" s="12099">
        <f>SUM(ad8:ad22)</f>
      </c>
      <c r="AE23" s="12100">
        <f>SUM(ae8:ae22)</f>
      </c>
      <c r="AF23" s="12101">
        <f>SUM(af8:af22)</f>
      </c>
      <c r="AG23" s="12102">
        <f>SUM(ag8:ag22)</f>
      </c>
      <c r="AH23" s="12103">
        <f>SUM(ah8:ah22)</f>
      </c>
      <c r="AI23" t="s" s="12104">
        <v>0</v>
      </c>
    </row>
    <row r="24" ht="15.0" customHeight="true"/>
    <row r="25" ht="15.0" customHeight="true">
      <c r="A25" t="s" s="12105">
        <v>0</v>
      </c>
      <c r="B25" t="s" s="12106">
        <v>0</v>
      </c>
      <c r="C25" t="s" s="12107">
        <v>556</v>
      </c>
    </row>
    <row r="26" ht="15.0" customHeight="true">
      <c r="C26" s="12108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425</v>
      </c>
      <c r="B8" t="s" s="12214">
        <v>426</v>
      </c>
      <c r="C8" t="s" s="12215">
        <v>427</v>
      </c>
      <c r="D8" t="s" s="12216">
        <v>428</v>
      </c>
      <c r="E8" t="s" s="12217">
        <v>429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250.0</v>
      </c>
      <c r="L8" t="n" s="12224">
        <v>0.0</v>
      </c>
      <c r="M8" t="n" s="12225">
        <v>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8.0</v>
      </c>
      <c r="S8" t="n" s="12231">
        <v>129.2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266.0</v>
      </c>
      <c r="AC8" t="n" s="12241">
        <v>39.35</v>
      </c>
      <c r="AD8" t="n" s="12242">
        <v>4.5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430</v>
      </c>
      <c r="B9" t="s" s="12249">
        <v>431</v>
      </c>
      <c r="C9" t="s" s="12250">
        <v>432</v>
      </c>
      <c r="D9" t="s" s="12251">
        <v>433</v>
      </c>
      <c r="E9" t="s" s="12252">
        <v>429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1700.0</v>
      </c>
      <c r="L9" t="n" s="12259">
        <v>0.0</v>
      </c>
      <c r="M9" t="n" s="12260">
        <v>16.0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8.0</v>
      </c>
      <c r="S9" t="n" s="12266">
        <v>103.84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411.0</v>
      </c>
      <c r="AC9" t="n" s="12276">
        <v>58.65</v>
      </c>
      <c r="AD9" t="n" s="12277">
        <v>6.7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434</v>
      </c>
      <c r="B10" t="s" s="12284">
        <v>435</v>
      </c>
      <c r="C10" t="s" s="12285">
        <v>436</v>
      </c>
      <c r="D10" t="s" s="12286">
        <v>437</v>
      </c>
      <c r="E10" t="s" s="12287">
        <v>429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1700.0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7.0</v>
      </c>
      <c r="Q10" t="n" s="12299">
        <v>87.85</v>
      </c>
      <c r="R10" t="n" s="12300">
        <v>8.0</v>
      </c>
      <c r="S10" t="n" s="12301">
        <v>133.84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461.0</v>
      </c>
      <c r="AC10" t="n" s="12311">
        <v>65.65</v>
      </c>
      <c r="AD10" t="n" s="12312">
        <v>7.5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438</v>
      </c>
      <c r="B11" t="s" s="12319">
        <v>439</v>
      </c>
      <c r="C11" t="s" s="12320">
        <v>440</v>
      </c>
      <c r="D11" t="s" s="12321">
        <v>441</v>
      </c>
      <c r="E11" t="s" s="12322">
        <v>429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1700.0</v>
      </c>
      <c r="L11" t="n" s="12329">
        <v>0.0</v>
      </c>
      <c r="M11" t="n" s="12330">
        <v>0.0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8.0</v>
      </c>
      <c r="S11" t="n" s="12336">
        <v>103.84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411.0</v>
      </c>
      <c r="AC11" t="n" s="12346">
        <v>58.65</v>
      </c>
      <c r="AD11" t="n" s="12347">
        <v>6.7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442</v>
      </c>
      <c r="B12" t="s" s="12354">
        <v>443</v>
      </c>
      <c r="C12" t="s" s="12355">
        <v>444</v>
      </c>
      <c r="D12" t="s" s="12356">
        <v>445</v>
      </c>
      <c r="E12" t="s" s="12357">
        <v>429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700.0</v>
      </c>
      <c r="L12" t="n" s="12364">
        <v>0.0</v>
      </c>
      <c r="M12" t="n" s="12365">
        <v>10.0</v>
      </c>
      <c r="N12" t="n" s="12366">
        <v>0.0</v>
      </c>
      <c r="O12" t="n" s="12367">
        <v>0.0</v>
      </c>
      <c r="P12" t="n" s="12368">
        <v>8.0</v>
      </c>
      <c r="Q12" t="n" s="12369">
        <v>80.8</v>
      </c>
      <c r="R12" t="n" s="12370">
        <v>8.0</v>
      </c>
      <c r="S12" t="n" s="12371">
        <v>107.68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286.0</v>
      </c>
      <c r="AC12" t="n" s="12381">
        <v>41.15</v>
      </c>
      <c r="AD12" t="n" s="12382">
        <v>4.7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446</v>
      </c>
      <c r="B13" t="s" s="12389">
        <v>447</v>
      </c>
      <c r="C13" t="s" s="12390">
        <v>448</v>
      </c>
      <c r="D13" t="s" s="12391">
        <v>449</v>
      </c>
      <c r="E13" t="s" s="12392">
        <v>429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1000.0</v>
      </c>
      <c r="L13" t="n" s="12399">
        <v>0.0</v>
      </c>
      <c r="M13" t="n" s="12400">
        <v>0.0</v>
      </c>
      <c r="N13" t="n" s="12401">
        <v>0.0</v>
      </c>
      <c r="O13" t="n" s="12402">
        <v>0.0</v>
      </c>
      <c r="P13" t="n" s="12403">
        <v>8.0</v>
      </c>
      <c r="Q13" t="n" s="12404">
        <v>77.92</v>
      </c>
      <c r="R13" t="n" s="12405">
        <v>8.0</v>
      </c>
      <c r="S13" t="n" s="12406">
        <v>103.84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320.0</v>
      </c>
      <c r="AC13" t="n" s="12416">
        <v>46.35</v>
      </c>
      <c r="AD13" t="n" s="12417">
        <v>5.3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556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450</v>
      </c>
      <c r="B8" t="s" s="12567">
        <v>451</v>
      </c>
      <c r="C8" t="s" s="12568">
        <v>452</v>
      </c>
      <c r="D8" t="s" s="12569">
        <v>453</v>
      </c>
      <c r="E8" t="s" s="12570">
        <v>454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0.0</v>
      </c>
      <c r="N8" t="n" s="12579">
        <v>0.0</v>
      </c>
      <c r="O8" t="n" s="12580">
        <v>0.0</v>
      </c>
      <c r="P8" t="n" s="12581">
        <v>8.0</v>
      </c>
      <c r="Q8" t="n" s="12582">
        <v>65.76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23.65</v>
      </c>
      <c r="AD8" t="n" s="12595">
        <v>2.7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455</v>
      </c>
      <c r="B9" t="s" s="12602">
        <v>456</v>
      </c>
      <c r="C9" t="s" s="12603">
        <v>457</v>
      </c>
      <c r="D9" t="s" s="12604">
        <v>458</v>
      </c>
      <c r="E9" t="s" s="12605">
        <v>454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600.0</v>
      </c>
      <c r="L9" t="n" s="12612">
        <v>0.0</v>
      </c>
      <c r="M9" t="n" s="12613">
        <v>10.0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260.0</v>
      </c>
      <c r="AC9" t="n" s="12629">
        <v>34.15</v>
      </c>
      <c r="AD9" t="n" s="12630">
        <v>3.9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459</v>
      </c>
      <c r="B10" t="s" s="12637">
        <v>460</v>
      </c>
      <c r="C10" t="s" s="12638">
        <v>461</v>
      </c>
      <c r="D10" t="s" s="12639">
        <v>462</v>
      </c>
      <c r="E10" t="s" s="12640">
        <v>454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0.0</v>
      </c>
      <c r="L10" t="n" s="12647">
        <v>0.0</v>
      </c>
      <c r="M10" t="n" s="12648">
        <v>0.0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8.0</v>
      </c>
      <c r="S10" t="n" s="12654">
        <v>92.32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169.0</v>
      </c>
      <c r="AC10" t="n" s="12664">
        <v>25.35</v>
      </c>
      <c r="AD10" t="n" s="12665">
        <v>2.9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463</v>
      </c>
      <c r="B11" t="s" s="12672">
        <v>464</v>
      </c>
      <c r="C11" t="s" s="12673">
        <v>465</v>
      </c>
      <c r="D11" t="s" s="12674">
        <v>466</v>
      </c>
      <c r="E11" t="s" s="12675">
        <v>454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1200.0</v>
      </c>
      <c r="L11" t="n" s="12682">
        <v>0.0</v>
      </c>
      <c r="M11" t="n" s="12683">
        <v>33.75</v>
      </c>
      <c r="N11" t="n" s="12684">
        <v>0.0</v>
      </c>
      <c r="O11" t="n" s="12685">
        <v>0.0</v>
      </c>
      <c r="P11" t="n" s="12686">
        <v>8.0</v>
      </c>
      <c r="Q11" t="n" s="12687">
        <v>68.08</v>
      </c>
      <c r="R11" t="n" s="12688">
        <v>8.0</v>
      </c>
      <c r="S11" t="n" s="12689">
        <v>90.8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323.0</v>
      </c>
      <c r="AC11" t="n" s="12699">
        <v>46.35</v>
      </c>
      <c r="AD11" t="n" s="12700">
        <v>5.3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467</v>
      </c>
      <c r="B12" t="s" s="12707">
        <v>468</v>
      </c>
      <c r="C12" t="s" s="12708">
        <v>469</v>
      </c>
      <c r="D12" t="s" s="12709">
        <v>470</v>
      </c>
      <c r="E12" t="s" s="12710">
        <v>454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2862.2999999999997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471</v>
      </c>
      <c r="B13" t="s" s="12742">
        <v>472</v>
      </c>
      <c r="C13" t="s" s="12743">
        <v>473</v>
      </c>
      <c r="D13" t="s" s="12744">
        <v>474</v>
      </c>
      <c r="E13" t="s" s="12745">
        <v>454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155.0</v>
      </c>
      <c r="L13" t="n" s="12752">
        <v>0.0</v>
      </c>
      <c r="M13" t="n" s="12753">
        <v>0.0</v>
      </c>
      <c r="N13" t="n" s="12754">
        <v>0.0</v>
      </c>
      <c r="O13" t="n" s="12755">
        <v>0.0</v>
      </c>
      <c r="P13" t="n" s="12756">
        <v>8.0</v>
      </c>
      <c r="Q13" t="n" s="12757">
        <v>69.2</v>
      </c>
      <c r="R13" t="n" s="12758">
        <v>8.0</v>
      </c>
      <c r="S13" t="n" s="12759">
        <v>92.32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190.0</v>
      </c>
      <c r="AC13" t="n" s="12769">
        <v>28.85</v>
      </c>
      <c r="AD13" t="n" s="12770">
        <v>3.3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475</v>
      </c>
      <c r="B14" t="s" s="12777">
        <v>476</v>
      </c>
      <c r="C14" t="s" s="12778">
        <v>477</v>
      </c>
      <c r="D14" t="s" s="12779">
        <v>478</v>
      </c>
      <c r="E14" t="s" s="12780">
        <v>454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1080.0</v>
      </c>
      <c r="L14" t="n" s="12787">
        <v>0.0</v>
      </c>
      <c r="M14" t="n" s="12788">
        <v>35.9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8.0</v>
      </c>
      <c r="S14" t="n" s="12794">
        <v>106.96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336.0</v>
      </c>
      <c r="AC14" t="n" s="12804">
        <v>46.35</v>
      </c>
      <c r="AD14" t="n" s="12805">
        <v>5.3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479</v>
      </c>
      <c r="B15" t="s" s="12812">
        <v>480</v>
      </c>
      <c r="C15" t="s" s="12813">
        <v>481</v>
      </c>
      <c r="D15" t="s" s="12814">
        <v>482</v>
      </c>
      <c r="E15" t="s" s="12815">
        <v>454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700.0</v>
      </c>
      <c r="L15" t="n" s="12822">
        <v>0.0</v>
      </c>
      <c r="M15" t="n" s="12823">
        <v>30.5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255.0</v>
      </c>
      <c r="AC15" t="n" s="12839">
        <v>34.15</v>
      </c>
      <c r="AD15" t="n" s="12840">
        <v>3.9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483</v>
      </c>
      <c r="B16" t="s" s="12847">
        <v>484</v>
      </c>
      <c r="C16" t="s" s="12848">
        <v>485</v>
      </c>
      <c r="D16" t="s" s="12849">
        <v>486</v>
      </c>
      <c r="E16" t="s" s="12850">
        <v>454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8.0</v>
      </c>
      <c r="Q16" t="n" s="12862">
        <v>65.2</v>
      </c>
      <c r="R16" t="n" s="12863">
        <v>8.0</v>
      </c>
      <c r="S16" t="n" s="12864">
        <v>86.96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162.0</v>
      </c>
      <c r="AC16" t="n" s="12874">
        <v>23.65</v>
      </c>
      <c r="AD16" t="n" s="12875">
        <v>2.7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487</v>
      </c>
      <c r="B17" t="s" s="12882">
        <v>488</v>
      </c>
      <c r="C17" t="s" s="12883">
        <v>489</v>
      </c>
      <c r="D17" t="s" s="12884">
        <v>490</v>
      </c>
      <c r="E17" t="s" s="12885">
        <v>454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1650.0</v>
      </c>
      <c r="L17" t="n" s="12892">
        <v>0.0</v>
      </c>
      <c r="M17" t="n" s="12893">
        <v>0.0</v>
      </c>
      <c r="N17" t="n" s="12894">
        <v>0.0</v>
      </c>
      <c r="O17" t="n" s="12895">
        <v>0.0</v>
      </c>
      <c r="P17" t="n" s="12896">
        <v>2.0</v>
      </c>
      <c r="Q17" t="n" s="12897">
        <v>16.88</v>
      </c>
      <c r="R17" t="n" s="12898">
        <v>8.0</v>
      </c>
      <c r="S17" t="n" s="12899">
        <v>90.0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380.0</v>
      </c>
      <c r="AC17" t="n" s="12909">
        <v>53.35</v>
      </c>
      <c r="AD17" t="n" s="12910">
        <v>6.1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491</v>
      </c>
      <c r="B18" t="s" s="12917">
        <v>492</v>
      </c>
      <c r="C18" t="s" s="12918">
        <v>493</v>
      </c>
      <c r="D18" t="s" s="12919">
        <v>494</v>
      </c>
      <c r="E18" t="s" s="12920">
        <v>454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530.0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0.0</v>
      </c>
      <c r="Q18" t="n" s="12932">
        <v>0.0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232.0</v>
      </c>
      <c r="AC18" t="n" s="12944">
        <v>30.65</v>
      </c>
      <c r="AD18" t="n" s="12945">
        <v>3.5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495</v>
      </c>
      <c r="B19" t="s" s="12952">
        <v>496</v>
      </c>
      <c r="C19" t="s" s="12953">
        <v>497</v>
      </c>
      <c r="D19" t="s" s="12954">
        <v>498</v>
      </c>
      <c r="E19" t="s" s="12955">
        <v>454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155.0</v>
      </c>
      <c r="L19" t="n" s="12962">
        <v>0.0</v>
      </c>
      <c r="M19" t="n" s="12963">
        <v>22.490000000000002</v>
      </c>
      <c r="N19" t="n" s="12964">
        <v>0.0</v>
      </c>
      <c r="O19" t="n" s="12965">
        <v>0.0</v>
      </c>
      <c r="P19" t="n" s="12966">
        <v>3.0</v>
      </c>
      <c r="Q19" t="n" s="12967">
        <v>34.41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242.0</v>
      </c>
      <c r="AC19" t="n" s="12979">
        <v>32.35</v>
      </c>
      <c r="AD19" t="n" s="12980">
        <v>3.7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499</v>
      </c>
      <c r="B20" t="s" s="12987">
        <v>500</v>
      </c>
      <c r="C20" t="s" s="12988">
        <v>501</v>
      </c>
      <c r="D20" t="s" s="12989">
        <v>502</v>
      </c>
      <c r="E20" t="s" s="12990">
        <v>454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200.0</v>
      </c>
      <c r="L20" t="n" s="12997">
        <v>0.0</v>
      </c>
      <c r="M20" t="n" s="12998">
        <v>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8.0</v>
      </c>
      <c r="S20" t="n" s="13004">
        <v>84.64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182.0</v>
      </c>
      <c r="AC20" t="n" s="13014">
        <v>27.15</v>
      </c>
      <c r="AD20" t="n" s="13015">
        <v>3.1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503</v>
      </c>
      <c r="B21" t="s" s="13022">
        <v>504</v>
      </c>
      <c r="C21" t="s" s="13023">
        <v>505</v>
      </c>
      <c r="D21" t="s" s="13024">
        <v>506</v>
      </c>
      <c r="E21" t="s" s="13025">
        <v>454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0.0</v>
      </c>
      <c r="L21" t="n" s="13032">
        <v>0.0</v>
      </c>
      <c r="M21" t="n" s="13033">
        <v>26.9</v>
      </c>
      <c r="N21" t="n" s="13034">
        <v>0.0</v>
      </c>
      <c r="O21" t="n" s="13035">
        <v>0.0</v>
      </c>
      <c r="P21" t="n" s="13036">
        <v>4.0</v>
      </c>
      <c r="Q21" t="n" s="13037">
        <v>37.52</v>
      </c>
      <c r="R21" t="n" s="13038">
        <v>8.0</v>
      </c>
      <c r="S21" t="n" s="13039">
        <v>100.0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182.0</v>
      </c>
      <c r="AC21" t="n" s="13049">
        <v>27.15</v>
      </c>
      <c r="AD21" t="n" s="13050">
        <v>3.1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507</v>
      </c>
      <c r="B22" t="s" s="13057">
        <v>508</v>
      </c>
      <c r="C22" t="s" s="13058">
        <v>509</v>
      </c>
      <c r="D22" t="s" s="13059">
        <v>510</v>
      </c>
      <c r="E22" t="s" s="13060">
        <v>454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1250.0</v>
      </c>
      <c r="L22" t="n" s="13067">
        <v>0.0</v>
      </c>
      <c r="M22" t="n" s="13068">
        <v>0.0</v>
      </c>
      <c r="N22" t="n" s="13069">
        <v>0.0</v>
      </c>
      <c r="O22" t="n" s="13070">
        <v>0.0</v>
      </c>
      <c r="P22" t="n" s="13071">
        <v>8.0</v>
      </c>
      <c r="Q22" t="n" s="13072">
        <v>80.8</v>
      </c>
      <c r="R22" t="n" s="13073">
        <v>8.0</v>
      </c>
      <c r="S22" t="n" s="13074">
        <v>107.68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359.0</v>
      </c>
      <c r="AC22" t="n" s="13084">
        <v>51.65</v>
      </c>
      <c r="AD22" t="n" s="13085">
        <v>5.9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511</v>
      </c>
      <c r="B23" t="s" s="13092">
        <v>512</v>
      </c>
      <c r="C23" t="s" s="13093">
        <v>513</v>
      </c>
      <c r="D23" t="s" s="13094">
        <v>514</v>
      </c>
      <c r="E23" t="s" s="13095">
        <v>454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200.0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6.0</v>
      </c>
      <c r="Q23" t="n" s="13107">
        <v>47.58</v>
      </c>
      <c r="R23" t="n" s="13108">
        <v>8.0</v>
      </c>
      <c r="S23" t="n" s="13109">
        <v>84.64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182.0</v>
      </c>
      <c r="AC23" t="n" s="13119">
        <v>27.15</v>
      </c>
      <c r="AD23" t="n" s="13120">
        <v>3.1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515</v>
      </c>
      <c r="B24" t="s" s="13127">
        <v>516</v>
      </c>
      <c r="C24" t="s" s="13128">
        <v>517</v>
      </c>
      <c r="D24" t="s" s="13129">
        <v>518</v>
      </c>
      <c r="E24" t="s" s="13130">
        <v>454</v>
      </c>
      <c r="F24" t="n" s="13131">
        <v>43572.0</v>
      </c>
      <c r="G24" t="s" s="13132">
        <v>0</v>
      </c>
      <c r="H24" t="n" s="13133">
        <v>1100.0</v>
      </c>
      <c r="I24" t="n" s="13134">
        <v>100.0</v>
      </c>
      <c r="J24" t="n" s="13135">
        <v>0.0</v>
      </c>
      <c r="K24" t="n" s="13136">
        <v>880.0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0.0</v>
      </c>
      <c r="Q24" t="n" s="13142">
        <v>0.0</v>
      </c>
      <c r="R24" t="n" s="13143">
        <v>8.0</v>
      </c>
      <c r="S24" t="n" s="13144">
        <v>84.64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271.0</v>
      </c>
      <c r="AC24" t="n" s="13154">
        <v>37.65</v>
      </c>
      <c r="AD24" t="n" s="13155">
        <v>4.3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556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519</v>
      </c>
      <c r="B8" t="s" s="13305">
        <v>520</v>
      </c>
      <c r="C8" t="s" s="13306">
        <v>521</v>
      </c>
      <c r="D8" t="s" s="13307">
        <v>522</v>
      </c>
      <c r="E8" t="s" s="13308">
        <v>523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1250.0</v>
      </c>
      <c r="L8" t="n" s="13315">
        <v>0.0</v>
      </c>
      <c r="M8" t="n" s="13316">
        <v>0.0</v>
      </c>
      <c r="N8" t="n" s="13317">
        <v>0.0</v>
      </c>
      <c r="O8" t="n" s="13318">
        <v>0.0</v>
      </c>
      <c r="P8" t="n" s="13319">
        <v>1.5</v>
      </c>
      <c r="Q8" t="n" s="13320">
        <v>14.39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349.0</v>
      </c>
      <c r="AC8" t="n" s="13332">
        <v>48.15</v>
      </c>
      <c r="AD8" t="n" s="13333">
        <v>5.5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524</v>
      </c>
      <c r="B9" t="s" s="13340">
        <v>525</v>
      </c>
      <c r="C9" t="s" s="13341">
        <v>526</v>
      </c>
      <c r="D9" t="s" s="13342">
        <v>527</v>
      </c>
      <c r="E9" t="s" s="13343">
        <v>523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0.0</v>
      </c>
      <c r="N9" t="n" s="13352">
        <v>0.0</v>
      </c>
      <c r="O9" t="n" s="13353">
        <v>0.0</v>
      </c>
      <c r="P9" t="n" s="13354">
        <v>1.5</v>
      </c>
      <c r="Q9" t="n" s="13355">
        <v>13.1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56.85</v>
      </c>
      <c r="AD9" t="n" s="13368">
        <v>6.5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528</v>
      </c>
      <c r="B10" t="s" s="13375">
        <v>529</v>
      </c>
      <c r="C10" t="s" s="13376">
        <v>530</v>
      </c>
      <c r="D10" t="s" s="13377">
        <v>531</v>
      </c>
      <c r="E10" t="s" s="13378">
        <v>523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300.0</v>
      </c>
      <c r="L10" t="n" s="13385">
        <v>0.0</v>
      </c>
      <c r="M10" t="n" s="13386">
        <v>22.8</v>
      </c>
      <c r="N10" t="n" s="13387">
        <v>0.0</v>
      </c>
      <c r="O10" t="n" s="13388">
        <v>0.0</v>
      </c>
      <c r="P10" t="n" s="13389">
        <v>5.5</v>
      </c>
      <c r="Q10" t="n" s="13390">
        <v>53.57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229.0</v>
      </c>
      <c r="AC10" t="n" s="13402">
        <v>34.15</v>
      </c>
      <c r="AD10" t="n" s="13403">
        <v>3.9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532</v>
      </c>
      <c r="B11" t="s" s="13410">
        <v>533</v>
      </c>
      <c r="C11" t="s" s="13411">
        <v>534</v>
      </c>
      <c r="D11" t="s" s="13412">
        <v>535</v>
      </c>
      <c r="E11" t="s" s="13413">
        <v>523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536</v>
      </c>
      <c r="B12" t="s" s="13445">
        <v>537</v>
      </c>
      <c r="C12" t="s" s="13446">
        <v>538</v>
      </c>
      <c r="D12" t="s" s="13447">
        <v>539</v>
      </c>
      <c r="E12" t="s" s="13448">
        <v>523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500.0</v>
      </c>
      <c r="L12" t="n" s="13455">
        <v>0.0</v>
      </c>
      <c r="M12" t="n" s="13456">
        <v>76.5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250.0</v>
      </c>
      <c r="AC12" t="n" s="13472">
        <v>35.85</v>
      </c>
      <c r="AD12" t="n" s="13473">
        <v>4.1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540</v>
      </c>
      <c r="B13" t="s" s="13480">
        <v>541</v>
      </c>
      <c r="C13" t="s" s="13481">
        <v>542</v>
      </c>
      <c r="D13" t="s" s="13482">
        <v>543</v>
      </c>
      <c r="E13" t="s" s="13483">
        <v>523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530.0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237.0</v>
      </c>
      <c r="AC13" t="n" s="13507">
        <v>34.15</v>
      </c>
      <c r="AD13" t="n" s="13508">
        <v>3.9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544</v>
      </c>
      <c r="B14" t="s" s="13515">
        <v>545</v>
      </c>
      <c r="C14" t="s" s="13516">
        <v>546</v>
      </c>
      <c r="D14" t="s" s="13517">
        <v>547</v>
      </c>
      <c r="E14" t="s" s="13518">
        <v>523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1000.0</v>
      </c>
      <c r="L14" t="n" s="13525">
        <v>0.0</v>
      </c>
      <c r="M14" t="n" s="13526">
        <v>20.0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323.0</v>
      </c>
      <c r="AC14" t="n" s="13542">
        <v>44.65</v>
      </c>
      <c r="AD14" t="n" s="13543">
        <v>5.1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548</v>
      </c>
      <c r="B15" t="s" s="13550">
        <v>549</v>
      </c>
      <c r="C15" t="s" s="13551">
        <v>550</v>
      </c>
      <c r="D15" t="s" s="13552">
        <v>551</v>
      </c>
      <c r="E15" t="s" s="13553">
        <v>523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1000.0</v>
      </c>
      <c r="L15" t="n" s="13560">
        <v>0.0</v>
      </c>
      <c r="M15" t="n" s="13561">
        <v>37.0</v>
      </c>
      <c r="N15" t="n" s="13562">
        <v>0.0</v>
      </c>
      <c r="O15" t="n" s="13563">
        <v>0.0</v>
      </c>
      <c r="P15" t="n" s="13564">
        <v>5.0</v>
      </c>
      <c r="Q15" t="n" s="13565">
        <v>39.65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286.0</v>
      </c>
      <c r="AC15" t="n" s="13577">
        <v>41.15</v>
      </c>
      <c r="AD15" t="n" s="13578">
        <v>4.7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552</v>
      </c>
      <c r="B16" t="s" s="13585">
        <v>553</v>
      </c>
      <c r="C16" t="s" s="13586">
        <v>554</v>
      </c>
      <c r="D16" t="s" s="13587">
        <v>555</v>
      </c>
      <c r="E16" t="s" s="13588">
        <v>523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556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2019-06-19T15:11:10Z</dcterms:created>
  <dc:creator>Apache POI</dc:creator>
</coreProperties>
</file>