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<sst xmlns="http://schemas.openxmlformats.org/spreadsheetml/2006/main" count="522" uniqueCount="161">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</sst>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5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39</xdr:row>
      <xdr:rowOff>0</xdr:rowOff>
    </xdr:from>
    <xdr:to>
      <xdr:col>20</xdr:col>
      <xdr:colOff>0</xdr:colOff>
      <xdr:row>47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>
      <c r="A1" t="s" s="1446">
        <v>0</v>
      </c>
      <c r="B1" t="s" s="1447">
        <v>0</v>
      </c>
      <c r="C1" t="s" s="1448">
        <v>1</v>
      </c>
      <c r="D1" t="s" s="1449">
        <v>0</v>
      </c>
      <c r="E1" t="s" s="1450">
        <v>0</v>
      </c>
      <c r="F1" t="s" s="1451">
        <v>0</v>
      </c>
      <c r="G1" t="s" s="1452">
        <v>0</v>
      </c>
      <c r="H1" t="s" s="1453">
        <v>0</v>
      </c>
      <c r="I1" t="s" s="1454">
        <v>0</v>
      </c>
      <c r="J1" t="s" s="1455">
        <v>0</v>
      </c>
      <c r="K1" t="s" s="1456">
        <v>0</v>
      </c>
      <c r="L1" t="s" s="1457">
        <v>0</v>
      </c>
      <c r="M1" t="s" s="1458">
        <v>0</v>
      </c>
      <c r="N1" t="s" s="1503">
        <v>2</v>
      </c>
      <c r="O1" t="n" s="1505">
        <v>2019.0</v>
      </c>
      <c r="P1" s="1461"/>
    </row>
    <row r="2">
      <c r="A2" t="s" s="1462">
        <v>0</v>
      </c>
      <c r="B2" t="s" s="1463">
        <v>0</v>
      </c>
      <c r="C2" t="s" s="1464">
        <v>3</v>
      </c>
      <c r="D2" t="s" s="1465">
        <v>0</v>
      </c>
      <c r="E2" t="s" s="1466">
        <v>0</v>
      </c>
      <c r="F2" t="s" s="1467">
        <v>0</v>
      </c>
      <c r="G2" t="s" s="1468">
        <v>0</v>
      </c>
      <c r="H2" t="s" s="1469">
        <v>0</v>
      </c>
      <c r="I2" t="s" s="1470">
        <v>0</v>
      </c>
      <c r="J2" t="s" s="1471">
        <v>0</v>
      </c>
      <c r="K2" t="s" s="1472">
        <v>0</v>
      </c>
      <c r="L2" t="s" s="1473">
        <v>0</v>
      </c>
      <c r="M2" t="s" s="1474">
        <v>0</v>
      </c>
      <c r="N2" t="s" s="1504">
        <v>4</v>
      </c>
      <c r="O2" t="n" s="1506">
        <v>2019.0</v>
      </c>
      <c r="P2" s="1477"/>
    </row>
    <row r="3"/>
    <row r="4" ht="19.0" customHeight="true">
      <c r="A4" t="s" s="1412">
        <v>0</v>
      </c>
      <c r="B4" t="s" s="1413">
        <v>0</v>
      </c>
      <c r="C4" t="s" s="1414">
        <v>0</v>
      </c>
      <c r="D4" t="s" s="1415">
        <v>0</v>
      </c>
      <c r="E4" t="s" s="1416">
        <v>0</v>
      </c>
      <c r="F4" t="s" s="1417">
        <v>0</v>
      </c>
      <c r="G4" t="s" s="1418">
        <v>0</v>
      </c>
      <c r="H4" t="s" s="1419">
        <v>0</v>
      </c>
      <c r="I4" t="s" s="1420">
        <v>0</v>
      </c>
      <c r="J4" t="s" s="1421">
        <v>0</v>
      </c>
      <c r="K4" t="s" s="1422">
        <v>0</v>
      </c>
      <c r="L4" t="s" s="1423">
        <v>0</v>
      </c>
      <c r="M4" t="s" s="1424">
        <v>0</v>
      </c>
      <c r="N4" t="s" s="1425">
        <v>0</v>
      </c>
      <c r="O4" t="s" s="1426">
        <v>0</v>
      </c>
      <c r="P4" t="n" s="1427">
        <v>1.5</v>
      </c>
      <c r="Q4" t="n" s="1428">
        <v>1.5</v>
      </c>
      <c r="R4" t="n" s="1429">
        <v>2.0</v>
      </c>
      <c r="S4" t="n" s="1430">
        <v>2.0</v>
      </c>
      <c r="T4" t="n" s="1431">
        <v>3.0</v>
      </c>
      <c r="U4" t="n" s="1432">
        <v>3.0</v>
      </c>
      <c r="V4" t="s" s="1433">
        <v>0</v>
      </c>
      <c r="W4" t="s" s="1434">
        <v>5</v>
      </c>
      <c r="X4" t="s" s="1435">
        <v>5</v>
      </c>
      <c r="Y4" s="1436"/>
    </row>
    <row r="5" ht="58.0" customHeight="true">
      <c r="A5" t="s" s="1387">
        <v>6</v>
      </c>
      <c r="B5" t="s" s="1388">
        <v>7</v>
      </c>
      <c r="C5" t="s" s="1389">
        <v>8</v>
      </c>
      <c r="D5" t="s" s="1390">
        <v>9</v>
      </c>
      <c r="E5" t="s" s="1391">
        <v>10</v>
      </c>
      <c r="F5" t="s" s="1392">
        <v>11</v>
      </c>
      <c r="G5" t="s" s="1393">
        <v>12</v>
      </c>
      <c r="H5" t="s" s="1394">
        <v>13</v>
      </c>
      <c r="I5" t="s" s="1395">
        <v>14</v>
      </c>
      <c r="J5" t="s" s="1396">
        <v>15</v>
      </c>
      <c r="K5" t="s" s="1397">
        <v>16</v>
      </c>
      <c r="L5" t="s" s="1398">
        <v>17</v>
      </c>
      <c r="M5" t="s" s="1399">
        <v>18</v>
      </c>
      <c r="N5" t="s" s="1400">
        <v>19</v>
      </c>
      <c r="O5" t="s" s="1401">
        <v>20</v>
      </c>
      <c r="P5" t="s" s="1437">
        <v>21</v>
      </c>
      <c r="Q5" t="s" s="1438">
        <v>22</v>
      </c>
      <c r="R5" t="s" s="1439">
        <v>23</v>
      </c>
      <c r="S5" t="s" s="1440">
        <v>22</v>
      </c>
      <c r="T5" t="s" s="1441">
        <v>24</v>
      </c>
      <c r="U5" t="s" s="1442">
        <v>22</v>
      </c>
      <c r="V5" t="s" s="1443">
        <v>25</v>
      </c>
      <c r="W5" t="s" s="1444">
        <v>26</v>
      </c>
      <c r="X5" t="s" s="1445">
        <v>27</v>
      </c>
      <c r="Y5" t="s" s="1411">
        <v>28</v>
      </c>
    </row>
    <row r="6">
      <c r="A6" t="s" s="562">
        <v>29</v>
      </c>
      <c r="B6" t="s" s="563">
        <v>30</v>
      </c>
      <c r="C6" t="s" s="564">
        <v>31</v>
      </c>
      <c r="D6" t="s" s="565">
        <v>32</v>
      </c>
      <c r="E6" t="s" s="566">
        <v>33</v>
      </c>
      <c r="F6" t="n" s="1507">
        <v>43313.0</v>
      </c>
      <c r="G6" t="s" s="1508">
        <v>0</v>
      </c>
      <c r="H6" t="n" s="569">
        <v>1400.0</v>
      </c>
      <c r="I6" t="n" s="570">
        <v>2400.0</v>
      </c>
      <c r="J6" t="n" s="571">
        <v>0.0</v>
      </c>
      <c r="K6" t="n" s="572">
        <v>0.0</v>
      </c>
      <c r="L6" t="n" s="573">
        <v>0.0</v>
      </c>
      <c r="M6" t="n" s="574">
        <v>0.0</v>
      </c>
      <c r="N6" t="n" s="575">
        <f>SUM(I6:M6)</f>
      </c>
      <c r="O6" t="n" s="576">
        <v>0.0</v>
      </c>
      <c r="P6" t="n" s="577">
        <v>15.0</v>
      </c>
      <c r="Q6" t="n" s="578">
        <v>151.5</v>
      </c>
      <c r="R6" t="n" s="579">
        <v>0.0</v>
      </c>
      <c r="S6" t="n" s="580">
        <v>0.0</v>
      </c>
      <c r="T6" t="n" s="581">
        <v>0.0</v>
      </c>
      <c r="U6" t="n" s="582">
        <v>0.0</v>
      </c>
      <c r="V6" t="n" s="583">
        <v>0.0</v>
      </c>
      <c r="W6" t="n" s="584">
        <f>p6+r6+t6</f>
      </c>
      <c r="X6" t="n" s="585">
        <f>q6+s6+u6+v6</f>
      </c>
      <c r="Y6" t="s" s="586">
        <v>0</v>
      </c>
    </row>
    <row r="7">
      <c r="A7" t="s" s="587">
        <v>34</v>
      </c>
      <c r="B7" t="s" s="588">
        <v>35</v>
      </c>
      <c r="C7" t="s" s="589">
        <v>36</v>
      </c>
      <c r="D7" t="s" s="590">
        <v>37</v>
      </c>
      <c r="E7" t="s" s="591">
        <v>33</v>
      </c>
      <c r="F7" t="n" s="1509">
        <v>41944.0</v>
      </c>
      <c r="G7" t="s" s="1510">
        <v>0</v>
      </c>
      <c r="H7" t="n" s="594">
        <v>1750.0</v>
      </c>
      <c r="I7" t="n" s="595">
        <v>1600.0</v>
      </c>
      <c r="J7" t="n" s="596">
        <v>0.0</v>
      </c>
      <c r="K7" t="n" s="597">
        <v>0.0</v>
      </c>
      <c r="L7" t="n" s="598">
        <v>0.0</v>
      </c>
      <c r="M7" t="n" s="599">
        <v>0.0</v>
      </c>
      <c r="N7" t="n" s="600">
        <f>SUM(I7:M7)</f>
      </c>
      <c r="O7" t="n" s="601">
        <v>0.0</v>
      </c>
      <c r="P7" t="n" s="602">
        <v>1.0</v>
      </c>
      <c r="Q7" t="n" s="603">
        <v>12.62</v>
      </c>
      <c r="R7" t="n" s="604">
        <v>0.0</v>
      </c>
      <c r="S7" t="n" s="605">
        <v>0.0</v>
      </c>
      <c r="T7" t="n" s="606">
        <v>0.0</v>
      </c>
      <c r="U7" t="n" s="607">
        <v>0.0</v>
      </c>
      <c r="V7" t="n" s="608">
        <v>15.17</v>
      </c>
      <c r="W7" t="n" s="609">
        <f>p7+r7+t7</f>
      </c>
      <c r="X7" t="n" s="610">
        <f>q7+s7+u7+v7</f>
      </c>
      <c r="Y7" t="s" s="611">
        <v>0</v>
      </c>
    </row>
    <row r="8">
      <c r="A8" t="s" s="612">
        <v>38</v>
      </c>
      <c r="B8" t="s" s="613">
        <v>39</v>
      </c>
      <c r="C8" t="s" s="614">
        <v>40</v>
      </c>
      <c r="D8" t="s" s="615">
        <v>41</v>
      </c>
      <c r="E8" t="s" s="616">
        <v>33</v>
      </c>
      <c r="F8" t="n" s="1511">
        <v>41944.0</v>
      </c>
      <c r="G8" t="s" s="1512">
        <v>0</v>
      </c>
      <c r="H8" t="n" s="619">
        <v>1470.0</v>
      </c>
      <c r="I8" t="n" s="620">
        <v>2200.0</v>
      </c>
      <c r="J8" t="n" s="621">
        <v>0.0</v>
      </c>
      <c r="K8" t="n" s="622">
        <v>0.0</v>
      </c>
      <c r="L8" t="n" s="623">
        <v>0.0</v>
      </c>
      <c r="M8" t="n" s="624">
        <v>0.0</v>
      </c>
      <c r="N8" t="n" s="625">
        <f>SUM(I8:M8)</f>
      </c>
      <c r="O8" t="n" s="626">
        <v>0.0</v>
      </c>
      <c r="P8" t="n" s="627">
        <v>8.5</v>
      </c>
      <c r="Q8" t="n" s="628">
        <v>90.1</v>
      </c>
      <c r="R8" t="n" s="629">
        <v>0.0</v>
      </c>
      <c r="S8" t="n" s="630">
        <v>0.0</v>
      </c>
      <c r="T8" t="n" s="631">
        <v>0.0</v>
      </c>
      <c r="U8" t="n" s="632">
        <v>0.0</v>
      </c>
      <c r="V8" t="n" s="633">
        <v>5.4</v>
      </c>
      <c r="W8" t="n" s="634">
        <f>p8+r8+t8</f>
      </c>
      <c r="X8" t="n" s="635">
        <f>q8+s8+u8+v8</f>
      </c>
      <c r="Y8" t="s" s="636">
        <v>0</v>
      </c>
    </row>
    <row r="9">
      <c r="A9" t="s" s="637">
        <v>42</v>
      </c>
      <c r="B9" t="s" s="638">
        <v>43</v>
      </c>
      <c r="C9" t="s" s="639">
        <v>44</v>
      </c>
      <c r="D9" t="s" s="640">
        <v>45</v>
      </c>
      <c r="E9" t="s" s="641">
        <v>33</v>
      </c>
      <c r="F9" t="n" s="1513">
        <v>42700.0</v>
      </c>
      <c r="G9" t="s" s="1514">
        <v>0</v>
      </c>
      <c r="H9" t="n" s="644">
        <v>1420.0</v>
      </c>
      <c r="I9" t="n" s="645">
        <v>2200.0</v>
      </c>
      <c r="J9" t="n" s="646">
        <v>0.0</v>
      </c>
      <c r="K9" t="n" s="647">
        <v>0.0</v>
      </c>
      <c r="L9" t="n" s="648">
        <v>0.0</v>
      </c>
      <c r="M9" t="n" s="649">
        <v>0.0</v>
      </c>
      <c r="N9" t="n" s="650">
        <f>SUM(I9:M9)</f>
      </c>
      <c r="O9" t="n" s="651">
        <v>10.0</v>
      </c>
      <c r="P9" t="n" s="652">
        <v>13.5</v>
      </c>
      <c r="Q9" t="n" s="653">
        <v>138.24</v>
      </c>
      <c r="R9" t="n" s="654">
        <v>0.0</v>
      </c>
      <c r="S9" t="n" s="655">
        <v>0.0</v>
      </c>
      <c r="T9" t="n" s="656">
        <v>0.0</v>
      </c>
      <c r="U9" t="n" s="657">
        <v>0.0</v>
      </c>
      <c r="V9" t="n" s="658">
        <v>1.11</v>
      </c>
      <c r="W9" t="n" s="659">
        <f>p9+r9+t9</f>
      </c>
      <c r="X9" t="n" s="660">
        <f>q9+s9+u9+v9</f>
      </c>
      <c r="Y9" t="s" s="661">
        <v>0</v>
      </c>
    </row>
    <row r="10">
      <c r="A10" t="s" s="662">
        <v>46</v>
      </c>
      <c r="B10" t="s" s="663">
        <v>47</v>
      </c>
      <c r="C10" t="s" s="664">
        <v>48</v>
      </c>
      <c r="D10" t="s" s="665">
        <v>49</v>
      </c>
      <c r="E10" t="s" s="666">
        <v>33</v>
      </c>
      <c r="F10" t="n" s="1515">
        <v>41944.0</v>
      </c>
      <c r="G10" t="s" s="1516">
        <v>0</v>
      </c>
      <c r="H10" t="n" s="669">
        <v>1350.0</v>
      </c>
      <c r="I10" t="n" s="670">
        <v>1300.0</v>
      </c>
      <c r="J10" t="n" s="671">
        <v>0.0</v>
      </c>
      <c r="K10" t="n" s="672">
        <v>0.0</v>
      </c>
      <c r="L10" t="n" s="673">
        <v>0.0</v>
      </c>
      <c r="M10" t="n" s="674">
        <v>0.0</v>
      </c>
      <c r="N10" t="n" s="675">
        <f>SUM(I10:M10)</f>
      </c>
      <c r="O10" t="n" s="676">
        <v>0.0</v>
      </c>
      <c r="P10" t="n" s="677">
        <v>0.0</v>
      </c>
      <c r="Q10" t="n" s="678">
        <v>0.0</v>
      </c>
      <c r="R10" t="n" s="679">
        <v>0.0</v>
      </c>
      <c r="S10" t="n" s="680">
        <v>0.0</v>
      </c>
      <c r="T10" t="n" s="681">
        <v>0.0</v>
      </c>
      <c r="U10" t="n" s="682">
        <v>0.0</v>
      </c>
      <c r="V10" t="n" s="683">
        <v>16.29</v>
      </c>
      <c r="W10" t="n" s="684">
        <f>p10+r10+t10</f>
      </c>
      <c r="X10" t="n" s="685">
        <f>q10+s10+u10+v10</f>
      </c>
      <c r="Y10" t="s" s="686">
        <v>0</v>
      </c>
    </row>
    <row r="11">
      <c r="A11" t="s" s="687">
        <v>50</v>
      </c>
      <c r="B11" t="s" s="688">
        <v>51</v>
      </c>
      <c r="C11" t="s" s="689">
        <v>52</v>
      </c>
      <c r="D11" t="s" s="690">
        <v>53</v>
      </c>
      <c r="E11" t="s" s="691">
        <v>33</v>
      </c>
      <c r="F11" t="n" s="1517">
        <v>41944.0</v>
      </c>
      <c r="G11" t="s" s="1518">
        <v>0</v>
      </c>
      <c r="H11" t="n" s="694">
        <v>1280.0</v>
      </c>
      <c r="I11" t="n" s="695">
        <v>1850.0</v>
      </c>
      <c r="J11" t="n" s="696">
        <v>0.0</v>
      </c>
      <c r="K11" t="n" s="697">
        <v>0.0</v>
      </c>
      <c r="L11" t="n" s="698">
        <v>0.0</v>
      </c>
      <c r="M11" t="n" s="699">
        <v>0.0</v>
      </c>
      <c r="N11" t="n" s="700">
        <f>SUM(I11:M11)</f>
      </c>
      <c r="O11" t="n" s="701">
        <v>0.0</v>
      </c>
      <c r="P11" t="n" s="702">
        <v>13.0</v>
      </c>
      <c r="Q11" t="n" s="703">
        <v>119.99</v>
      </c>
      <c r="R11" t="n" s="704">
        <v>0.0</v>
      </c>
      <c r="S11" t="n" s="705">
        <v>0.0</v>
      </c>
      <c r="T11" t="n" s="706">
        <v>0.0</v>
      </c>
      <c r="U11" t="n" s="707">
        <v>0.0</v>
      </c>
      <c r="V11" t="n" s="708">
        <v>7.37</v>
      </c>
      <c r="W11" t="n" s="709">
        <f>p11+r11+t11</f>
      </c>
      <c r="X11" t="n" s="710">
        <f>q11+s11+u11+v11</f>
      </c>
      <c r="Y11" t="s" s="711">
        <v>0</v>
      </c>
    </row>
    <row r="12">
      <c r="A12" t="s" s="712">
        <v>54</v>
      </c>
      <c r="B12" t="s" s="713">
        <v>55</v>
      </c>
      <c r="C12" t="s" s="714">
        <v>56</v>
      </c>
      <c r="D12" t="s" s="715">
        <v>57</v>
      </c>
      <c r="E12" t="s" s="716">
        <v>33</v>
      </c>
      <c r="F12" t="n" s="1519">
        <v>41944.0</v>
      </c>
      <c r="G12" t="s" s="1520">
        <v>0</v>
      </c>
      <c r="H12" t="n" s="719">
        <v>1710.0</v>
      </c>
      <c r="I12" t="n" s="720">
        <v>2200.0</v>
      </c>
      <c r="J12" t="n" s="721">
        <v>0.0</v>
      </c>
      <c r="K12" t="n" s="722">
        <v>0.0</v>
      </c>
      <c r="L12" t="n" s="723">
        <v>0.0</v>
      </c>
      <c r="M12" t="n" s="724">
        <v>0.0</v>
      </c>
      <c r="N12" t="n" s="725">
        <f>SUM(I12:M12)</f>
      </c>
      <c r="O12" t="n" s="726">
        <v>0.0</v>
      </c>
      <c r="P12" t="n" s="727">
        <v>10.5</v>
      </c>
      <c r="Q12" t="n" s="728">
        <v>129.47</v>
      </c>
      <c r="R12" t="n" s="729">
        <v>0.0</v>
      </c>
      <c r="S12" t="n" s="730">
        <v>0.0</v>
      </c>
      <c r="T12" t="n" s="731">
        <v>0.0</v>
      </c>
      <c r="U12" t="n" s="732">
        <v>0.0</v>
      </c>
      <c r="V12" t="n" s="733">
        <v>0.0</v>
      </c>
      <c r="W12" t="n" s="734">
        <f>p12+r12+t12</f>
      </c>
      <c r="X12" t="n" s="735">
        <f>q12+s12+u12+v12</f>
      </c>
      <c r="Y12" t="s" s="736">
        <v>0</v>
      </c>
    </row>
    <row r="13">
      <c r="A13" t="s" s="737">
        <v>58</v>
      </c>
      <c r="B13" t="s" s="738">
        <v>59</v>
      </c>
      <c r="C13" t="s" s="739">
        <v>60</v>
      </c>
      <c r="D13" t="s" s="740">
        <v>61</v>
      </c>
      <c r="E13" t="s" s="741">
        <v>33</v>
      </c>
      <c r="F13" t="n" s="1521">
        <v>41944.0</v>
      </c>
      <c r="G13" t="s" s="1522">
        <v>0</v>
      </c>
      <c r="H13" t="n" s="744">
        <v>1430.0</v>
      </c>
      <c r="I13" t="n" s="745">
        <v>2400.0</v>
      </c>
      <c r="J13" t="n" s="746">
        <v>0.0</v>
      </c>
      <c r="K13" t="n" s="747">
        <v>0.0</v>
      </c>
      <c r="L13" t="n" s="748">
        <v>0.0</v>
      </c>
      <c r="M13" t="n" s="749">
        <v>0.0</v>
      </c>
      <c r="N13" t="n" s="750">
        <f>SUM(I13:M13)</f>
      </c>
      <c r="O13" t="n" s="751">
        <v>0.0</v>
      </c>
      <c r="P13" t="n" s="752">
        <v>19.5</v>
      </c>
      <c r="Q13" t="n" s="753">
        <v>201.05</v>
      </c>
      <c r="R13" t="n" s="754">
        <v>0.0</v>
      </c>
      <c r="S13" t="n" s="755">
        <v>0.0</v>
      </c>
      <c r="T13" t="n" s="756">
        <v>0.0</v>
      </c>
      <c r="U13" t="n" s="757">
        <v>0.0</v>
      </c>
      <c r="V13" t="n" s="758">
        <v>0.0</v>
      </c>
      <c r="W13" t="n" s="759">
        <f>p13+r13+t13</f>
      </c>
      <c r="X13" t="n" s="760">
        <f>q13+s13+u13+v13</f>
      </c>
      <c r="Y13" t="s" s="761">
        <v>0</v>
      </c>
    </row>
    <row r="14">
      <c r="A14" t="s" s="762">
        <v>62</v>
      </c>
      <c r="B14" t="s" s="763">
        <v>63</v>
      </c>
      <c r="C14" t="s" s="764">
        <v>64</v>
      </c>
      <c r="D14" t="s" s="765">
        <v>65</v>
      </c>
      <c r="E14" t="s" s="766">
        <v>33</v>
      </c>
      <c r="F14" t="n" s="1523">
        <v>41944.0</v>
      </c>
      <c r="G14" t="s" s="1524">
        <v>0</v>
      </c>
      <c r="H14" t="n" s="769">
        <v>1510.0</v>
      </c>
      <c r="I14" t="n" s="770">
        <v>0.0</v>
      </c>
      <c r="J14" t="n" s="771">
        <v>0.0</v>
      </c>
      <c r="K14" t="n" s="772">
        <v>0.0</v>
      </c>
      <c r="L14" t="n" s="773">
        <v>0.0</v>
      </c>
      <c r="M14" t="n" s="774">
        <v>0.0</v>
      </c>
      <c r="N14" t="n" s="775">
        <f>SUM(I14:M14)</f>
      </c>
      <c r="O14" t="n" s="776">
        <v>36.87</v>
      </c>
      <c r="P14" t="n" s="777">
        <v>14.0</v>
      </c>
      <c r="Q14" t="n" s="778">
        <v>152.46</v>
      </c>
      <c r="R14" t="n" s="779">
        <v>0.0</v>
      </c>
      <c r="S14" t="n" s="780">
        <v>0.0</v>
      </c>
      <c r="T14" t="n" s="781">
        <v>0.0</v>
      </c>
      <c r="U14" t="n" s="782">
        <v>0.0</v>
      </c>
      <c r="V14" t="n" s="783">
        <v>0.0</v>
      </c>
      <c r="W14" t="n" s="784">
        <f>p14+r14+t14</f>
      </c>
      <c r="X14" t="n" s="785">
        <f>q14+s14+u14+v14</f>
      </c>
      <c r="Y14" t="s" s="786">
        <v>0</v>
      </c>
    </row>
    <row r="15">
      <c r="A15" t="s" s="787">
        <v>66</v>
      </c>
      <c r="B15" t="s" s="788">
        <v>67</v>
      </c>
      <c r="C15" t="s" s="789">
        <v>68</v>
      </c>
      <c r="D15" t="s" s="790">
        <v>69</v>
      </c>
      <c r="E15" t="s" s="791">
        <v>33</v>
      </c>
      <c r="F15" t="n" s="1525">
        <v>42811.0</v>
      </c>
      <c r="G15" t="s" s="1526">
        <v>0</v>
      </c>
      <c r="H15" t="n" s="794">
        <v>1390.0</v>
      </c>
      <c r="I15" t="n" s="795">
        <v>420.0</v>
      </c>
      <c r="J15" t="n" s="796">
        <v>0.0</v>
      </c>
      <c r="K15" t="n" s="797">
        <v>0.0</v>
      </c>
      <c r="L15" t="n" s="798">
        <v>0.0</v>
      </c>
      <c r="M15" t="n" s="799">
        <v>0.0</v>
      </c>
      <c r="N15" t="n" s="800">
        <f>SUM(I15:M15)</f>
      </c>
      <c r="O15" t="n" s="801">
        <v>0.0</v>
      </c>
      <c r="P15" t="n" s="802">
        <v>4.0</v>
      </c>
      <c r="Q15" t="n" s="803">
        <v>40.08</v>
      </c>
      <c r="R15" t="n" s="804">
        <v>0.0</v>
      </c>
      <c r="S15" t="n" s="805">
        <v>0.0</v>
      </c>
      <c r="T15" t="n" s="806">
        <v>0.0</v>
      </c>
      <c r="U15" t="n" s="807">
        <v>0.0</v>
      </c>
      <c r="V15" t="n" s="808">
        <v>0.0</v>
      </c>
      <c r="W15" t="n" s="809">
        <f>p15+r15+t15</f>
      </c>
      <c r="X15" t="n" s="810">
        <f>q15+s15+u15+v15</f>
      </c>
      <c r="Y15" t="s" s="811">
        <v>0</v>
      </c>
    </row>
    <row r="16">
      <c r="A16" t="s" s="812">
        <v>70</v>
      </c>
      <c r="B16" t="s" s="813">
        <v>71</v>
      </c>
      <c r="C16" t="s" s="814">
        <v>72</v>
      </c>
      <c r="D16" t="s" s="815">
        <v>73</v>
      </c>
      <c r="E16" t="s" s="816">
        <v>33</v>
      </c>
      <c r="F16" t="n" s="1527">
        <v>41944.0</v>
      </c>
      <c r="G16" t="s" s="1528">
        <v>0</v>
      </c>
      <c r="H16" t="n" s="819">
        <v>1400.0</v>
      </c>
      <c r="I16" t="n" s="820">
        <v>2200.0</v>
      </c>
      <c r="J16" t="n" s="821">
        <v>0.0</v>
      </c>
      <c r="K16" t="n" s="822">
        <v>0.0</v>
      </c>
      <c r="L16" t="n" s="823">
        <v>0.0</v>
      </c>
      <c r="M16" t="n" s="824">
        <v>0.0</v>
      </c>
      <c r="N16" t="n" s="825">
        <f>SUM(I16:M16)</f>
      </c>
      <c r="O16" t="n" s="826">
        <v>0.0</v>
      </c>
      <c r="P16" t="n" s="827">
        <v>4.0</v>
      </c>
      <c r="Q16" t="n" s="828">
        <v>40.4</v>
      </c>
      <c r="R16" t="n" s="829">
        <v>0.0</v>
      </c>
      <c r="S16" t="n" s="830">
        <v>0.0</v>
      </c>
      <c r="T16" t="n" s="831">
        <v>0.0</v>
      </c>
      <c r="U16" t="n" s="832">
        <v>0.0</v>
      </c>
      <c r="V16" t="n" s="833">
        <v>0.0</v>
      </c>
      <c r="W16" t="n" s="834">
        <f>p16+r16+t16</f>
      </c>
      <c r="X16" t="n" s="835">
        <f>q16+s16+u16+v16</f>
      </c>
      <c r="Y16" t="s" s="836">
        <v>74</v>
      </c>
    </row>
    <row r="17">
      <c r="A17" t="s" s="837">
        <v>75</v>
      </c>
      <c r="B17" t="s" s="838">
        <v>76</v>
      </c>
      <c r="C17" t="s" s="839">
        <v>77</v>
      </c>
      <c r="D17" t="s" s="840">
        <v>78</v>
      </c>
      <c r="E17" t="s" s="841">
        <v>33</v>
      </c>
      <c r="F17" t="n" s="1529">
        <v>41944.0</v>
      </c>
      <c r="G17" t="s" s="1530">
        <v>0</v>
      </c>
      <c r="H17" t="n" s="844">
        <v>1450.0</v>
      </c>
      <c r="I17" t="n" s="845">
        <v>1300.0</v>
      </c>
      <c r="J17" t="n" s="846">
        <v>0.0</v>
      </c>
      <c r="K17" t="n" s="847">
        <v>0.0</v>
      </c>
      <c r="L17" t="n" s="848">
        <v>0.0</v>
      </c>
      <c r="M17" t="n" s="849">
        <v>0.0</v>
      </c>
      <c r="N17" t="n" s="850">
        <f>SUM(I17:M17)</f>
      </c>
      <c r="O17" t="n" s="851">
        <v>0.0</v>
      </c>
      <c r="P17" t="n" s="852">
        <v>7.0</v>
      </c>
      <c r="Q17" t="n" s="853">
        <v>73.22</v>
      </c>
      <c r="R17" t="n" s="854">
        <v>0.0</v>
      </c>
      <c r="S17" t="n" s="855">
        <v>0.0</v>
      </c>
      <c r="T17" t="n" s="856">
        <v>0.0</v>
      </c>
      <c r="U17" t="n" s="857">
        <v>0.0</v>
      </c>
      <c r="V17" t="n" s="858">
        <v>21.48</v>
      </c>
      <c r="W17" t="n" s="859">
        <f>p17+r17+t17</f>
      </c>
      <c r="X17" t="n" s="860">
        <f>q17+s17+u17+v17</f>
      </c>
      <c r="Y17" t="s" s="861">
        <v>0</v>
      </c>
    </row>
    <row r="18">
      <c r="A18" t="s" s="862">
        <v>79</v>
      </c>
      <c r="B18" t="s" s="863">
        <v>80</v>
      </c>
      <c r="C18" t="s" s="864">
        <v>81</v>
      </c>
      <c r="D18" t="s" s="865">
        <v>82</v>
      </c>
      <c r="E18" t="s" s="866">
        <v>33</v>
      </c>
      <c r="F18" t="n" s="1531">
        <v>42005.0</v>
      </c>
      <c r="G18" t="s" s="1532">
        <v>0</v>
      </c>
      <c r="H18" t="n" s="869">
        <v>1620.0</v>
      </c>
      <c r="I18" t="n" s="870">
        <v>1700.0</v>
      </c>
      <c r="J18" t="n" s="871">
        <v>0.0</v>
      </c>
      <c r="K18" t="n" s="872">
        <v>0.0</v>
      </c>
      <c r="L18" t="n" s="873">
        <v>0.0</v>
      </c>
      <c r="M18" t="n" s="874">
        <v>0.0</v>
      </c>
      <c r="N18" t="n" s="875">
        <f>SUM(I18:M18)</f>
      </c>
      <c r="O18" t="n" s="876">
        <v>30.9</v>
      </c>
      <c r="P18" t="n" s="877">
        <v>20.5</v>
      </c>
      <c r="Q18" t="n" s="878">
        <v>239.44</v>
      </c>
      <c r="R18" t="n" s="879">
        <v>0.0</v>
      </c>
      <c r="S18" t="n" s="880">
        <v>0.0</v>
      </c>
      <c r="T18" t="n" s="881">
        <v>0.0</v>
      </c>
      <c r="U18" t="n" s="882">
        <v>0.0</v>
      </c>
      <c r="V18" t="n" s="883">
        <v>12.29</v>
      </c>
      <c r="W18" t="n" s="884">
        <f>p18+r18+t18</f>
      </c>
      <c r="X18" t="n" s="885">
        <f>q18+s18+u18+v18</f>
      </c>
      <c r="Y18" t="s" s="886">
        <v>0</v>
      </c>
    </row>
    <row r="19">
      <c r="A19" t="s" s="887">
        <v>83</v>
      </c>
      <c r="B19" t="s" s="888">
        <v>84</v>
      </c>
      <c r="C19" t="s" s="889">
        <v>85</v>
      </c>
      <c r="D19" t="s" s="890">
        <v>86</v>
      </c>
      <c r="E19" t="s" s="891">
        <v>33</v>
      </c>
      <c r="F19" t="n" s="1533">
        <v>41944.0</v>
      </c>
      <c r="G19" t="s" s="1534">
        <v>0</v>
      </c>
      <c r="H19" t="n" s="894">
        <v>1650.0</v>
      </c>
      <c r="I19" t="n" s="895">
        <v>2400.0</v>
      </c>
      <c r="J19" t="n" s="896">
        <v>0.0</v>
      </c>
      <c r="K19" t="n" s="897">
        <v>0.0</v>
      </c>
      <c r="L19" t="n" s="898">
        <v>0.0</v>
      </c>
      <c r="M19" t="n" s="899">
        <v>0.0</v>
      </c>
      <c r="N19" t="n" s="900">
        <f>SUM(I19:M19)</f>
      </c>
      <c r="O19" t="n" s="901">
        <v>22.1</v>
      </c>
      <c r="P19" t="n" s="902">
        <v>8.0</v>
      </c>
      <c r="Q19" t="n" s="903">
        <v>95.2</v>
      </c>
      <c r="R19" t="n" s="904">
        <v>0.0</v>
      </c>
      <c r="S19" t="n" s="905">
        <v>0.0</v>
      </c>
      <c r="T19" t="n" s="906">
        <v>0.0</v>
      </c>
      <c r="U19" t="n" s="907">
        <v>0.0</v>
      </c>
      <c r="V19" t="n" s="908">
        <v>11.62</v>
      </c>
      <c r="W19" t="n" s="909">
        <f>p19+r19+t19</f>
      </c>
      <c r="X19" t="n" s="910">
        <f>q19+s19+u19+v19</f>
      </c>
      <c r="Y19" t="s" s="911">
        <v>0</v>
      </c>
    </row>
    <row r="20">
      <c r="A20" t="s" s="912">
        <v>87</v>
      </c>
      <c r="B20" t="s" s="913">
        <v>88</v>
      </c>
      <c r="C20" t="s" s="914">
        <v>89</v>
      </c>
      <c r="D20" t="s" s="915">
        <v>90</v>
      </c>
      <c r="E20" t="s" s="916">
        <v>33</v>
      </c>
      <c r="F20" t="n" s="1535">
        <v>41944.0</v>
      </c>
      <c r="G20" t="s" s="1536">
        <v>0</v>
      </c>
      <c r="H20" t="n" s="919">
        <v>1340.0</v>
      </c>
      <c r="I20" t="n" s="920">
        <v>1200.0</v>
      </c>
      <c r="J20" t="n" s="921">
        <v>0.0</v>
      </c>
      <c r="K20" t="n" s="922">
        <v>0.0</v>
      </c>
      <c r="L20" t="n" s="923">
        <v>0.0</v>
      </c>
      <c r="M20" t="n" s="924">
        <v>0.0</v>
      </c>
      <c r="N20" t="n" s="925">
        <f>SUM(I20:M20)</f>
      </c>
      <c r="O20" t="n" s="926">
        <v>0.0</v>
      </c>
      <c r="P20" t="n" s="927">
        <v>0.0</v>
      </c>
      <c r="Q20" t="n" s="928">
        <v>0.0</v>
      </c>
      <c r="R20" t="n" s="929">
        <v>0.0</v>
      </c>
      <c r="S20" t="n" s="930">
        <v>0.0</v>
      </c>
      <c r="T20" t="n" s="931">
        <v>0.0</v>
      </c>
      <c r="U20" t="n" s="932">
        <v>0.0</v>
      </c>
      <c r="V20" t="n" s="933">
        <v>3.08</v>
      </c>
      <c r="W20" t="n" s="934">
        <f>p20+r20+t20</f>
      </c>
      <c r="X20" t="n" s="935">
        <f>q20+s20+u20+v20</f>
      </c>
      <c r="Y20" t="s" s="936">
        <v>0</v>
      </c>
    </row>
    <row r="21">
      <c r="A21" t="s" s="937">
        <v>91</v>
      </c>
      <c r="B21" t="s" s="938">
        <v>92</v>
      </c>
      <c r="C21" t="s" s="939">
        <v>93</v>
      </c>
      <c r="D21" t="s" s="940">
        <v>94</v>
      </c>
      <c r="E21" t="s" s="941">
        <v>33</v>
      </c>
      <c r="F21" t="n" s="1537">
        <v>41944.0</v>
      </c>
      <c r="G21" t="s" s="1538">
        <v>0</v>
      </c>
      <c r="H21" t="n" s="944">
        <v>1440.0</v>
      </c>
      <c r="I21" t="n" s="945">
        <v>1850.0</v>
      </c>
      <c r="J21" t="n" s="946">
        <v>0.0</v>
      </c>
      <c r="K21" t="n" s="947">
        <v>0.0</v>
      </c>
      <c r="L21" t="n" s="948">
        <v>0.0</v>
      </c>
      <c r="M21" t="n" s="949">
        <v>0.0</v>
      </c>
      <c r="N21" t="n" s="950">
        <f>SUM(I21:M21)</f>
      </c>
      <c r="O21" t="n" s="951">
        <v>0.0</v>
      </c>
      <c r="P21" t="n" s="952">
        <v>3.0</v>
      </c>
      <c r="Q21" t="n" s="953">
        <v>31.14</v>
      </c>
      <c r="R21" t="n" s="954">
        <v>0.0</v>
      </c>
      <c r="S21" t="n" s="955">
        <v>0.0</v>
      </c>
      <c r="T21" t="n" s="956">
        <v>0.0</v>
      </c>
      <c r="U21" t="n" s="957">
        <v>0.0</v>
      </c>
      <c r="V21" t="n" s="958">
        <v>6.73</v>
      </c>
      <c r="W21" t="n" s="959">
        <f>p21+r21+t21</f>
      </c>
      <c r="X21" t="n" s="960">
        <f>q21+s21+u21+v21</f>
      </c>
      <c r="Y21" t="s" s="961">
        <v>0</v>
      </c>
    </row>
    <row r="22">
      <c r="A22" t="s" s="962">
        <v>95</v>
      </c>
      <c r="B22" t="s" s="963">
        <v>96</v>
      </c>
      <c r="C22" t="s" s="964">
        <v>97</v>
      </c>
      <c r="D22" t="s" s="965">
        <v>98</v>
      </c>
      <c r="E22" t="s" s="966">
        <v>33</v>
      </c>
      <c r="F22" t="n" s="1539">
        <v>41944.0</v>
      </c>
      <c r="G22" t="s" s="1540">
        <v>0</v>
      </c>
      <c r="H22" t="n" s="969">
        <v>1420.0</v>
      </c>
      <c r="I22" t="n" s="970">
        <v>2200.0</v>
      </c>
      <c r="J22" t="n" s="971">
        <v>0.0</v>
      </c>
      <c r="K22" t="n" s="972">
        <v>0.0</v>
      </c>
      <c r="L22" t="n" s="973">
        <v>0.0</v>
      </c>
      <c r="M22" t="n" s="974">
        <v>0.0</v>
      </c>
      <c r="N22" t="n" s="975">
        <f>SUM(I22:M22)</f>
      </c>
      <c r="O22" t="n" s="976">
        <v>0.0</v>
      </c>
      <c r="P22" t="n" s="977">
        <v>3.0</v>
      </c>
      <c r="Q22" t="n" s="978">
        <v>30.72</v>
      </c>
      <c r="R22" t="n" s="979">
        <v>0.0</v>
      </c>
      <c r="S22" t="n" s="980">
        <v>0.0</v>
      </c>
      <c r="T22" t="n" s="981">
        <v>0.0</v>
      </c>
      <c r="U22" t="n" s="982">
        <v>0.0</v>
      </c>
      <c r="V22" t="n" s="983">
        <v>6.39</v>
      </c>
      <c r="W22" t="n" s="984">
        <f>p22+r22+t22</f>
      </c>
      <c r="X22" t="n" s="985">
        <f>q22+s22+u22+v22</f>
      </c>
      <c r="Y22" t="s" s="986">
        <v>99</v>
      </c>
    </row>
    <row r="23">
      <c r="A23" t="s" s="987">
        <v>100</v>
      </c>
      <c r="B23" t="s" s="988">
        <v>101</v>
      </c>
      <c r="C23" t="s" s="989">
        <v>102</v>
      </c>
      <c r="D23" t="s" s="990">
        <v>103</v>
      </c>
      <c r="E23" t="s" s="991">
        <v>33</v>
      </c>
      <c r="F23" t="n" s="1541">
        <v>41944.0</v>
      </c>
      <c r="G23" t="s" s="1542">
        <v>0</v>
      </c>
      <c r="H23" t="n" s="994">
        <v>1370.0</v>
      </c>
      <c r="I23" t="n" s="995">
        <v>2400.0</v>
      </c>
      <c r="J23" t="n" s="996">
        <v>0.0</v>
      </c>
      <c r="K23" t="n" s="997">
        <v>0.0</v>
      </c>
      <c r="L23" t="n" s="998">
        <v>0.0</v>
      </c>
      <c r="M23" t="n" s="999">
        <v>0.0</v>
      </c>
      <c r="N23" t="n" s="1000">
        <f>SUM(I23:M23)</f>
      </c>
      <c r="O23" t="n" s="1001">
        <v>0.0</v>
      </c>
      <c r="P23" t="n" s="1002">
        <v>2.0</v>
      </c>
      <c r="Q23" t="n" s="1003">
        <v>19.76</v>
      </c>
      <c r="R23" t="n" s="1004">
        <v>0.0</v>
      </c>
      <c r="S23" t="n" s="1005">
        <v>0.0</v>
      </c>
      <c r="T23" t="n" s="1006">
        <v>0.0</v>
      </c>
      <c r="U23" t="n" s="1007">
        <v>0.0</v>
      </c>
      <c r="V23" t="n" s="1008">
        <v>13.77</v>
      </c>
      <c r="W23" t="n" s="1009">
        <f>p23+r23+t23</f>
      </c>
      <c r="X23" t="n" s="1010">
        <f>q23+s23+u23+v23</f>
      </c>
      <c r="Y23" t="s" s="1011">
        <v>0</v>
      </c>
    </row>
    <row r="24">
      <c r="A24" t="s" s="1012">
        <v>104</v>
      </c>
      <c r="B24" t="s" s="1013">
        <v>105</v>
      </c>
      <c r="C24" t="s" s="1014">
        <v>106</v>
      </c>
      <c r="D24" t="s" s="1015">
        <v>107</v>
      </c>
      <c r="E24" t="s" s="1016">
        <v>33</v>
      </c>
      <c r="F24" t="n" s="1543">
        <v>41944.0</v>
      </c>
      <c r="G24" t="s" s="1544">
        <v>0</v>
      </c>
      <c r="H24" t="n" s="1019">
        <v>1540.0</v>
      </c>
      <c r="I24" t="n" s="1020">
        <v>2400.0</v>
      </c>
      <c r="J24" t="n" s="1021">
        <v>0.0</v>
      </c>
      <c r="K24" t="n" s="1022">
        <v>0.0</v>
      </c>
      <c r="L24" t="n" s="1023">
        <v>0.0</v>
      </c>
      <c r="M24" t="n" s="1024">
        <v>0.0</v>
      </c>
      <c r="N24" t="n" s="1025">
        <f>SUM(I24:M24)</f>
      </c>
      <c r="O24" t="n" s="1026">
        <v>0.0</v>
      </c>
      <c r="P24" t="n" s="1027">
        <v>0.0</v>
      </c>
      <c r="Q24" t="n" s="1028">
        <v>0.0</v>
      </c>
      <c r="R24" t="n" s="1029">
        <v>0.0</v>
      </c>
      <c r="S24" t="n" s="1030">
        <v>0.0</v>
      </c>
      <c r="T24" t="n" s="1031">
        <v>0.0</v>
      </c>
      <c r="U24" t="n" s="1032">
        <v>0.0</v>
      </c>
      <c r="V24" t="n" s="1033">
        <v>3.82</v>
      </c>
      <c r="W24" t="n" s="1034">
        <f>p24+r24+t24</f>
      </c>
      <c r="X24" t="n" s="1035">
        <f>q24+s24+u24+v24</f>
      </c>
      <c r="Y24" t="s" s="1036">
        <v>0</v>
      </c>
    </row>
    <row r="25">
      <c r="A25" t="s" s="1037">
        <v>108</v>
      </c>
      <c r="B25" t="s" s="1038">
        <v>109</v>
      </c>
      <c r="C25" t="s" s="1039">
        <v>110</v>
      </c>
      <c r="D25" t="s" s="1040">
        <v>111</v>
      </c>
      <c r="E25" t="s" s="1041">
        <v>33</v>
      </c>
      <c r="F25" t="n" s="1545">
        <v>42005.0</v>
      </c>
      <c r="G25" t="s" s="1546">
        <v>0</v>
      </c>
      <c r="H25" t="n" s="1044">
        <v>1400.0</v>
      </c>
      <c r="I25" t="n" s="1045">
        <v>1200.0</v>
      </c>
      <c r="J25" t="n" s="1046">
        <v>0.0</v>
      </c>
      <c r="K25" t="n" s="1047">
        <v>0.0</v>
      </c>
      <c r="L25" t="n" s="1048">
        <v>0.0</v>
      </c>
      <c r="M25" t="n" s="1049">
        <v>0.0</v>
      </c>
      <c r="N25" t="n" s="1050">
        <f>SUM(I25:M25)</f>
      </c>
      <c r="O25" t="n" s="1051">
        <v>0.0</v>
      </c>
      <c r="P25" t="n" s="1052">
        <v>34.0</v>
      </c>
      <c r="Q25" t="n" s="1053">
        <v>343.4</v>
      </c>
      <c r="R25" t="n" s="1054">
        <v>0.0</v>
      </c>
      <c r="S25" t="n" s="1055">
        <v>0.0</v>
      </c>
      <c r="T25" t="n" s="1056">
        <v>0.0</v>
      </c>
      <c r="U25" t="n" s="1057">
        <v>0.0</v>
      </c>
      <c r="V25" t="n" s="1058">
        <v>16.0</v>
      </c>
      <c r="W25" t="n" s="1059">
        <f>p25+r25+t25</f>
      </c>
      <c r="X25" t="n" s="1060">
        <f>q25+s25+u25+v25</f>
      </c>
      <c r="Y25" t="s" s="1061">
        <v>0</v>
      </c>
    </row>
    <row r="26">
      <c r="A26" t="s" s="1062">
        <v>112</v>
      </c>
      <c r="B26" t="s" s="1063">
        <v>113</v>
      </c>
      <c r="C26" t="s" s="1064">
        <v>114</v>
      </c>
      <c r="D26" t="s" s="1065">
        <v>115</v>
      </c>
      <c r="E26" t="s" s="1066">
        <v>33</v>
      </c>
      <c r="F26" t="n" s="1547">
        <v>41944.0</v>
      </c>
      <c r="G26" t="s" s="1548">
        <v>0</v>
      </c>
      <c r="H26" t="n" s="1069">
        <v>1340.0</v>
      </c>
      <c r="I26" t="n" s="1070">
        <v>2400.0</v>
      </c>
      <c r="J26" t="n" s="1071">
        <v>0.0</v>
      </c>
      <c r="K26" t="n" s="1072">
        <v>0.0</v>
      </c>
      <c r="L26" t="n" s="1073">
        <v>0.0</v>
      </c>
      <c r="M26" t="n" s="1074">
        <v>0.0</v>
      </c>
      <c r="N26" t="n" s="1075">
        <f>SUM(I26:M26)</f>
      </c>
      <c r="O26" t="n" s="1076">
        <v>0.0</v>
      </c>
      <c r="P26" t="n" s="1077">
        <v>6.0</v>
      </c>
      <c r="Q26" t="n" s="1078">
        <v>57.96</v>
      </c>
      <c r="R26" t="n" s="1079">
        <v>0.0</v>
      </c>
      <c r="S26" t="n" s="1080">
        <v>0.0</v>
      </c>
      <c r="T26" t="n" s="1081">
        <v>0.0</v>
      </c>
      <c r="U26" t="n" s="1082">
        <v>0.0</v>
      </c>
      <c r="V26" t="n" s="1083">
        <v>5.63</v>
      </c>
      <c r="W26" t="n" s="1084">
        <f>p26+r26+t26</f>
      </c>
      <c r="X26" t="n" s="1085">
        <f>q26+s26+u26+v26</f>
      </c>
      <c r="Y26" t="s" s="1086">
        <v>0</v>
      </c>
    </row>
    <row r="27">
      <c r="A27" t="s" s="1087">
        <v>116</v>
      </c>
      <c r="B27" t="s" s="1088">
        <v>117</v>
      </c>
      <c r="C27" t="s" s="1089">
        <v>118</v>
      </c>
      <c r="D27" t="s" s="1090">
        <v>119</v>
      </c>
      <c r="E27" t="s" s="1091">
        <v>33</v>
      </c>
      <c r="F27" t="n" s="1549">
        <v>41944.0</v>
      </c>
      <c r="G27" t="s" s="1550">
        <v>0</v>
      </c>
      <c r="H27" t="n" s="1094">
        <v>1490.0</v>
      </c>
      <c r="I27" t="n" s="1095">
        <v>1400.0</v>
      </c>
      <c r="J27" t="n" s="1096">
        <v>0.0</v>
      </c>
      <c r="K27" t="n" s="1097">
        <v>0.0</v>
      </c>
      <c r="L27" t="n" s="1098">
        <v>0.0</v>
      </c>
      <c r="M27" t="n" s="1099">
        <v>0.0</v>
      </c>
      <c r="N27" t="n" s="1100">
        <f>SUM(I27:M27)</f>
      </c>
      <c r="O27" t="n" s="1101">
        <v>0.0</v>
      </c>
      <c r="P27" t="n" s="1102">
        <v>2.5</v>
      </c>
      <c r="Q27" t="n" s="1103">
        <v>26.88</v>
      </c>
      <c r="R27" t="n" s="1104">
        <v>0.0</v>
      </c>
      <c r="S27" t="n" s="1105">
        <v>0.0</v>
      </c>
      <c r="T27" t="n" s="1106">
        <v>0.0</v>
      </c>
      <c r="U27" t="n" s="1107">
        <v>0.0</v>
      </c>
      <c r="V27" t="n" s="1108">
        <v>3.82</v>
      </c>
      <c r="W27" t="n" s="1109">
        <f>p27+r27+t27</f>
      </c>
      <c r="X27" t="n" s="1110">
        <f>q27+s27+u27+v27</f>
      </c>
      <c r="Y27" t="s" s="1111">
        <v>0</v>
      </c>
    </row>
    <row r="28">
      <c r="A28" t="s" s="1112">
        <v>120</v>
      </c>
      <c r="B28" t="s" s="1113">
        <v>121</v>
      </c>
      <c r="C28" t="s" s="1114">
        <v>122</v>
      </c>
      <c r="D28" t="s" s="1115">
        <v>123</v>
      </c>
      <c r="E28" t="s" s="1116">
        <v>33</v>
      </c>
      <c r="F28" t="n" s="1551">
        <v>42005.0</v>
      </c>
      <c r="G28" t="s" s="1552">
        <v>0</v>
      </c>
      <c r="H28" t="n" s="1119">
        <v>1950.0</v>
      </c>
      <c r="I28" t="n" s="1120">
        <v>0.0</v>
      </c>
      <c r="J28" t="n" s="1121">
        <v>0.0</v>
      </c>
      <c r="K28" t="n" s="1122">
        <v>0.0</v>
      </c>
      <c r="L28" t="n" s="1123">
        <v>0.0</v>
      </c>
      <c r="M28" t="n" s="1124">
        <v>0.0</v>
      </c>
      <c r="N28" t="n" s="1125">
        <f>SUM(I28:M28)</f>
      </c>
      <c r="O28" t="n" s="1126">
        <v>37.15</v>
      </c>
      <c r="P28" t="n" s="1127">
        <v>8.0</v>
      </c>
      <c r="Q28" t="n" s="1128">
        <v>112.48</v>
      </c>
      <c r="R28" t="n" s="1129">
        <v>0.0</v>
      </c>
      <c r="S28" t="n" s="1130">
        <v>0.0</v>
      </c>
      <c r="T28" t="n" s="1131">
        <v>0.0</v>
      </c>
      <c r="U28" t="n" s="1132">
        <v>0.0</v>
      </c>
      <c r="V28" t="n" s="1133">
        <v>1734.19</v>
      </c>
      <c r="W28" t="n" s="1134">
        <f>p28+r28+t28</f>
      </c>
      <c r="X28" t="n" s="1135">
        <f>q28+s28+u28+v28</f>
      </c>
      <c r="Y28" t="s" s="1136">
        <v>0</v>
      </c>
    </row>
    <row r="29">
      <c r="A29" t="s" s="1137">
        <v>124</v>
      </c>
      <c r="B29" t="s" s="1138">
        <v>125</v>
      </c>
      <c r="C29" t="s" s="1139">
        <v>126</v>
      </c>
      <c r="D29" t="s" s="1140">
        <v>127</v>
      </c>
      <c r="E29" t="s" s="1141">
        <v>33</v>
      </c>
      <c r="F29" t="n" s="1553">
        <v>42599.0</v>
      </c>
      <c r="G29" t="s" s="1554">
        <v>0</v>
      </c>
      <c r="H29" t="n" s="1144">
        <v>1260.0</v>
      </c>
      <c r="I29" t="n" s="1145">
        <v>1500.0</v>
      </c>
      <c r="J29" t="n" s="1146">
        <v>0.0</v>
      </c>
      <c r="K29" t="n" s="1147">
        <v>0.0</v>
      </c>
      <c r="L29" t="n" s="1148">
        <v>0.0</v>
      </c>
      <c r="M29" t="n" s="1149">
        <v>0.0</v>
      </c>
      <c r="N29" t="n" s="1150">
        <f>SUM(I29:M29)</f>
      </c>
      <c r="O29" t="n" s="1151">
        <v>0.0</v>
      </c>
      <c r="P29" t="n" s="1152">
        <v>4.0</v>
      </c>
      <c r="Q29" t="n" s="1153">
        <v>36.36</v>
      </c>
      <c r="R29" t="n" s="1154">
        <v>0.0</v>
      </c>
      <c r="S29" t="n" s="1155">
        <v>0.0</v>
      </c>
      <c r="T29" t="n" s="1156">
        <v>0.0</v>
      </c>
      <c r="U29" t="n" s="1157">
        <v>0.0</v>
      </c>
      <c r="V29" t="n" s="1158">
        <v>3.94</v>
      </c>
      <c r="W29" t="n" s="1159">
        <f>p29+r29+t29</f>
      </c>
      <c r="X29" t="n" s="1160">
        <f>q29+s29+u29+v29</f>
      </c>
      <c r="Y29" t="s" s="1161">
        <v>0</v>
      </c>
    </row>
    <row r="30">
      <c r="A30" t="s" s="1162">
        <v>128</v>
      </c>
      <c r="B30" t="s" s="1163">
        <v>129</v>
      </c>
      <c r="C30" t="s" s="1164">
        <v>130</v>
      </c>
      <c r="D30" t="s" s="1165">
        <v>131</v>
      </c>
      <c r="E30" t="s" s="1166">
        <v>33</v>
      </c>
      <c r="F30" t="n" s="1555">
        <v>42601.0</v>
      </c>
      <c r="G30" t="s" s="1556">
        <v>0</v>
      </c>
      <c r="H30" t="n" s="1169">
        <v>1460.0</v>
      </c>
      <c r="I30" t="n" s="1170">
        <v>2200.0</v>
      </c>
      <c r="J30" t="n" s="1171">
        <v>0.0</v>
      </c>
      <c r="K30" t="n" s="1172">
        <v>0.0</v>
      </c>
      <c r="L30" t="n" s="1173">
        <v>0.0</v>
      </c>
      <c r="M30" t="n" s="1174">
        <v>0.0</v>
      </c>
      <c r="N30" t="n" s="1175">
        <f>SUM(I30:M30)</f>
      </c>
      <c r="O30" t="n" s="1176">
        <v>0.0</v>
      </c>
      <c r="P30" t="n" s="1177">
        <v>4.0</v>
      </c>
      <c r="Q30" t="n" s="1178">
        <v>42.12</v>
      </c>
      <c r="R30" t="n" s="1179">
        <v>0.0</v>
      </c>
      <c r="S30" t="n" s="1180">
        <v>0.0</v>
      </c>
      <c r="T30" t="n" s="1181">
        <v>0.0</v>
      </c>
      <c r="U30" t="n" s="1182">
        <v>0.0</v>
      </c>
      <c r="V30" t="n" s="1183">
        <v>17.35</v>
      </c>
      <c r="W30" t="n" s="1184">
        <f>p30+r30+t30</f>
      </c>
      <c r="X30" t="n" s="1185">
        <f>q30+s30+u30+v30</f>
      </c>
      <c r="Y30" t="s" s="1186">
        <v>0</v>
      </c>
    </row>
    <row r="31">
      <c r="A31" t="s" s="1187">
        <v>132</v>
      </c>
      <c r="B31" t="s" s="1188">
        <v>133</v>
      </c>
      <c r="C31" t="s" s="1189">
        <v>134</v>
      </c>
      <c r="D31" t="s" s="1190">
        <v>135</v>
      </c>
      <c r="E31" t="s" s="1191">
        <v>33</v>
      </c>
      <c r="F31" t="n" s="1557">
        <v>42656.0</v>
      </c>
      <c r="G31" t="s" s="1558">
        <v>0</v>
      </c>
      <c r="H31" t="n" s="1194">
        <v>1300.0</v>
      </c>
      <c r="I31" t="n" s="1195">
        <v>2200.0</v>
      </c>
      <c r="J31" t="n" s="1196">
        <v>0.0</v>
      </c>
      <c r="K31" t="n" s="1197">
        <v>0.0</v>
      </c>
      <c r="L31" t="n" s="1198">
        <v>0.0</v>
      </c>
      <c r="M31" t="n" s="1199">
        <v>0.0</v>
      </c>
      <c r="N31" t="n" s="1200">
        <f>SUM(I31:M31)</f>
      </c>
      <c r="O31" t="n" s="1201">
        <v>0.0</v>
      </c>
      <c r="P31" t="n" s="1202">
        <v>2.5</v>
      </c>
      <c r="Q31" t="n" s="1203">
        <v>23.45</v>
      </c>
      <c r="R31" t="n" s="1204">
        <v>0.0</v>
      </c>
      <c r="S31" t="n" s="1205">
        <v>0.0</v>
      </c>
      <c r="T31" t="n" s="1206">
        <v>0.0</v>
      </c>
      <c r="U31" t="n" s="1207">
        <v>0.0</v>
      </c>
      <c r="V31" t="n" s="1208">
        <v>0.86</v>
      </c>
      <c r="W31" t="n" s="1209">
        <f>p31+r31+t31</f>
      </c>
      <c r="X31" t="n" s="1210">
        <f>q31+s31+u31+v31</f>
      </c>
      <c r="Y31" t="s" s="1211">
        <v>0</v>
      </c>
    </row>
    <row r="32">
      <c r="A32" t="s" s="1212">
        <v>136</v>
      </c>
      <c r="B32" t="s" s="1213">
        <v>137</v>
      </c>
      <c r="C32" t="s" s="1214">
        <v>138</v>
      </c>
      <c r="D32" t="s" s="1215">
        <v>139</v>
      </c>
      <c r="E32" t="s" s="1216">
        <v>33</v>
      </c>
      <c r="F32" t="n" s="1559">
        <v>42678.0</v>
      </c>
      <c r="G32" t="s" s="1560">
        <v>0</v>
      </c>
      <c r="H32" t="n" s="1219">
        <v>1390.0</v>
      </c>
      <c r="I32" t="n" s="1220">
        <v>2400.0</v>
      </c>
      <c r="J32" t="n" s="1221">
        <v>0.0</v>
      </c>
      <c r="K32" t="n" s="1222">
        <v>0.0</v>
      </c>
      <c r="L32" t="n" s="1223">
        <v>0.0</v>
      </c>
      <c r="M32" t="n" s="1224">
        <v>0.0</v>
      </c>
      <c r="N32" t="n" s="1225">
        <f>SUM(I32:M32)</f>
      </c>
      <c r="O32" t="n" s="1226">
        <v>0.0</v>
      </c>
      <c r="P32" t="n" s="1227">
        <v>10.0</v>
      </c>
      <c r="Q32" t="n" s="1228">
        <v>100.2</v>
      </c>
      <c r="R32" t="n" s="1229">
        <v>0.0</v>
      </c>
      <c r="S32" t="n" s="1230">
        <v>0.0</v>
      </c>
      <c r="T32" t="n" s="1231">
        <v>0.0</v>
      </c>
      <c r="U32" t="n" s="1232">
        <v>0.0</v>
      </c>
      <c r="V32" t="n" s="1233">
        <v>2.69</v>
      </c>
      <c r="W32" t="n" s="1234">
        <f>p32+r32+t32</f>
      </c>
      <c r="X32" t="n" s="1235">
        <f>q32+s32+u32+v32</f>
      </c>
      <c r="Y32" t="s" s="1236">
        <v>0</v>
      </c>
    </row>
    <row r="33">
      <c r="A33" t="s" s="1237">
        <v>140</v>
      </c>
      <c r="B33" t="s" s="1238">
        <v>141</v>
      </c>
      <c r="C33" t="s" s="1239">
        <v>142</v>
      </c>
      <c r="D33" t="s" s="1240">
        <v>143</v>
      </c>
      <c r="E33" t="s" s="1241">
        <v>33</v>
      </c>
      <c r="F33" t="n" s="1561">
        <v>43115.0</v>
      </c>
      <c r="G33" t="s" s="1562">
        <v>0</v>
      </c>
      <c r="H33" t="n" s="1244">
        <v>1230.0</v>
      </c>
      <c r="I33" t="n" s="1245">
        <v>2200.0</v>
      </c>
      <c r="J33" t="n" s="1246">
        <v>0.0</v>
      </c>
      <c r="K33" t="n" s="1247">
        <v>0.0</v>
      </c>
      <c r="L33" t="n" s="1248">
        <v>0.0</v>
      </c>
      <c r="M33" t="n" s="1249">
        <v>0.0</v>
      </c>
      <c r="N33" t="n" s="1250">
        <f>SUM(I33:M33)</f>
      </c>
      <c r="O33" t="n" s="1251">
        <v>0.0</v>
      </c>
      <c r="P33" t="n" s="1252">
        <v>0.0</v>
      </c>
      <c r="Q33" t="n" s="1253">
        <v>0.0</v>
      </c>
      <c r="R33" t="n" s="1254">
        <v>0.0</v>
      </c>
      <c r="S33" t="n" s="1255">
        <v>0.0</v>
      </c>
      <c r="T33" t="n" s="1256">
        <v>0.0</v>
      </c>
      <c r="U33" t="n" s="1257">
        <v>0.0</v>
      </c>
      <c r="V33" t="n" s="1258">
        <v>0.0</v>
      </c>
      <c r="W33" t="n" s="1259">
        <f>p33+r33+t33</f>
      </c>
      <c r="X33" t="n" s="1260">
        <f>q33+s33+u33+v33</f>
      </c>
      <c r="Y33" t="s" s="1261">
        <v>0</v>
      </c>
    </row>
    <row r="34">
      <c r="A34" t="s" s="1262">
        <v>144</v>
      </c>
      <c r="B34" t="s" s="1263">
        <v>145</v>
      </c>
      <c r="C34" t="s" s="1264">
        <v>146</v>
      </c>
      <c r="D34" t="s" s="1265">
        <v>147</v>
      </c>
      <c r="E34" t="s" s="1266">
        <v>33</v>
      </c>
      <c r="F34" t="n" s="1563">
        <v>43132.0</v>
      </c>
      <c r="G34" t="s" s="1564">
        <v>0</v>
      </c>
      <c r="H34" t="n" s="1269">
        <v>1230.0</v>
      </c>
      <c r="I34" t="n" s="1270">
        <v>1700.0</v>
      </c>
      <c r="J34" t="n" s="1271">
        <v>0.0</v>
      </c>
      <c r="K34" t="n" s="1272">
        <v>0.0</v>
      </c>
      <c r="L34" t="n" s="1273">
        <v>0.0</v>
      </c>
      <c r="M34" t="n" s="1274">
        <v>0.0</v>
      </c>
      <c r="N34" t="n" s="1275">
        <f>SUM(I34:M34)</f>
      </c>
      <c r="O34" t="n" s="1276">
        <v>0.0</v>
      </c>
      <c r="P34" t="n" s="1277">
        <v>0.0</v>
      </c>
      <c r="Q34" t="n" s="1278">
        <v>0.0</v>
      </c>
      <c r="R34" t="n" s="1279">
        <v>0.0</v>
      </c>
      <c r="S34" t="n" s="1280">
        <v>0.0</v>
      </c>
      <c r="T34" t="n" s="1281">
        <v>0.0</v>
      </c>
      <c r="U34" t="n" s="1282">
        <v>0.0</v>
      </c>
      <c r="V34" t="n" s="1283">
        <v>2.3</v>
      </c>
      <c r="W34" t="n" s="1284">
        <f>p34+r34+t34</f>
      </c>
      <c r="X34" t="n" s="1285">
        <f>q34+s34+u34+v34</f>
      </c>
      <c r="Y34" t="s" s="1286">
        <v>0</v>
      </c>
    </row>
    <row r="35">
      <c r="A35" t="s" s="1287">
        <v>148</v>
      </c>
      <c r="B35" t="s" s="1288">
        <v>149</v>
      </c>
      <c r="C35" t="s" s="1289">
        <v>150</v>
      </c>
      <c r="D35" t="s" s="1290">
        <v>151</v>
      </c>
      <c r="E35" t="s" s="1291">
        <v>33</v>
      </c>
      <c r="F35" t="n" s="1565">
        <v>43160.0</v>
      </c>
      <c r="G35" t="s" s="1566">
        <v>0</v>
      </c>
      <c r="H35" t="n" s="1294">
        <v>1230.0</v>
      </c>
      <c r="I35" t="n" s="1295">
        <v>2400.0</v>
      </c>
      <c r="J35" t="n" s="1296">
        <v>0.0</v>
      </c>
      <c r="K35" t="n" s="1297">
        <v>0.0</v>
      </c>
      <c r="L35" t="n" s="1298">
        <v>0.0</v>
      </c>
      <c r="M35" t="n" s="1299">
        <v>0.0</v>
      </c>
      <c r="N35" t="n" s="1300">
        <f>SUM(I35:M35)</f>
      </c>
      <c r="O35" t="n" s="1301">
        <v>0.0</v>
      </c>
      <c r="P35" t="n" s="1302">
        <v>1.0</v>
      </c>
      <c r="Q35" t="n" s="1303">
        <v>8.87</v>
      </c>
      <c r="R35" t="n" s="1304">
        <v>0.0</v>
      </c>
      <c r="S35" t="n" s="1305">
        <v>0.0</v>
      </c>
      <c r="T35" t="n" s="1306">
        <v>0.0</v>
      </c>
      <c r="U35" t="n" s="1307">
        <v>0.0</v>
      </c>
      <c r="V35" t="n" s="1308">
        <v>4.59</v>
      </c>
      <c r="W35" t="n" s="1309">
        <f>p35+r35+t35</f>
      </c>
      <c r="X35" t="n" s="1310">
        <f>q35+s35+u35+v35</f>
      </c>
      <c r="Y35" t="s" s="1311">
        <v>0</v>
      </c>
    </row>
    <row r="36">
      <c r="A36" t="s" s="1312">
        <v>152</v>
      </c>
      <c r="B36" t="s" s="1313">
        <v>153</v>
      </c>
      <c r="C36" t="s" s="1314">
        <v>154</v>
      </c>
      <c r="D36" t="s" s="1315">
        <v>155</v>
      </c>
      <c r="E36" t="s" s="1316">
        <v>33</v>
      </c>
      <c r="F36" t="n" s="1567">
        <v>43314.0</v>
      </c>
      <c r="G36" t="s" s="1568">
        <v>0</v>
      </c>
      <c r="H36" t="n" s="1319">
        <v>1400.0</v>
      </c>
      <c r="I36" t="n" s="1320">
        <v>2400.0</v>
      </c>
      <c r="J36" t="n" s="1321">
        <v>0.0</v>
      </c>
      <c r="K36" t="n" s="1322">
        <v>0.0</v>
      </c>
      <c r="L36" t="n" s="1323">
        <v>0.0</v>
      </c>
      <c r="M36" t="n" s="1324">
        <v>0.0</v>
      </c>
      <c r="N36" t="n" s="1325">
        <f>SUM(I36:M36)</f>
      </c>
      <c r="O36" t="n" s="1326">
        <v>0.0</v>
      </c>
      <c r="P36" t="n" s="1327">
        <v>8.0</v>
      </c>
      <c r="Q36" t="n" s="1328">
        <v>80.8</v>
      </c>
      <c r="R36" t="n" s="1329">
        <v>0.0</v>
      </c>
      <c r="S36" t="n" s="1330">
        <v>0.0</v>
      </c>
      <c r="T36" t="n" s="1331">
        <v>0.0</v>
      </c>
      <c r="U36" t="n" s="1332">
        <v>0.0</v>
      </c>
      <c r="V36" t="n" s="1333">
        <v>0.0</v>
      </c>
      <c r="W36" t="n" s="1334">
        <f>p36+r36+t36</f>
      </c>
      <c r="X36" t="n" s="1335">
        <f>q36+s36+u36+v36</f>
      </c>
      <c r="Y36" t="s" s="1336">
        <v>0</v>
      </c>
    </row>
    <row r="37">
      <c r="A37" t="s" s="1337">
        <v>156</v>
      </c>
      <c r="B37" t="s" s="1338">
        <v>157</v>
      </c>
      <c r="C37" t="s" s="1339">
        <v>158</v>
      </c>
      <c r="D37" t="s" s="1340">
        <v>159</v>
      </c>
      <c r="E37" t="s" s="1341">
        <v>33</v>
      </c>
      <c r="F37" t="n" s="1569">
        <v>43466.0</v>
      </c>
      <c r="G37" t="s" s="1570">
        <v>0</v>
      </c>
      <c r="H37" t="n" s="1344">
        <v>1300.0</v>
      </c>
      <c r="I37" t="n" s="1345">
        <v>1200.0</v>
      </c>
      <c r="J37" t="n" s="1346">
        <v>0.0</v>
      </c>
      <c r="K37" t="n" s="1347">
        <v>0.0</v>
      </c>
      <c r="L37" t="n" s="1348">
        <v>0.0</v>
      </c>
      <c r="M37" t="n" s="1349">
        <v>0.0</v>
      </c>
      <c r="N37" t="n" s="1350">
        <f>SUM(I37:M37)</f>
      </c>
      <c r="O37" t="n" s="1351">
        <v>0.0</v>
      </c>
      <c r="P37" t="n" s="1352">
        <v>29.0</v>
      </c>
      <c r="Q37" t="n" s="1353">
        <v>272.02</v>
      </c>
      <c r="R37" t="n" s="1354">
        <v>0.0</v>
      </c>
      <c r="S37" t="n" s="1355">
        <v>0.0</v>
      </c>
      <c r="T37" t="n" s="1356">
        <v>0.0</v>
      </c>
      <c r="U37" t="n" s="1357">
        <v>0.0</v>
      </c>
      <c r="V37" t="n" s="1358">
        <v>0.0</v>
      </c>
      <c r="W37" t="n" s="1359">
        <f>p37+r37+t37</f>
      </c>
      <c r="X37" t="n" s="1360">
        <f>q37+s37+u37+v37</f>
      </c>
      <c r="Y37" t="s" s="1361">
        <v>0</v>
      </c>
    </row>
    <row r="38">
      <c r="A38" s="1478"/>
      <c r="B38" s="1479"/>
      <c r="C38" s="1480"/>
      <c r="D38" s="1481"/>
      <c r="E38" s="1482"/>
      <c r="F38" s="1571"/>
      <c r="G38" s="1572"/>
      <c r="H38" s="1485">
        <f>SUM(h6:h37)</f>
      </c>
      <c r="I38" s="1486">
        <f>SUM(i6:i37)</f>
      </c>
      <c r="J38" s="1487">
        <f>SUM(j6:j37)</f>
      </c>
      <c r="K38" s="1488">
        <f>SUM(k6:k37)</f>
      </c>
      <c r="L38" s="1489">
        <f>SUM(l6:l37)</f>
      </c>
      <c r="M38" s="1490">
        <f>SUM(m6:m37)</f>
      </c>
      <c r="N38" s="1491">
        <f>SUM(n6:n37)</f>
      </c>
      <c r="O38" s="1492">
        <f>SUM(o6:o37)</f>
      </c>
      <c r="P38" s="1493">
        <f>SUM(p6:p37)</f>
      </c>
      <c r="Q38" s="1494">
        <f>SUM(q6:q37)</f>
      </c>
      <c r="R38" s="1495">
        <f>SUM(r6:r37)</f>
      </c>
      <c r="S38" s="1496">
        <f>SUM(s6:s37)</f>
      </c>
      <c r="T38" s="1497">
        <f>SUM(t6:t37)</f>
      </c>
      <c r="U38" s="1498">
        <f>SUM(u6:u37)</f>
      </c>
      <c r="V38" s="1499">
        <f>SUM(v6:v37)</f>
      </c>
      <c r="W38" s="1500">
        <f>SUM(w6:w37)</f>
      </c>
      <c r="X38" s="1501">
        <f>SUM(x6:x37)</f>
      </c>
      <c r="Y38" s="1502"/>
    </row>
    <row r="39"/>
    <row r="40">
      <c r="A40" t="s">
        <v>0</v>
      </c>
      <c r="B40" t="s">
        <v>0</v>
      </c>
      <c r="C40" t="s">
        <v>160</v>
      </c>
      <c r="D40">
        <f>COUNTA(A6:A37)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2019-02-12T15:03:45Z</dcterms:created>
  <dc:creator>Apache POI</dc:creator>
  <dc:description>20190212030341</dc:description>
  <dc:subject>20190212030341</dc:subject>
  <dc:title>20190212030341</dc:title>
</coreProperties>
</file>