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Johor" r:id="rId5" sheetId="3"/>
  </sheets>
</workbook>
</file>

<file path=xl/sharedStrings.xml><?xml version="1.0" encoding="utf-8"?>
<sst xmlns="http://schemas.openxmlformats.org/spreadsheetml/2006/main" count="762" uniqueCount="69">
  <si>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</si>
  <si>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</si>
  <si>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</si>
  <si>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</si>
  <si>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</si>
  <si>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</si>
  <si>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APR</t>
  </si>
  <si>
    <t>MAR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</si>
  <si>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</si>
  <si>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</si>
  <si>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</si>
  <si>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</si>
  <si>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</si>
  <si>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</si>
  <si>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</si>
  <si>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</si>
  <si>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</si>
  <si>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</si>
  <si>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</si>
  <si>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</si>
  <si>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</si>
  <si>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</si>
  <si>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</si>
  <si>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</si>
  <si>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</si>
  <si>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</si>
  <si>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</si>
  <si>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</si>
  <si>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</si>
  <si>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</si>
  <si>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</si>
  <si>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</si>
  <si>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</si>
  <si>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</si>
  <si>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</si>
  <si>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</si>
  <si>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</si>
  <si>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</si>
  <si>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</si>
  <si>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</si>
  <si>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</si>
  <si>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</si>
  <si>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</si>
  <si>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</si>
  <si>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</si>
  <si>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</si>
  <si>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</si>
  <si>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</si>
  <si>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</si>
  <si>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</si>
  <si>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200156435</t>
  </si>
  <si>
    <t>100138827</t>
  </si>
  <si>
    <t>Siti Aisyah Binti Ahmad Azhar</t>
  </si>
  <si>
    <t>981024-10-5802</t>
  </si>
  <si>
    <t>Part time BA</t>
  </si>
  <si>
    <t>SOGO KL</t>
  </si>
  <si>
    <t>200155882</t>
  </si>
  <si>
    <t>100138485</t>
  </si>
  <si>
    <t>Nur Afazline Binti Mohamad Zahid</t>
  </si>
  <si>
    <t>950607-01-6674</t>
  </si>
  <si>
    <t>WATSONS SUTERA MALL</t>
  </si>
  <si>
    <t>Teng , Irene</t>
  </si>
  <si>
    <t>CPD Johor</t>
  </si>
  <si>
    <t>200156283,200156283,200156283</t>
  </si>
  <si>
    <t>100138643</t>
  </si>
  <si>
    <t>Nurul Afiefa Binti Abdullah</t>
  </si>
  <si>
    <t>950124-01-6792</t>
  </si>
  <si>
    <t>WELLNESS BUKIT INDAH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</si>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</sst>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85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19</xdr:row>
      <xdr:rowOff>0</xdr:rowOff>
    </xdr:from>
    <xdr:to>
      <xdr:col>32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</cols>
  <sheetData>
    <row r="1">
      <c r="A1" t="s">
        <v>0</v>
      </c>
      <c r="B1" t="s">
        <v>1</v>
      </c>
      <c r="Y1" t="s" s="393">
        <v>6</v>
      </c>
      <c r="Z1" t="n" s="394">
        <v>2019.0</v>
      </c>
    </row>
    <row r="2">
      <c r="A2" t="s">
        <v>0</v>
      </c>
      <c r="B2" t="s">
        <v>2</v>
      </c>
      <c r="Y2" t="s" s="395">
        <v>7</v>
      </c>
      <c r="Z2" t="n" s="396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259"/>
      <c r="J6" s="260"/>
    </row>
    <row r="7">
      <c r="I7" s="261"/>
      <c r="J7" s="262"/>
    </row>
    <row r="8">
      <c r="A8" t="s" s="277">
        <v>0</v>
      </c>
      <c r="B8" t="s" s="278">
        <v>0</v>
      </c>
      <c r="C8" t="s" s="279">
        <v>0</v>
      </c>
      <c r="D8" t="s" s="280">
        <v>0</v>
      </c>
      <c r="E8" t="s" s="281">
        <v>0</v>
      </c>
      <c r="F8" t="s" s="282">
        <v>0</v>
      </c>
      <c r="G8" t="s" s="283">
        <v>0</v>
      </c>
      <c r="H8" t="s" s="284">
        <v>0</v>
      </c>
      <c r="I8" t="s" s="285">
        <v>0</v>
      </c>
      <c r="J8" t="s" s="286">
        <v>0</v>
      </c>
      <c r="K8" t="s" s="287">
        <v>0</v>
      </c>
      <c r="L8" t="s" s="288">
        <v>0</v>
      </c>
      <c r="M8" t="s" s="289">
        <v>0</v>
      </c>
      <c r="N8" t="s" s="290">
        <v>0</v>
      </c>
      <c r="O8" t="s" s="291">
        <v>0</v>
      </c>
      <c r="P8" t="s" s="292">
        <v>0</v>
      </c>
      <c r="Q8" t="s" s="293">
        <v>0</v>
      </c>
      <c r="R8" t="s" s="294">
        <v>0</v>
      </c>
      <c r="S8" t="s" s="295">
        <v>0</v>
      </c>
      <c r="T8" t="s" s="296">
        <v>0</v>
      </c>
      <c r="U8" t="s" s="297">
        <v>0</v>
      </c>
      <c r="V8" t="s" s="298">
        <v>0</v>
      </c>
      <c r="W8" t="s" s="299">
        <v>0</v>
      </c>
      <c r="X8" t="s" s="300">
        <v>0</v>
      </c>
      <c r="Y8" t="s" s="368">
        <v>0</v>
      </c>
      <c r="Z8" t="s" s="369">
        <v>0</v>
      </c>
      <c r="AA8" t="s" s="370">
        <v>0</v>
      </c>
      <c r="AB8" t="s" s="371">
        <v>0</v>
      </c>
      <c r="AC8" t="s" s="372">
        <v>8</v>
      </c>
      <c r="AD8" s="373"/>
      <c r="AE8" s="374"/>
      <c r="AF8" s="384"/>
    </row>
    <row r="9" ht="41.0" customHeight="true">
      <c r="A9" t="s" s="304">
        <v>9</v>
      </c>
      <c r="B9" t="s" s="305">
        <v>10</v>
      </c>
      <c r="C9" t="s" s="306">
        <v>11</v>
      </c>
      <c r="D9" t="s" s="307">
        <v>12</v>
      </c>
      <c r="E9" t="s" s="308">
        <v>13</v>
      </c>
      <c r="F9" t="s" s="309">
        <v>14</v>
      </c>
      <c r="G9" t="s" s="310">
        <v>15</v>
      </c>
      <c r="H9" t="s" s="311">
        <v>16</v>
      </c>
      <c r="I9" t="s" s="312">
        <v>17</v>
      </c>
      <c r="J9" t="s" s="313">
        <v>18</v>
      </c>
      <c r="K9" t="s" s="314">
        <v>19</v>
      </c>
      <c r="L9" t="s" s="315">
        <v>20</v>
      </c>
      <c r="M9" t="s" s="316">
        <v>21</v>
      </c>
      <c r="N9" t="s" s="317">
        <v>22</v>
      </c>
      <c r="O9" t="s" s="318">
        <v>23</v>
      </c>
      <c r="P9" t="s" s="319">
        <v>24</v>
      </c>
      <c r="Q9" t="s" s="320">
        <v>25</v>
      </c>
      <c r="R9" t="s" s="321">
        <v>26</v>
      </c>
      <c r="S9" t="s" s="322">
        <v>27</v>
      </c>
      <c r="T9" t="s" s="323">
        <v>28</v>
      </c>
      <c r="U9" t="s" s="324">
        <v>29</v>
      </c>
      <c r="V9" t="s" s="325">
        <v>30</v>
      </c>
      <c r="W9" t="s" s="326">
        <v>31</v>
      </c>
      <c r="X9" t="s" s="327">
        <v>32</v>
      </c>
      <c r="Y9" t="s" s="376">
        <v>33</v>
      </c>
      <c r="Z9" t="s" s="377">
        <v>34</v>
      </c>
      <c r="AA9" t="s" s="378">
        <v>35</v>
      </c>
      <c r="AB9" t="s" s="379">
        <v>36</v>
      </c>
      <c r="AC9" t="s" s="380">
        <v>37</v>
      </c>
      <c r="AD9" t="s" s="381">
        <v>38</v>
      </c>
      <c r="AE9" t="s" s="382">
        <v>39</v>
      </c>
      <c r="AF9" t="s" s="383">
        <v>40</v>
      </c>
    </row>
    <row r="10">
      <c r="A10" t="s" s="336">
        <v>0</v>
      </c>
      <c r="B10" t="s" s="337">
        <v>0</v>
      </c>
      <c r="C10" t="s" s="338">
        <v>0</v>
      </c>
      <c r="D10" t="s" s="339">
        <v>0</v>
      </c>
      <c r="E10" t="s" s="340">
        <v>0</v>
      </c>
      <c r="F10" t="s" s="341">
        <v>0</v>
      </c>
      <c r="G10" t="s" s="342">
        <v>0</v>
      </c>
      <c r="H10" t="s" s="343">
        <v>0</v>
      </c>
      <c r="I10" t="s" s="344">
        <v>0</v>
      </c>
      <c r="J10" t="s" s="345">
        <v>0</v>
      </c>
      <c r="K10" t="s" s="346">
        <v>0</v>
      </c>
      <c r="L10" t="s" s="347">
        <v>0</v>
      </c>
      <c r="M10" t="s" s="348">
        <v>0</v>
      </c>
      <c r="N10" t="s" s="349">
        <v>0</v>
      </c>
      <c r="O10" t="s" s="350">
        <v>0</v>
      </c>
      <c r="P10" t="s" s="351">
        <v>0</v>
      </c>
      <c r="Q10" t="s" s="352">
        <v>0</v>
      </c>
      <c r="R10" t="s" s="353">
        <v>0</v>
      </c>
      <c r="S10" t="s" s="354">
        <v>0</v>
      </c>
      <c r="T10" t="s" s="355">
        <v>0</v>
      </c>
      <c r="U10" t="s" s="356">
        <v>0</v>
      </c>
      <c r="V10" t="s" s="357">
        <v>0</v>
      </c>
      <c r="W10" t="s" s="358">
        <v>0</v>
      </c>
      <c r="X10" t="s" s="359">
        <v>0</v>
      </c>
      <c r="Y10" t="n" s="385">
        <v>1.5</v>
      </c>
      <c r="Z10" t="n" s="386">
        <v>1.5</v>
      </c>
      <c r="AA10" t="n" s="387">
        <v>2.0</v>
      </c>
      <c r="AB10" t="n" s="388">
        <v>2.0</v>
      </c>
      <c r="AC10" t="n" s="389">
        <v>3.0</v>
      </c>
      <c r="AD10" t="n" s="390">
        <v>3.0</v>
      </c>
      <c r="AE10" t="s" s="391">
        <v>41</v>
      </c>
      <c r="AF10" t="s" s="392">
        <v>41</v>
      </c>
    </row>
    <row r="11">
      <c r="A11" t="s" s="127">
        <v>42</v>
      </c>
      <c r="B11" t="s" s="128">
        <v>43</v>
      </c>
      <c r="C11" t="s" s="129">
        <v>44</v>
      </c>
      <c r="D11" t="s" s="130">
        <v>45</v>
      </c>
      <c r="E11" t="s" s="131">
        <v>46</v>
      </c>
      <c r="F11" t="s" s="255">
        <v>47</v>
      </c>
      <c r="G11" t="s" s="133">
        <v>48</v>
      </c>
      <c r="H11" t="s" s="134">
        <v>49</v>
      </c>
      <c r="I11" t="n" s="269">
        <v>43491.0</v>
      </c>
      <c r="J11" t="n" s="270">
        <v>43550.0</v>
      </c>
      <c r="K11" t="s" s="137">
        <v>0</v>
      </c>
      <c r="L11" t="n" s="138">
        <v>0.0</v>
      </c>
      <c r="M11" t="n" s="139">
        <v>0.0</v>
      </c>
      <c r="N11" t="n" s="140">
        <v>0.0</v>
      </c>
      <c r="O11" t="n" s="141">
        <f>M11*N11</f>
      </c>
      <c r="P11" t="n" s="142">
        <v>0.0</v>
      </c>
      <c r="Q11" t="n" s="143">
        <v>0.0</v>
      </c>
      <c r="R11" t="n" s="144">
        <f>P11*Q11</f>
      </c>
      <c r="S11" t="n" s="145">
        <f>L11+O11+R11</f>
      </c>
      <c r="T11" t="n" s="146">
        <v>0.0</v>
      </c>
      <c r="U11" t="n" s="147">
        <f>S11*T11</f>
      </c>
      <c r="V11" t="n" s="148">
        <v>0.0</v>
      </c>
      <c r="W11" t="n" s="149">
        <v>1174.2</v>
      </c>
      <c r="X11" t="n" s="150">
        <f>S11+T11+U11+W11</f>
      </c>
      <c r="Y11" t="n" s="151">
        <v>0.0</v>
      </c>
      <c r="Z11" t="n" s="152">
        <v>0.0</v>
      </c>
      <c r="AA11" t="n" s="153">
        <v>0.0</v>
      </c>
      <c r="AB11" t="n" s="154">
        <v>0.0</v>
      </c>
      <c r="AC11" t="n" s="155">
        <v>0.0</v>
      </c>
      <c r="AD11" t="n" s="156">
        <v>0.0</v>
      </c>
      <c r="AE11" t="n" s="157">
        <f>Y11+AA11+AC11</f>
      </c>
      <c r="AF11" t="n" s="158">
        <f>Z11+AB11+AD11</f>
      </c>
    </row>
    <row r="12">
      <c r="A12" t="s" s="159">
        <v>50</v>
      </c>
      <c r="B12" t="s" s="160">
        <v>51</v>
      </c>
      <c r="C12" t="s" s="161">
        <v>52</v>
      </c>
      <c r="D12" t="s" s="162">
        <v>53</v>
      </c>
      <c r="E12" t="s" s="163">
        <v>54</v>
      </c>
      <c r="F12" t="s" s="256">
        <v>55</v>
      </c>
      <c r="G12" t="s" s="165">
        <v>48</v>
      </c>
      <c r="H12" t="s" s="166">
        <v>49</v>
      </c>
      <c r="I12" t="n" s="271">
        <v>43510.0</v>
      </c>
      <c r="J12" t="n" s="272">
        <v>43522.0</v>
      </c>
      <c r="K12" t="s" s="169">
        <v>0</v>
      </c>
      <c r="L12" t="n" s="170">
        <v>0.0</v>
      </c>
      <c r="M12" t="n" s="171">
        <v>30.0</v>
      </c>
      <c r="N12" t="n" s="172">
        <v>115.0</v>
      </c>
      <c r="O12" t="n" s="173">
        <f>M12*N12</f>
      </c>
      <c r="P12" t="n" s="174">
        <v>0.0</v>
      </c>
      <c r="Q12" t="n" s="175">
        <v>0.0</v>
      </c>
      <c r="R12" t="n" s="176">
        <f>P12*Q12</f>
      </c>
      <c r="S12" t="n" s="177">
        <f>L12+O12+R12</f>
      </c>
      <c r="T12" t="n" s="178">
        <v>0.0</v>
      </c>
      <c r="U12" t="n" s="179">
        <f>S12*T12</f>
      </c>
      <c r="V12" t="n" s="180">
        <v>0.0</v>
      </c>
      <c r="W12" t="n" s="181">
        <v>163.37</v>
      </c>
      <c r="X12" t="n" s="182">
        <f>S12+T12+U12+W12</f>
      </c>
      <c r="Y12" t="n" s="183">
        <v>0.0</v>
      </c>
      <c r="Z12" t="n" s="184">
        <v>0.0</v>
      </c>
      <c r="AA12" t="n" s="185">
        <v>0.0</v>
      </c>
      <c r="AB12" t="n" s="186">
        <v>0.0</v>
      </c>
      <c r="AC12" t="n" s="187">
        <v>0.0</v>
      </c>
      <c r="AD12" t="n" s="188">
        <v>0.0</v>
      </c>
      <c r="AE12" t="n" s="189">
        <f>Y12+AA12+AC12</f>
      </c>
      <c r="AF12" t="n" s="190">
        <f>Z12+AB12+AD12</f>
      </c>
    </row>
    <row r="13">
      <c r="A13" t="s" s="191">
        <v>56</v>
      </c>
      <c r="B13" t="s" s="192">
        <v>57</v>
      </c>
      <c r="C13" t="s" s="193">
        <v>58</v>
      </c>
      <c r="D13" t="s" s="194">
        <v>59</v>
      </c>
      <c r="E13" t="s" s="195">
        <v>46</v>
      </c>
      <c r="F13" t="s" s="257">
        <v>60</v>
      </c>
      <c r="G13" t="s" s="197">
        <v>61</v>
      </c>
      <c r="H13" t="s" s="198">
        <v>62</v>
      </c>
      <c r="I13" t="n" s="273">
        <v>43525.0</v>
      </c>
      <c r="J13" t="s" s="274">
        <v>0</v>
      </c>
      <c r="K13" t="s" s="201">
        <v>0</v>
      </c>
      <c r="L13" t="n" s="202">
        <v>500.0</v>
      </c>
      <c r="M13" t="n" s="203">
        <v>0.0</v>
      </c>
      <c r="N13" t="n" s="204">
        <v>0.0</v>
      </c>
      <c r="O13" t="n" s="205">
        <f>M13*N13</f>
      </c>
      <c r="P13" t="n" s="206">
        <v>0.0</v>
      </c>
      <c r="Q13" t="n" s="207">
        <v>0.0</v>
      </c>
      <c r="R13" t="n" s="208">
        <f>P13*Q13</f>
      </c>
      <c r="S13" t="n" s="209">
        <f>L13+O13+R13</f>
      </c>
      <c r="T13" t="n" s="210">
        <v>0.0</v>
      </c>
      <c r="U13" t="n" s="211">
        <f>S13*T13</f>
      </c>
      <c r="V13" t="n" s="212">
        <v>0.0</v>
      </c>
      <c r="W13" t="n" s="213">
        <v>1500.0</v>
      </c>
      <c r="X13" t="n" s="214">
        <f>S13+T13+U13+W13</f>
      </c>
      <c r="Y13" t="n" s="215">
        <v>0.0</v>
      </c>
      <c r="Z13" t="n" s="216">
        <v>0.0</v>
      </c>
      <c r="AA13" t="n" s="217">
        <v>8.0</v>
      </c>
      <c r="AB13" t="n" s="218">
        <v>76.96</v>
      </c>
      <c r="AC13" t="n" s="219">
        <v>0.0</v>
      </c>
      <c r="AD13" t="n" s="220">
        <v>0.0</v>
      </c>
      <c r="AE13" t="n" s="221">
        <f>Y13+AA13+AC13</f>
      </c>
      <c r="AF13" t="n" s="222">
        <f>Z13+AB13+AD13</f>
      </c>
    </row>
    <row r="14">
      <c r="A14" t="s" s="223">
        <v>63</v>
      </c>
      <c r="B14" t="s" s="224">
        <v>64</v>
      </c>
      <c r="C14" t="s" s="225">
        <v>65</v>
      </c>
      <c r="D14" t="s" s="226">
        <v>66</v>
      </c>
      <c r="E14" t="s" s="227">
        <v>46</v>
      </c>
      <c r="F14" t="s" s="258">
        <v>67</v>
      </c>
      <c r="G14" t="s" s="229">
        <v>61</v>
      </c>
      <c r="H14" t="s" s="230">
        <v>62</v>
      </c>
      <c r="I14" t="n" s="275">
        <v>43532.0</v>
      </c>
      <c r="J14" t="s" s="276">
        <v>0</v>
      </c>
      <c r="K14" t="s" s="233">
        <v>0</v>
      </c>
      <c r="L14" t="n" s="234">
        <v>1000.0</v>
      </c>
      <c r="M14" t="n" s="235">
        <v>0.0</v>
      </c>
      <c r="N14" t="n" s="236">
        <v>0.0</v>
      </c>
      <c r="O14" t="n" s="237">
        <f>M14*N14</f>
      </c>
      <c r="P14" t="n" s="238">
        <v>0.0</v>
      </c>
      <c r="Q14" t="n" s="239">
        <v>0.0</v>
      </c>
      <c r="R14" t="n" s="240">
        <f>P14*Q14</f>
      </c>
      <c r="S14" t="n" s="241">
        <f>L14+O14+R14</f>
      </c>
      <c r="T14" t="n" s="242">
        <v>774.19</v>
      </c>
      <c r="U14" t="n" s="243">
        <f>S14*T14</f>
      </c>
      <c r="V14" t="n" s="244">
        <v>0.0</v>
      </c>
      <c r="W14" t="n" s="245">
        <v>77.42</v>
      </c>
      <c r="X14" t="n" s="246">
        <f>S14+T14+U14+W14</f>
      </c>
      <c r="Y14" t="n" s="247">
        <v>0.0</v>
      </c>
      <c r="Z14" t="n" s="248">
        <v>0.0</v>
      </c>
      <c r="AA14" t="n" s="249">
        <v>8.0</v>
      </c>
      <c r="AB14" t="n" s="250">
        <v>76.96</v>
      </c>
      <c r="AC14" t="n" s="251">
        <v>0.0</v>
      </c>
      <c r="AD14" t="n" s="252">
        <v>0.0</v>
      </c>
      <c r="AE14" t="n" s="253">
        <f>Y14+AA14+AC14</f>
      </c>
      <c r="AF14" t="n" s="254">
        <f>Z14+AB14+AD14</f>
      </c>
    </row>
    <row r="15">
      <c r="A15" t="s">
        <v>0</v>
      </c>
      <c r="B15" t="s">
        <v>68</v>
      </c>
      <c r="L15" s="85"/>
      <c r="M15" s="86"/>
      <c r="N15" s="87"/>
      <c r="O15" s="88"/>
      <c r="P15" s="89"/>
      <c r="Q15" s="90"/>
      <c r="R15" s="91"/>
      <c r="S15" s="92"/>
      <c r="T15" s="93"/>
      <c r="U15" s="94"/>
      <c r="V15" s="95"/>
      <c r="W15" s="96"/>
      <c r="X15" s="97"/>
      <c r="Y15" s="98"/>
      <c r="Z15" s="99"/>
      <c r="AA15" s="100"/>
      <c r="AB15" s="101"/>
      <c r="AC15" s="102"/>
      <c r="AD15" s="103"/>
      <c r="AE15" s="104"/>
      <c r="AF15" s="105"/>
    </row>
    <row r="17">
      <c r="L17" s="106">
        <f>SUM(l11:l14)</f>
      </c>
      <c r="M17" s="107">
        <f>SUM(m11:m14)</f>
      </c>
      <c r="N17" s="108"/>
      <c r="O17" s="109">
        <f>SUM(o11:o14)</f>
      </c>
      <c r="P17" s="110">
        <f>SUM(p11:p14)</f>
      </c>
      <c r="Q17" s="111"/>
      <c r="R17" s="112">
        <f>SUM(r11:r14)</f>
      </c>
      <c r="S17" s="113">
        <f>SUM(s11:s14)</f>
      </c>
      <c r="T17" s="114"/>
      <c r="U17" s="115">
        <f>SUM(u11:u14)</f>
      </c>
      <c r="V17" s="116">
        <f>SUM(v11:v14)</f>
      </c>
      <c r="W17" s="117">
        <f>SUM(w11:w14)</f>
      </c>
      <c r="X17" s="118">
        <f>SUM(x11:x14)</f>
      </c>
      <c r="Y17" s="119">
        <f>SUM(y11:y14)</f>
      </c>
      <c r="Z17" s="120">
        <f>SUM(z11:z14)</f>
      </c>
      <c r="AA17" s="121">
        <f>SUM(aa11:aa14)</f>
      </c>
      <c r="AB17" s="122">
        <f>SUM(ab11:ab14)</f>
      </c>
      <c r="AC17" s="123">
        <f>SUM(ac11:ac14)</f>
      </c>
      <c r="AD17" s="124">
        <f>SUM(ad11:ad14)</f>
      </c>
      <c r="AE17" s="125">
        <f>SUM(ae11:ae14)</f>
      </c>
      <c r="AF17" s="126">
        <f>SUM(af11:af14)</f>
      </c>
    </row>
    <row r="18">
      <c r="C18">
        <f>COUNTA(A11:A14)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397">
        <v>0</v>
      </c>
      <c r="B1" t="s" s="398">
        <v>1</v>
      </c>
      <c r="Y1" t="s" s="399">
        <v>6</v>
      </c>
      <c r="Z1" t="n" s="400">
        <v>2019.0</v>
      </c>
    </row>
    <row r="2" ht="15.0" customHeight="true">
      <c r="A2" t="s" s="401">
        <v>0</v>
      </c>
      <c r="B2" t="s" s="402">
        <v>2</v>
      </c>
      <c r="Y2" t="s" s="403">
        <v>7</v>
      </c>
      <c r="Z2" t="n" s="404">
        <v>2019.0</v>
      </c>
    </row>
    <row r="3" ht="15.0" customHeight="true">
      <c r="A3" t="s" s="405">
        <v>0</v>
      </c>
      <c r="B3" t="s" s="406">
        <v>3</v>
      </c>
    </row>
    <row r="4" ht="15.0" customHeight="true">
      <c r="A4" t="s" s="407">
        <v>0</v>
      </c>
      <c r="B4" t="s" s="408">
        <v>4</v>
      </c>
    </row>
    <row r="5" ht="15.0" customHeight="true">
      <c r="A5" t="s" s="409">
        <v>0</v>
      </c>
      <c r="B5" t="s" s="410">
        <v>5</v>
      </c>
    </row>
    <row r="6" ht="15.0" customHeight="true">
      <c r="I6" t="s" s="411">
        <v>0</v>
      </c>
      <c r="J6" t="s" s="412">
        <v>0</v>
      </c>
    </row>
    <row r="7" ht="15.0" customHeight="true">
      <c r="I7" t="s" s="413">
        <v>0</v>
      </c>
      <c r="J7" t="s" s="414">
        <v>0</v>
      </c>
    </row>
    <row r="8" ht="15.0" customHeight="true">
      <c r="A8" t="s" s="415">
        <v>0</v>
      </c>
      <c r="B8" t="s" s="416">
        <v>0</v>
      </c>
      <c r="C8" t="s" s="417">
        <v>0</v>
      </c>
      <c r="D8" t="s" s="418">
        <v>0</v>
      </c>
      <c r="E8" t="s" s="419">
        <v>0</v>
      </c>
      <c r="F8" t="s" s="420">
        <v>0</v>
      </c>
      <c r="G8" t="s" s="421">
        <v>0</v>
      </c>
      <c r="H8" t="s" s="422">
        <v>0</v>
      </c>
      <c r="I8" t="s" s="423">
        <v>0</v>
      </c>
      <c r="J8" t="s" s="424">
        <v>0</v>
      </c>
      <c r="K8" t="s" s="425">
        <v>0</v>
      </c>
      <c r="L8" t="s" s="426">
        <v>0</v>
      </c>
      <c r="M8" t="s" s="427">
        <v>0</v>
      </c>
      <c r="N8" t="s" s="428">
        <v>0</v>
      </c>
      <c r="O8" t="s" s="429">
        <v>0</v>
      </c>
      <c r="P8" t="s" s="430">
        <v>0</v>
      </c>
      <c r="Q8" t="s" s="431">
        <v>0</v>
      </c>
      <c r="R8" t="s" s="432">
        <v>0</v>
      </c>
      <c r="S8" t="s" s="433">
        <v>0</v>
      </c>
      <c r="T8" t="s" s="434">
        <v>0</v>
      </c>
      <c r="U8" t="s" s="435">
        <v>0</v>
      </c>
      <c r="V8" t="s" s="436">
        <v>0</v>
      </c>
      <c r="W8" t="s" s="437">
        <v>0</v>
      </c>
      <c r="X8" t="s" s="438">
        <v>0</v>
      </c>
      <c r="Y8" t="s" s="439">
        <v>0</v>
      </c>
      <c r="Z8" t="s" s="440">
        <v>0</v>
      </c>
      <c r="AA8" t="s" s="441">
        <v>0</v>
      </c>
      <c r="AB8" t="s" s="442">
        <v>0</v>
      </c>
      <c r="AC8" t="s" s="443">
        <v>8</v>
      </c>
      <c r="AD8" t="s" s="444">
        <v>0</v>
      </c>
      <c r="AE8" t="s" s="445">
        <v>0</v>
      </c>
      <c r="AF8" t="s" s="446">
        <v>0</v>
      </c>
    </row>
    <row r="9" ht="41.0" customHeight="true">
      <c r="A9" t="s" s="447">
        <v>9</v>
      </c>
      <c r="B9" t="s" s="448">
        <v>10</v>
      </c>
      <c r="C9" t="s" s="449">
        <v>11</v>
      </c>
      <c r="D9" t="s" s="450">
        <v>12</v>
      </c>
      <c r="E9" t="s" s="451">
        <v>13</v>
      </c>
      <c r="F9" t="s" s="452">
        <v>14</v>
      </c>
      <c r="G9" t="s" s="453">
        <v>15</v>
      </c>
      <c r="H9" t="s" s="454">
        <v>16</v>
      </c>
      <c r="I9" t="s" s="455">
        <v>17</v>
      </c>
      <c r="J9" t="s" s="456">
        <v>18</v>
      </c>
      <c r="K9" t="s" s="457">
        <v>19</v>
      </c>
      <c r="L9" t="s" s="458">
        <v>20</v>
      </c>
      <c r="M9" t="s" s="459">
        <v>21</v>
      </c>
      <c r="N9" t="s" s="460">
        <v>22</v>
      </c>
      <c r="O9" t="s" s="461">
        <v>23</v>
      </c>
      <c r="P9" t="s" s="462">
        <v>24</v>
      </c>
      <c r="Q9" t="s" s="463">
        <v>25</v>
      </c>
      <c r="R9" t="s" s="464">
        <v>26</v>
      </c>
      <c r="S9" t="s" s="465">
        <v>27</v>
      </c>
      <c r="T9" t="s" s="466">
        <v>28</v>
      </c>
      <c r="U9" t="s" s="467">
        <v>29</v>
      </c>
      <c r="V9" t="s" s="468">
        <v>30</v>
      </c>
      <c r="W9" t="s" s="469">
        <v>31</v>
      </c>
      <c r="X9" t="s" s="470">
        <v>32</v>
      </c>
      <c r="Y9" t="s" s="471">
        <v>33</v>
      </c>
      <c r="Z9" t="s" s="472">
        <v>34</v>
      </c>
      <c r="AA9" t="s" s="473">
        <v>35</v>
      </c>
      <c r="AB9" t="s" s="474">
        <v>36</v>
      </c>
      <c r="AC9" t="s" s="475">
        <v>37</v>
      </c>
      <c r="AD9" t="s" s="476">
        <v>38</v>
      </c>
      <c r="AE9" t="s" s="477">
        <v>39</v>
      </c>
      <c r="AF9" t="s" s="478">
        <v>40</v>
      </c>
    </row>
    <row r="10" ht="15.0" customHeight="true">
      <c r="A10" t="s" s="479">
        <v>0</v>
      </c>
      <c r="B10" t="s" s="480">
        <v>0</v>
      </c>
      <c r="C10" t="s" s="481">
        <v>0</v>
      </c>
      <c r="D10" t="s" s="482">
        <v>0</v>
      </c>
      <c r="E10" t="s" s="483">
        <v>0</v>
      </c>
      <c r="F10" t="s" s="484">
        <v>0</v>
      </c>
      <c r="G10" t="s" s="485">
        <v>0</v>
      </c>
      <c r="H10" t="s" s="486">
        <v>0</v>
      </c>
      <c r="I10" t="s" s="487">
        <v>0</v>
      </c>
      <c r="J10" t="s" s="488">
        <v>0</v>
      </c>
      <c r="K10" t="s" s="489">
        <v>0</v>
      </c>
      <c r="L10" t="s" s="490">
        <v>0</v>
      </c>
      <c r="M10" t="s" s="491">
        <v>0</v>
      </c>
      <c r="N10" t="s" s="492">
        <v>0</v>
      </c>
      <c r="O10" t="s" s="493">
        <v>0</v>
      </c>
      <c r="P10" t="s" s="494">
        <v>0</v>
      </c>
      <c r="Q10" t="s" s="495">
        <v>0</v>
      </c>
      <c r="R10" t="s" s="496">
        <v>0</v>
      </c>
      <c r="S10" t="s" s="497">
        <v>0</v>
      </c>
      <c r="T10" t="s" s="498">
        <v>0</v>
      </c>
      <c r="U10" t="s" s="499">
        <v>0</v>
      </c>
      <c r="V10" t="s" s="500">
        <v>0</v>
      </c>
      <c r="W10" t="s" s="501">
        <v>0</v>
      </c>
      <c r="X10" t="s" s="502">
        <v>0</v>
      </c>
      <c r="Y10" t="n" s="503">
        <v>1.5</v>
      </c>
      <c r="Z10" t="n" s="504">
        <v>1.5</v>
      </c>
      <c r="AA10" t="n" s="505">
        <v>2.0</v>
      </c>
      <c r="AB10" t="n" s="506">
        <v>2.0</v>
      </c>
      <c r="AC10" t="n" s="507">
        <v>3.0</v>
      </c>
      <c r="AD10" t="n" s="508">
        <v>3.0</v>
      </c>
      <c r="AE10" t="s" s="509">
        <v>41</v>
      </c>
      <c r="AF10" t="s" s="510">
        <v>41</v>
      </c>
      <c r="AG10" t="s" s="511">
        <v>0</v>
      </c>
      <c r="AH10" t="s" s="512">
        <v>0</v>
      </c>
    </row>
    <row r="11" ht="15.0" customHeight="true">
      <c r="A11" t="s" s="513">
        <v>42</v>
      </c>
      <c r="B11" t="s" s="514">
        <v>43</v>
      </c>
      <c r="C11" t="s" s="515">
        <v>44</v>
      </c>
      <c r="D11" t="s" s="516">
        <v>45</v>
      </c>
      <c r="E11" t="s" s="517">
        <v>46</v>
      </c>
      <c r="F11" t="s" s="518">
        <v>47</v>
      </c>
      <c r="G11" t="s" s="519">
        <v>48</v>
      </c>
      <c r="H11" t="s" s="520">
        <v>49</v>
      </c>
      <c r="I11" t="n" s="521">
        <v>43491.0</v>
      </c>
      <c r="J11" t="n" s="522">
        <v>43550.0</v>
      </c>
      <c r="K11" t="s" s="523">
        <v>0</v>
      </c>
      <c r="L11" t="n" s="524">
        <v>0.0</v>
      </c>
      <c r="M11" t="n" s="525">
        <v>0.0</v>
      </c>
      <c r="N11" t="n" s="526">
        <v>0.0</v>
      </c>
      <c r="O11" s="527">
        <f>M11*N11</f>
      </c>
      <c r="P11" t="n" s="528">
        <v>0.0</v>
      </c>
      <c r="Q11" t="n" s="529">
        <v>0.0</v>
      </c>
      <c r="R11" s="530">
        <f>P11*Q11</f>
      </c>
      <c r="S11" s="531">
        <f>L11+O11+R11</f>
      </c>
      <c r="T11" t="n" s="532">
        <v>0.0</v>
      </c>
      <c r="U11" s="533">
        <f>S11*T11</f>
      </c>
      <c r="V11" t="n" s="534">
        <v>0.0</v>
      </c>
      <c r="W11" t="n" s="535">
        <v>1174.2</v>
      </c>
      <c r="X11" s="536">
        <f>S11+T11+U11+W11</f>
      </c>
      <c r="Y11" t="n" s="537">
        <v>0.0</v>
      </c>
      <c r="Z11" t="n" s="538">
        <v>0.0</v>
      </c>
      <c r="AA11" t="n" s="539">
        <v>0.0</v>
      </c>
      <c r="AB11" t="n" s="540">
        <v>0.0</v>
      </c>
      <c r="AC11" t="n" s="541">
        <v>0.0</v>
      </c>
      <c r="AD11" t="n" s="542">
        <v>0.0</v>
      </c>
      <c r="AE11" s="543">
        <f>Y11+AA11+AC11</f>
      </c>
      <c r="AF11" s="544">
        <f>Z11+AB11+AD11</f>
      </c>
    </row>
    <row r="12" ht="15.0" customHeight="true">
      <c r="A12" t="s" s="545">
        <v>50</v>
      </c>
      <c r="B12" t="s" s="546">
        <v>51</v>
      </c>
      <c r="C12" t="s" s="547">
        <v>52</v>
      </c>
      <c r="D12" t="s" s="548">
        <v>53</v>
      </c>
      <c r="E12" t="s" s="549">
        <v>54</v>
      </c>
      <c r="F12" t="s" s="550">
        <v>55</v>
      </c>
      <c r="G12" t="s" s="551">
        <v>48</v>
      </c>
      <c r="H12" t="s" s="552">
        <v>49</v>
      </c>
      <c r="I12" t="n" s="553">
        <v>43510.0</v>
      </c>
      <c r="J12" t="n" s="554">
        <v>43522.0</v>
      </c>
      <c r="K12" t="s" s="555">
        <v>0</v>
      </c>
      <c r="L12" t="n" s="556">
        <v>0.0</v>
      </c>
      <c r="M12" t="n" s="557">
        <v>30.0</v>
      </c>
      <c r="N12" t="n" s="558">
        <v>115.0</v>
      </c>
      <c r="O12" s="559">
        <f>M12*N12</f>
      </c>
      <c r="P12" t="n" s="560">
        <v>0.0</v>
      </c>
      <c r="Q12" t="n" s="561">
        <v>0.0</v>
      </c>
      <c r="R12" s="562">
        <f>P12*Q12</f>
      </c>
      <c r="S12" s="563">
        <f>L12+O12+R12</f>
      </c>
      <c r="T12" t="n" s="564">
        <v>0.0</v>
      </c>
      <c r="U12" s="565">
        <f>S12*T12</f>
      </c>
      <c r="V12" t="n" s="566">
        <v>0.0</v>
      </c>
      <c r="W12" t="n" s="567">
        <v>163.37</v>
      </c>
      <c r="X12" s="568">
        <f>S12+T12+U12+W12</f>
      </c>
      <c r="Y12" t="n" s="569">
        <v>0.0</v>
      </c>
      <c r="Z12" t="n" s="570">
        <v>0.0</v>
      </c>
      <c r="AA12" t="n" s="571">
        <v>0.0</v>
      </c>
      <c r="AB12" t="n" s="572">
        <v>0.0</v>
      </c>
      <c r="AC12" t="n" s="573">
        <v>0.0</v>
      </c>
      <c r="AD12" t="n" s="574">
        <v>0.0</v>
      </c>
      <c r="AE12" s="575">
        <f>Y12+AA12+AC12</f>
      </c>
      <c r="AF12" s="576">
        <f>Z12+AB12+AD12</f>
      </c>
    </row>
    <row r="13" ht="15.0" customHeight="true">
      <c r="A13" t="s" s="577">
        <v>0</v>
      </c>
      <c r="B13" t="s" s="578">
        <v>68</v>
      </c>
      <c r="C13" t="n" s="579">
        <v>2.0</v>
      </c>
      <c r="L13" t="s" s="580">
        <v>0</v>
      </c>
      <c r="M13" t="s" s="581">
        <v>0</v>
      </c>
      <c r="N13" t="s" s="582">
        <v>0</v>
      </c>
      <c r="O13" t="s" s="583">
        <v>0</v>
      </c>
      <c r="P13" t="s" s="584">
        <v>0</v>
      </c>
      <c r="Q13" t="s" s="585">
        <v>0</v>
      </c>
      <c r="R13" t="s" s="586">
        <v>0</v>
      </c>
      <c r="S13" t="s" s="587">
        <v>0</v>
      </c>
      <c r="T13" t="s" s="588">
        <v>0</v>
      </c>
      <c r="U13" t="s" s="589">
        <v>0</v>
      </c>
      <c r="V13" t="s" s="590">
        <v>0</v>
      </c>
      <c r="W13" t="s" s="591">
        <v>0</v>
      </c>
      <c r="X13" t="s" s="592">
        <v>0</v>
      </c>
      <c r="Y13" t="s" s="593">
        <v>0</v>
      </c>
      <c r="Z13" t="s" s="594">
        <v>0</v>
      </c>
      <c r="AA13" t="s" s="595">
        <v>0</v>
      </c>
      <c r="AB13" t="s" s="596">
        <v>0</v>
      </c>
      <c r="AC13" t="s" s="597">
        <v>0</v>
      </c>
      <c r="AD13" t="s" s="598">
        <v>0</v>
      </c>
      <c r="AE13" t="s" s="599">
        <v>0</v>
      </c>
      <c r="AF13" t="s" s="600">
        <v>0</v>
      </c>
    </row>
    <row r="15" ht="15.0" customHeight="true">
      <c r="L15" s="601">
        <f>SUM(l11:l12)</f>
      </c>
      <c r="M15" s="602">
        <f>SUM(m11:m12)</f>
      </c>
      <c r="N15" t="s" s="603">
        <v>0</v>
      </c>
      <c r="O15" s="604">
        <f>SUM(o11:o12)</f>
      </c>
      <c r="P15" s="605">
        <f>SUM(p11:p12)</f>
      </c>
      <c r="Q15" t="s" s="606">
        <v>0</v>
      </c>
      <c r="R15" s="607">
        <f>SUM(r11:r12)</f>
      </c>
      <c r="S15" s="608">
        <f>SUM(s11:s12)</f>
      </c>
      <c r="T15" t="s" s="609">
        <v>0</v>
      </c>
      <c r="U15" s="610">
        <f>SUM(u11:u12)</f>
      </c>
      <c r="V15" s="611">
        <f>SUM(v11:v12)</f>
      </c>
      <c r="W15" s="612">
        <f>SUM(w11:w12)</f>
      </c>
      <c r="X15" s="613">
        <f>SUM(x11:x12)</f>
      </c>
      <c r="Y15" s="614">
        <f>SUM(y11:y12)</f>
      </c>
      <c r="Z15" s="615">
        <f>SUM(z11:z12)</f>
      </c>
      <c r="AA15" s="616">
        <f>SUM(aa11:aa12)</f>
      </c>
      <c r="AB15" s="617">
        <f>SUM(ab11:ab12)</f>
      </c>
      <c r="AC15" s="618">
        <f>SUM(ac11:ac12)</f>
      </c>
      <c r="AD15" s="619">
        <f>SUM(ad11:ad12)</f>
      </c>
      <c r="AE15" s="620">
        <f>SUM(ae11:ae12)</f>
      </c>
      <c r="AF15" s="621">
        <f>SUM(af11:af12)</f>
      </c>
      <c r="AG15" s="622">
        <f>SUM(ag11:ag12)</f>
      </c>
      <c r="AH15" s="623">
        <f>SUM(ah11:ah12)</f>
      </c>
      <c r="AI15" s="624">
        <f>SUM(ai11:ai12)</f>
      </c>
    </row>
    <row r="16" ht="15.0" customHeight="true">
      <c r="C16" s="625">
        <f>COUNTA(A11:A12)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8.0" collapsed="false"/>
    <col min="34" max="34" customWidth="true" width="8.0" collapsed="false"/>
    <col min="35" max="35" customWidth="true" width="8.0" collapsed="false"/>
  </cols>
  <sheetData>
    <row r="1" ht="15.0" customHeight="true">
      <c r="A1" t="s" s="626">
        <v>0</v>
      </c>
      <c r="B1" t="s" s="627">
        <v>1</v>
      </c>
      <c r="Y1" t="s" s="628">
        <v>6</v>
      </c>
      <c r="Z1" t="n" s="629">
        <v>2019.0</v>
      </c>
    </row>
    <row r="2" ht="15.0" customHeight="true">
      <c r="A2" t="s" s="630">
        <v>0</v>
      </c>
      <c r="B2" t="s" s="631">
        <v>2</v>
      </c>
      <c r="Y2" t="s" s="632">
        <v>7</v>
      </c>
      <c r="Z2" t="n" s="633">
        <v>2019.0</v>
      </c>
    </row>
    <row r="3" ht="15.0" customHeight="true">
      <c r="A3" t="s" s="634">
        <v>0</v>
      </c>
      <c r="B3" t="s" s="635">
        <v>3</v>
      </c>
    </row>
    <row r="4" ht="15.0" customHeight="true">
      <c r="A4" t="s" s="636">
        <v>0</v>
      </c>
      <c r="B4" t="s" s="637">
        <v>4</v>
      </c>
    </row>
    <row r="5" ht="15.0" customHeight="true">
      <c r="A5" t="s" s="638">
        <v>0</v>
      </c>
      <c r="B5" t="s" s="639">
        <v>5</v>
      </c>
    </row>
    <row r="6" ht="15.0" customHeight="true">
      <c r="I6" t="s" s="640">
        <v>0</v>
      </c>
      <c r="J6" t="s" s="641">
        <v>0</v>
      </c>
    </row>
    <row r="7" ht="15.0" customHeight="true">
      <c r="I7" t="s" s="642">
        <v>0</v>
      </c>
      <c r="J7" t="s" s="643">
        <v>0</v>
      </c>
    </row>
    <row r="8" ht="15.0" customHeight="true">
      <c r="A8" t="s" s="644">
        <v>0</v>
      </c>
      <c r="B8" t="s" s="645">
        <v>0</v>
      </c>
      <c r="C8" t="s" s="646">
        <v>0</v>
      </c>
      <c r="D8" t="s" s="647">
        <v>0</v>
      </c>
      <c r="E8" t="s" s="648">
        <v>0</v>
      </c>
      <c r="F8" t="s" s="649">
        <v>0</v>
      </c>
      <c r="G8" t="s" s="650">
        <v>0</v>
      </c>
      <c r="H8" t="s" s="651">
        <v>0</v>
      </c>
      <c r="I8" t="s" s="652">
        <v>0</v>
      </c>
      <c r="J8" t="s" s="653">
        <v>0</v>
      </c>
      <c r="K8" t="s" s="654">
        <v>0</v>
      </c>
      <c r="L8" t="s" s="655">
        <v>0</v>
      </c>
      <c r="M8" t="s" s="656">
        <v>0</v>
      </c>
      <c r="N8" t="s" s="657">
        <v>0</v>
      </c>
      <c r="O8" t="s" s="658">
        <v>0</v>
      </c>
      <c r="P8" t="s" s="659">
        <v>0</v>
      </c>
      <c r="Q8" t="s" s="660">
        <v>0</v>
      </c>
      <c r="R8" t="s" s="661">
        <v>0</v>
      </c>
      <c r="S8" t="s" s="662">
        <v>0</v>
      </c>
      <c r="T8" t="s" s="663">
        <v>0</v>
      </c>
      <c r="U8" t="s" s="664">
        <v>0</v>
      </c>
      <c r="V8" t="s" s="665">
        <v>0</v>
      </c>
      <c r="W8" t="s" s="666">
        <v>0</v>
      </c>
      <c r="X8" t="s" s="667">
        <v>0</v>
      </c>
      <c r="Y8" t="s" s="668">
        <v>0</v>
      </c>
      <c r="Z8" t="s" s="669">
        <v>0</v>
      </c>
      <c r="AA8" t="s" s="670">
        <v>0</v>
      </c>
      <c r="AB8" t="s" s="671">
        <v>0</v>
      </c>
      <c r="AC8" t="s" s="672">
        <v>8</v>
      </c>
      <c r="AD8" t="s" s="673">
        <v>0</v>
      </c>
      <c r="AE8" t="s" s="674">
        <v>0</v>
      </c>
      <c r="AF8" t="s" s="675">
        <v>0</v>
      </c>
    </row>
    <row r="9" ht="41.0" customHeight="true">
      <c r="A9" t="s" s="676">
        <v>9</v>
      </c>
      <c r="B9" t="s" s="677">
        <v>10</v>
      </c>
      <c r="C9" t="s" s="678">
        <v>11</v>
      </c>
      <c r="D9" t="s" s="679">
        <v>12</v>
      </c>
      <c r="E9" t="s" s="680">
        <v>13</v>
      </c>
      <c r="F9" t="s" s="681">
        <v>14</v>
      </c>
      <c r="G9" t="s" s="682">
        <v>15</v>
      </c>
      <c r="H9" t="s" s="683">
        <v>16</v>
      </c>
      <c r="I9" t="s" s="684">
        <v>17</v>
      </c>
      <c r="J9" t="s" s="685">
        <v>18</v>
      </c>
      <c r="K9" t="s" s="686">
        <v>19</v>
      </c>
      <c r="L9" t="s" s="687">
        <v>20</v>
      </c>
      <c r="M9" t="s" s="688">
        <v>21</v>
      </c>
      <c r="N9" t="s" s="689">
        <v>22</v>
      </c>
      <c r="O9" t="s" s="690">
        <v>23</v>
      </c>
      <c r="P9" t="s" s="691">
        <v>24</v>
      </c>
      <c r="Q9" t="s" s="692">
        <v>25</v>
      </c>
      <c r="R9" t="s" s="693">
        <v>26</v>
      </c>
      <c r="S9" t="s" s="694">
        <v>27</v>
      </c>
      <c r="T9" t="s" s="695">
        <v>28</v>
      </c>
      <c r="U9" t="s" s="696">
        <v>29</v>
      </c>
      <c r="V9" t="s" s="697">
        <v>30</v>
      </c>
      <c r="W9" t="s" s="698">
        <v>31</v>
      </c>
      <c r="X9" t="s" s="699">
        <v>32</v>
      </c>
      <c r="Y9" t="s" s="700">
        <v>33</v>
      </c>
      <c r="Z9" t="s" s="701">
        <v>34</v>
      </c>
      <c r="AA9" t="s" s="702">
        <v>35</v>
      </c>
      <c r="AB9" t="s" s="703">
        <v>36</v>
      </c>
      <c r="AC9" t="s" s="704">
        <v>37</v>
      </c>
      <c r="AD9" t="s" s="705">
        <v>38</v>
      </c>
      <c r="AE9" t="s" s="706">
        <v>39</v>
      </c>
      <c r="AF9" t="s" s="707">
        <v>40</v>
      </c>
    </row>
    <row r="10" ht="15.0" customHeight="true">
      <c r="A10" t="s" s="708">
        <v>0</v>
      </c>
      <c r="B10" t="s" s="709">
        <v>0</v>
      </c>
      <c r="C10" t="s" s="710">
        <v>0</v>
      </c>
      <c r="D10" t="s" s="711">
        <v>0</v>
      </c>
      <c r="E10" t="s" s="712">
        <v>0</v>
      </c>
      <c r="F10" t="s" s="713">
        <v>0</v>
      </c>
      <c r="G10" t="s" s="714">
        <v>0</v>
      </c>
      <c r="H10" t="s" s="715">
        <v>0</v>
      </c>
      <c r="I10" t="s" s="716">
        <v>0</v>
      </c>
      <c r="J10" t="s" s="717">
        <v>0</v>
      </c>
      <c r="K10" t="s" s="718">
        <v>0</v>
      </c>
      <c r="L10" t="s" s="719">
        <v>0</v>
      </c>
      <c r="M10" t="s" s="720">
        <v>0</v>
      </c>
      <c r="N10" t="s" s="721">
        <v>0</v>
      </c>
      <c r="O10" t="s" s="722">
        <v>0</v>
      </c>
      <c r="P10" t="s" s="723">
        <v>0</v>
      </c>
      <c r="Q10" t="s" s="724">
        <v>0</v>
      </c>
      <c r="R10" t="s" s="725">
        <v>0</v>
      </c>
      <c r="S10" t="s" s="726">
        <v>0</v>
      </c>
      <c r="T10" t="s" s="727">
        <v>0</v>
      </c>
      <c r="U10" t="s" s="728">
        <v>0</v>
      </c>
      <c r="V10" t="s" s="729">
        <v>0</v>
      </c>
      <c r="W10" t="s" s="730">
        <v>0</v>
      </c>
      <c r="X10" t="s" s="731">
        <v>0</v>
      </c>
      <c r="Y10" t="n" s="732">
        <v>1.5</v>
      </c>
      <c r="Z10" t="n" s="733">
        <v>1.5</v>
      </c>
      <c r="AA10" t="n" s="734">
        <v>2.0</v>
      </c>
      <c r="AB10" t="n" s="735">
        <v>2.0</v>
      </c>
      <c r="AC10" t="n" s="736">
        <v>3.0</v>
      </c>
      <c r="AD10" t="n" s="737">
        <v>3.0</v>
      </c>
      <c r="AE10" t="s" s="738">
        <v>41</v>
      </c>
      <c r="AF10" t="s" s="739">
        <v>41</v>
      </c>
      <c r="AG10" t="s" s="740">
        <v>0</v>
      </c>
      <c r="AH10" t="s" s="741">
        <v>0</v>
      </c>
    </row>
    <row r="11" ht="15.0" customHeight="true">
      <c r="A11" t="s" s="742">
        <v>56</v>
      </c>
      <c r="B11" t="s" s="743">
        <v>57</v>
      </c>
      <c r="C11" t="s" s="744">
        <v>58</v>
      </c>
      <c r="D11" t="s" s="745">
        <v>59</v>
      </c>
      <c r="E11" t="s" s="746">
        <v>46</v>
      </c>
      <c r="F11" t="s" s="747">
        <v>60</v>
      </c>
      <c r="G11" t="s" s="748">
        <v>61</v>
      </c>
      <c r="H11" t="s" s="749">
        <v>62</v>
      </c>
      <c r="I11" t="n" s="750">
        <v>43525.0</v>
      </c>
      <c r="J11" t="s" s="751">
        <v>0</v>
      </c>
      <c r="K11" t="s" s="752">
        <v>0</v>
      </c>
      <c r="L11" t="n" s="753">
        <v>500.0</v>
      </c>
      <c r="M11" t="n" s="754">
        <v>0.0</v>
      </c>
      <c r="N11" t="n" s="755">
        <v>0.0</v>
      </c>
      <c r="O11" s="756">
        <f>M11*N11</f>
      </c>
      <c r="P11" t="n" s="757">
        <v>0.0</v>
      </c>
      <c r="Q11" t="n" s="758">
        <v>0.0</v>
      </c>
      <c r="R11" s="759">
        <f>P11*Q11</f>
      </c>
      <c r="S11" s="760">
        <f>L11+O11+R11</f>
      </c>
      <c r="T11" t="n" s="761">
        <v>0.0</v>
      </c>
      <c r="U11" s="762">
        <f>S11*T11</f>
      </c>
      <c r="V11" t="n" s="763">
        <v>0.0</v>
      </c>
      <c r="W11" t="n" s="764">
        <v>1500.0</v>
      </c>
      <c r="X11" s="765">
        <f>S11+T11+U11+W11</f>
      </c>
      <c r="Y11" t="n" s="766">
        <v>0.0</v>
      </c>
      <c r="Z11" t="n" s="767">
        <v>0.0</v>
      </c>
      <c r="AA11" t="n" s="768">
        <v>8.0</v>
      </c>
      <c r="AB11" t="n" s="769">
        <v>76.96</v>
      </c>
      <c r="AC11" t="n" s="770">
        <v>0.0</v>
      </c>
      <c r="AD11" t="n" s="771">
        <v>0.0</v>
      </c>
      <c r="AE11" s="772">
        <f>Y11+AA11+AC11</f>
      </c>
      <c r="AF11" s="773">
        <f>Z11+AB11+AD11</f>
      </c>
    </row>
    <row r="12" ht="15.0" customHeight="true">
      <c r="A12" t="s" s="774">
        <v>63</v>
      </c>
      <c r="B12" t="s" s="775">
        <v>64</v>
      </c>
      <c r="C12" t="s" s="776">
        <v>65</v>
      </c>
      <c r="D12" t="s" s="777">
        <v>66</v>
      </c>
      <c r="E12" t="s" s="778">
        <v>46</v>
      </c>
      <c r="F12" t="s" s="779">
        <v>67</v>
      </c>
      <c r="G12" t="s" s="780">
        <v>61</v>
      </c>
      <c r="H12" t="s" s="781">
        <v>62</v>
      </c>
      <c r="I12" t="n" s="782">
        <v>43532.0</v>
      </c>
      <c r="J12" t="s" s="783">
        <v>0</v>
      </c>
      <c r="K12" t="s" s="784">
        <v>0</v>
      </c>
      <c r="L12" t="n" s="785">
        <v>1000.0</v>
      </c>
      <c r="M12" t="n" s="786">
        <v>0.0</v>
      </c>
      <c r="N12" t="n" s="787">
        <v>0.0</v>
      </c>
      <c r="O12" s="788">
        <f>M12*N12</f>
      </c>
      <c r="P12" t="n" s="789">
        <v>0.0</v>
      </c>
      <c r="Q12" t="n" s="790">
        <v>0.0</v>
      </c>
      <c r="R12" s="791">
        <f>P12*Q12</f>
      </c>
      <c r="S12" s="792">
        <f>L12+O12+R12</f>
      </c>
      <c r="T12" t="n" s="793">
        <v>774.19</v>
      </c>
      <c r="U12" s="794">
        <f>S12*T12</f>
      </c>
      <c r="V12" t="n" s="795">
        <v>0.0</v>
      </c>
      <c r="W12" t="n" s="796">
        <v>77.42</v>
      </c>
      <c r="X12" s="797">
        <f>S12+T12+U12+W12</f>
      </c>
      <c r="Y12" t="n" s="798">
        <v>0.0</v>
      </c>
      <c r="Z12" t="n" s="799">
        <v>0.0</v>
      </c>
      <c r="AA12" t="n" s="800">
        <v>8.0</v>
      </c>
      <c r="AB12" t="n" s="801">
        <v>76.96</v>
      </c>
      <c r="AC12" t="n" s="802">
        <v>0.0</v>
      </c>
      <c r="AD12" t="n" s="803">
        <v>0.0</v>
      </c>
      <c r="AE12" s="804">
        <f>Y12+AA12+AC12</f>
      </c>
      <c r="AF12" s="805">
        <f>Z12+AB12+AD12</f>
      </c>
    </row>
    <row r="13" ht="15.0" customHeight="true">
      <c r="A13" t="s" s="806">
        <v>0</v>
      </c>
      <c r="B13" t="s" s="807">
        <v>68</v>
      </c>
      <c r="C13" t="n" s="808">
        <v>2.0</v>
      </c>
      <c r="L13" t="s" s="809">
        <v>0</v>
      </c>
      <c r="M13" t="s" s="810">
        <v>0</v>
      </c>
      <c r="N13" t="s" s="811">
        <v>0</v>
      </c>
      <c r="O13" t="s" s="812">
        <v>0</v>
      </c>
      <c r="P13" t="s" s="813">
        <v>0</v>
      </c>
      <c r="Q13" t="s" s="814">
        <v>0</v>
      </c>
      <c r="R13" t="s" s="815">
        <v>0</v>
      </c>
      <c r="S13" t="s" s="816">
        <v>0</v>
      </c>
      <c r="T13" t="s" s="817">
        <v>0</v>
      </c>
      <c r="U13" t="s" s="818">
        <v>0</v>
      </c>
      <c r="V13" t="s" s="819">
        <v>0</v>
      </c>
      <c r="W13" t="s" s="820">
        <v>0</v>
      </c>
      <c r="X13" t="s" s="821">
        <v>0</v>
      </c>
      <c r="Y13" t="s" s="822">
        <v>0</v>
      </c>
      <c r="Z13" t="s" s="823">
        <v>0</v>
      </c>
      <c r="AA13" t="s" s="824">
        <v>0</v>
      </c>
      <c r="AB13" t="s" s="825">
        <v>0</v>
      </c>
      <c r="AC13" t="s" s="826">
        <v>0</v>
      </c>
      <c r="AD13" t="s" s="827">
        <v>0</v>
      </c>
      <c r="AE13" t="s" s="828">
        <v>0</v>
      </c>
      <c r="AF13" t="s" s="829">
        <v>0</v>
      </c>
    </row>
    <row r="15" ht="15.0" customHeight="true">
      <c r="L15" s="830">
        <f>SUM(l11:l12)</f>
      </c>
      <c r="M15" s="831">
        <f>SUM(m11:m12)</f>
      </c>
      <c r="N15" t="s" s="832">
        <v>0</v>
      </c>
      <c r="O15" s="833">
        <f>SUM(o11:o12)</f>
      </c>
      <c r="P15" s="834">
        <f>SUM(p11:p12)</f>
      </c>
      <c r="Q15" t="s" s="835">
        <v>0</v>
      </c>
      <c r="R15" s="836">
        <f>SUM(r11:r12)</f>
      </c>
      <c r="S15" s="837">
        <f>SUM(s11:s12)</f>
      </c>
      <c r="T15" t="s" s="838">
        <v>0</v>
      </c>
      <c r="U15" s="839">
        <f>SUM(u11:u12)</f>
      </c>
      <c r="V15" s="840">
        <f>SUM(v11:v12)</f>
      </c>
      <c r="W15" s="841">
        <f>SUM(w11:w12)</f>
      </c>
      <c r="X15" s="842">
        <f>SUM(x11:x12)</f>
      </c>
      <c r="Y15" s="843">
        <f>SUM(y11:y12)</f>
      </c>
      <c r="Z15" s="844">
        <f>SUM(z11:z12)</f>
      </c>
      <c r="AA15" s="845">
        <f>SUM(aa11:aa12)</f>
      </c>
      <c r="AB15" s="846">
        <f>SUM(ab11:ab12)</f>
      </c>
      <c r="AC15" s="847">
        <f>SUM(ac11:ac12)</f>
      </c>
      <c r="AD15" s="848">
        <f>SUM(ad11:ad12)</f>
      </c>
      <c r="AE15" s="849">
        <f>SUM(ae11:ae12)</f>
      </c>
      <c r="AF15" s="850">
        <f>SUM(af11:af12)</f>
      </c>
      <c r="AG15" s="851">
        <f>SUM(ag11:ag12)</f>
      </c>
      <c r="AH15" s="852">
        <f>SUM(ah11:ah12)</f>
      </c>
      <c r="AI15" s="853">
        <f>SUM(ai11:ai12)</f>
      </c>
    </row>
    <row r="16" ht="15.0" customHeight="true">
      <c r="C16" s="854">
        <f>COUNTA(A11:A12)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2019-04-18T15:25:55Z</dcterms:created>
  <dc:creator>Apache POI</dc:creator>
</coreProperties>
</file>