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<sst xmlns="http://schemas.openxmlformats.org/spreadsheetml/2006/main" count="4792" uniqueCount="534">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</sst>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44</v>
      </c>
    </row>
    <row r="9">
      <c r="A9" t="s" s="2438">
        <v>45</v>
      </c>
      <c r="B9" t="s" s="2439">
        <v>46</v>
      </c>
      <c r="C9" t="s" s="2440">
        <v>47</v>
      </c>
      <c r="D9" t="s" s="2441">
        <v>48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49</v>
      </c>
      <c r="B10" t="s" s="2466">
        <v>50</v>
      </c>
      <c r="C10" t="s" s="2467">
        <v>51</v>
      </c>
      <c r="D10" t="s" s="2468">
        <v>52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53</v>
      </c>
      <c r="B11" t="s" s="2493">
        <v>54</v>
      </c>
      <c r="C11" t="s" s="2494">
        <v>55</v>
      </c>
      <c r="D11" t="s" s="2495">
        <v>56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57</v>
      </c>
      <c r="B12" t="s" s="2520">
        <v>58</v>
      </c>
      <c r="C12" t="s" s="2521">
        <v>59</v>
      </c>
      <c r="D12" t="s" s="2522">
        <v>60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61</v>
      </c>
      <c r="B13" t="s" s="2547">
        <v>62</v>
      </c>
      <c r="C13" t="s" s="2548">
        <v>63</v>
      </c>
      <c r="D13" t="s" s="2549">
        <v>64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65</v>
      </c>
      <c r="B14" t="s" s="2574">
        <v>66</v>
      </c>
      <c r="C14" t="s" s="2575">
        <v>67</v>
      </c>
      <c r="D14" t="s" s="2576">
        <v>68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69</v>
      </c>
      <c r="B15" t="s" s="2601">
        <v>70</v>
      </c>
      <c r="C15" t="s" s="2602">
        <v>71</v>
      </c>
      <c r="D15" t="s" s="2603">
        <v>72</v>
      </c>
      <c r="E15" t="s" s="2604">
        <v>35</v>
      </c>
      <c r="F15" t="n" s="5853">
        <v>41944.0</v>
      </c>
      <c r="G15" t="s" s="5854">
        <v>0</v>
      </c>
      <c r="H15" t="n" s="2607">
        <v>1450.0</v>
      </c>
      <c r="I15" t="n" s="2608">
        <v>0.0</v>
      </c>
      <c r="J15" t="n" s="2609">
        <v>1300.0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25.5</v>
      </c>
      <c r="S15" t="n" s="2618">
        <v>266.73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73</v>
      </c>
      <c r="B16" t="s" s="2628">
        <v>74</v>
      </c>
      <c r="C16" t="s" s="2629">
        <v>75</v>
      </c>
      <c r="D16" t="s" s="2630">
        <v>76</v>
      </c>
      <c r="E16" t="s" s="2631">
        <v>35</v>
      </c>
      <c r="F16" t="n" s="5855">
        <v>43539.0</v>
      </c>
      <c r="G16" t="s" s="5856">
        <v>0</v>
      </c>
      <c r="H16" t="n" s="2634">
        <v>1450.0</v>
      </c>
      <c r="I16" t="n" s="2635">
        <v>0.0</v>
      </c>
      <c r="J16" t="n" s="2636">
        <v>600.0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22.0</v>
      </c>
      <c r="S16" t="n" s="2645">
        <v>230.12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77</v>
      </c>
      <c r="B17" t="s" s="2655">
        <v>78</v>
      </c>
      <c r="C17" t="s" s="2656">
        <v>79</v>
      </c>
      <c r="D17" t="s" s="2657">
        <v>80</v>
      </c>
      <c r="E17" t="s" s="2658">
        <v>35</v>
      </c>
      <c r="F17" t="n" s="5857">
        <v>42005.0</v>
      </c>
      <c r="G17" t="s" s="5858">
        <v>0</v>
      </c>
      <c r="H17" t="n" s="2661">
        <v>1620.0</v>
      </c>
      <c r="I17" t="n" s="2662">
        <v>0.0</v>
      </c>
      <c r="J17" t="n" s="2663">
        <v>1500.0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15.0</v>
      </c>
      <c r="Q17" t="n" s="2670">
        <v>60.0</v>
      </c>
      <c r="R17" t="n" s="2671">
        <v>11.0</v>
      </c>
      <c r="S17" t="n" s="2672">
        <v>128.48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81</v>
      </c>
      <c r="B18" t="s" s="2682">
        <v>82</v>
      </c>
      <c r="C18" t="s" s="2683">
        <v>83</v>
      </c>
      <c r="D18" t="s" s="2684">
        <v>84</v>
      </c>
      <c r="E18" t="s" s="2685">
        <v>35</v>
      </c>
      <c r="F18" t="n" s="5859">
        <v>41944.0</v>
      </c>
      <c r="G18" t="s" s="5860">
        <v>0</v>
      </c>
      <c r="H18" t="n" s="2688">
        <v>1650.0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42.55</v>
      </c>
      <c r="Q18" t="n" s="2697">
        <v>60.0</v>
      </c>
      <c r="R18" t="n" s="2698">
        <v>5.5</v>
      </c>
      <c r="S18" t="n" s="2699">
        <v>65.45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85</v>
      </c>
      <c r="B19" t="s" s="2709">
        <v>86</v>
      </c>
      <c r="C19" t="s" s="2710">
        <v>87</v>
      </c>
      <c r="D19" t="s" s="2711">
        <v>88</v>
      </c>
      <c r="E19" t="s" s="2712">
        <v>35</v>
      </c>
      <c r="F19" t="n" s="5861">
        <v>41944.0</v>
      </c>
      <c r="G19" t="s" s="5862">
        <v>0</v>
      </c>
      <c r="H19" t="n" s="2715">
        <v>1340.0</v>
      </c>
      <c r="I19" t="n" s="2716">
        <v>0.0</v>
      </c>
      <c r="J19" t="n" s="2717">
        <v>1200.0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0.0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89</v>
      </c>
      <c r="B20" t="s" s="2736">
        <v>90</v>
      </c>
      <c r="C20" t="s" s="2737">
        <v>91</v>
      </c>
      <c r="D20" t="s" s="2738">
        <v>92</v>
      </c>
      <c r="E20" t="s" s="2739">
        <v>35</v>
      </c>
      <c r="F20" t="n" s="5863">
        <v>41944.0</v>
      </c>
      <c r="G20" t="s" s="5864">
        <v>0</v>
      </c>
      <c r="H20" t="n" s="2742">
        <v>1440.0</v>
      </c>
      <c r="I20" t="n" s="2743">
        <v>0.0</v>
      </c>
      <c r="J20" t="n" s="2744">
        <v>1300.0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18.89</v>
      </c>
      <c r="Q20" t="n" s="2751">
        <v>60.0</v>
      </c>
      <c r="R20" t="n" s="2752">
        <v>2.0</v>
      </c>
      <c r="S20" t="n" s="2753">
        <v>20.76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93</v>
      </c>
      <c r="B21" t="s" s="2763">
        <v>94</v>
      </c>
      <c r="C21" t="s" s="2764">
        <v>95</v>
      </c>
      <c r="D21" t="s" s="2765">
        <v>96</v>
      </c>
      <c r="E21" t="s" s="2766">
        <v>35</v>
      </c>
      <c r="F21" t="n" s="5865">
        <v>41944.0</v>
      </c>
      <c r="G21" t="s" s="5866">
        <v>0</v>
      </c>
      <c r="H21" t="n" s="2769">
        <v>1420.0</v>
      </c>
      <c r="I21" t="n" s="2770">
        <v>0.0</v>
      </c>
      <c r="J21" t="n" s="2771">
        <v>1400.0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0.0</v>
      </c>
      <c r="Q21" t="n" s="2778">
        <v>60.0</v>
      </c>
      <c r="R21" t="n" s="2779">
        <v>0.0</v>
      </c>
      <c r="S21" t="n" s="2780">
        <v>0.0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97</v>
      </c>
      <c r="B22" t="s" s="2790">
        <v>98</v>
      </c>
      <c r="C22" t="s" s="2791">
        <v>99</v>
      </c>
      <c r="D22" t="s" s="2792">
        <v>100</v>
      </c>
      <c r="E22" t="s" s="2793">
        <v>35</v>
      </c>
      <c r="F22" t="n" s="5867">
        <v>41944.0</v>
      </c>
      <c r="G22" t="s" s="5868">
        <v>0</v>
      </c>
      <c r="H22" t="n" s="2796">
        <v>1370.0</v>
      </c>
      <c r="I22" t="n" s="2797">
        <v>0.0</v>
      </c>
      <c r="J22" t="n" s="2798">
        <v>1500.0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6.0</v>
      </c>
      <c r="S22" t="n" s="2807">
        <v>59.28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101</v>
      </c>
      <c r="B23" t="s" s="2817">
        <v>102</v>
      </c>
      <c r="C23" t="s" s="2818">
        <v>103</v>
      </c>
      <c r="D23" t="s" s="2819">
        <v>104</v>
      </c>
      <c r="E23" t="s" s="2820">
        <v>35</v>
      </c>
      <c r="F23" t="n" s="5869">
        <v>41944.0</v>
      </c>
      <c r="G23" t="s" s="5870">
        <v>0</v>
      </c>
      <c r="H23" t="n" s="2823">
        <v>1540.0</v>
      </c>
      <c r="I23" t="n" s="2824">
        <v>0.0</v>
      </c>
      <c r="J23" t="n" s="2825">
        <v>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22.0</v>
      </c>
      <c r="Q23" t="n" s="2832">
        <v>60.0</v>
      </c>
      <c r="R23" t="n" s="2833">
        <v>0.0</v>
      </c>
      <c r="S23" t="n" s="2834">
        <v>0.0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105</v>
      </c>
      <c r="B24" t="s" s="2844">
        <v>106</v>
      </c>
      <c r="C24" t="s" s="2845">
        <v>107</v>
      </c>
      <c r="D24" t="s" s="2846">
        <v>108</v>
      </c>
      <c r="E24" t="s" s="2847">
        <v>35</v>
      </c>
      <c r="F24" t="n" s="5871">
        <v>41944.0</v>
      </c>
      <c r="G24" t="s" s="5872">
        <v>0</v>
      </c>
      <c r="H24" t="n" s="2850">
        <v>1490.0</v>
      </c>
      <c r="I24" t="n" s="2851">
        <v>0.0</v>
      </c>
      <c r="J24" t="n" s="2852">
        <v>1500.0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35.9</v>
      </c>
      <c r="Q24" t="n" s="2859">
        <v>60.0</v>
      </c>
      <c r="R24" t="n" s="2860">
        <v>2.0</v>
      </c>
      <c r="S24" t="n" s="2861">
        <v>21.5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109</v>
      </c>
      <c r="B25" t="s" s="2871">
        <v>110</v>
      </c>
      <c r="C25" t="s" s="2872">
        <v>111</v>
      </c>
      <c r="D25" t="s" s="2873">
        <v>112</v>
      </c>
      <c r="E25" t="s" s="2874">
        <v>35</v>
      </c>
      <c r="F25" t="n" s="5873">
        <v>43617.0</v>
      </c>
      <c r="G25" t="s" s="5874">
        <v>0</v>
      </c>
      <c r="H25" t="n" s="2877">
        <v>1400.0</v>
      </c>
      <c r="I25" t="n" s="2878">
        <v>0.0</v>
      </c>
      <c r="J25" t="n" s="2879">
        <v>1850.0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0.0</v>
      </c>
      <c r="Q25" t="n" s="2886">
        <v>60.0</v>
      </c>
      <c r="R25" t="n" s="2887">
        <v>3.0</v>
      </c>
      <c r="S25" t="n" s="2888">
        <v>30.3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113</v>
      </c>
      <c r="B26" t="s" s="2898">
        <v>114</v>
      </c>
      <c r="C26" t="s" s="2899">
        <v>115</v>
      </c>
      <c r="D26" t="s" s="2900">
        <v>116</v>
      </c>
      <c r="E26" t="s" s="2901">
        <v>35</v>
      </c>
      <c r="F26" t="n" s="5875">
        <v>42005.0</v>
      </c>
      <c r="G26" t="s" s="5876">
        <v>0</v>
      </c>
      <c r="H26" t="n" s="2904">
        <v>1950.0</v>
      </c>
      <c r="I26" t="n" s="2905">
        <v>0.0</v>
      </c>
      <c r="J26" t="n" s="2906">
        <v>2000.0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29.2</v>
      </c>
      <c r="Q26" t="n" s="2913">
        <v>60.0</v>
      </c>
      <c r="R26" t="n" s="2914">
        <v>5.0</v>
      </c>
      <c r="S26" t="n" s="2915">
        <v>70.3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117</v>
      </c>
      <c r="B27" t="s" s="2925">
        <v>118</v>
      </c>
      <c r="C27" t="s" s="2926">
        <v>119</v>
      </c>
      <c r="D27" t="s" s="2927">
        <v>120</v>
      </c>
      <c r="E27" t="s" s="2928">
        <v>35</v>
      </c>
      <c r="F27" t="n" s="5877">
        <v>42599.0</v>
      </c>
      <c r="G27" t="n" s="5878">
        <v>43673.0</v>
      </c>
      <c r="H27" t="n" s="2931">
        <v>1260.0</v>
      </c>
      <c r="I27" t="n" s="2932">
        <v>0.0</v>
      </c>
      <c r="J27" t="n" s="2933">
        <v>900.0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0.0</v>
      </c>
      <c r="Q27" t="n" s="2940">
        <v>8.8</v>
      </c>
      <c r="R27" t="n" s="2941">
        <v>1.0</v>
      </c>
      <c r="S27" t="n" s="2942">
        <v>9.09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121</v>
      </c>
    </row>
    <row r="28">
      <c r="A28" t="s" s="2951">
        <v>122</v>
      </c>
      <c r="B28" t="s" s="2952">
        <v>123</v>
      </c>
      <c r="C28" t="s" s="2953">
        <v>124</v>
      </c>
      <c r="D28" t="s" s="2954">
        <v>125</v>
      </c>
      <c r="E28" t="s" s="2955">
        <v>35</v>
      </c>
      <c r="F28" t="n" s="5879">
        <v>42601.0</v>
      </c>
      <c r="G28" t="s" s="5880">
        <v>0</v>
      </c>
      <c r="H28" t="n" s="2958">
        <v>1460.0</v>
      </c>
      <c r="I28" t="n" s="2959">
        <v>0.0</v>
      </c>
      <c r="J28" t="n" s="2960">
        <v>1400.0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10.0</v>
      </c>
      <c r="Q28" t="n" s="2967">
        <v>60.0</v>
      </c>
      <c r="R28" t="n" s="2968">
        <v>8.0</v>
      </c>
      <c r="S28" t="n" s="2969">
        <v>84.24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126</v>
      </c>
      <c r="B29" t="s" s="2979">
        <v>127</v>
      </c>
      <c r="C29" t="s" s="2980">
        <v>128</v>
      </c>
      <c r="D29" t="s" s="2981">
        <v>129</v>
      </c>
      <c r="E29" t="s" s="2982">
        <v>35</v>
      </c>
      <c r="F29" t="n" s="5881">
        <v>42656.0</v>
      </c>
      <c r="G29" t="s" s="5882">
        <v>0</v>
      </c>
      <c r="H29" t="n" s="2985">
        <v>1300.0</v>
      </c>
      <c r="I29" t="n" s="2986">
        <v>0.0</v>
      </c>
      <c r="J29" t="n" s="2987">
        <v>1000.0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15.99</v>
      </c>
      <c r="Q29" t="n" s="2994">
        <v>60.0</v>
      </c>
      <c r="R29" t="n" s="2995">
        <v>0.0</v>
      </c>
      <c r="S29" t="n" s="2996">
        <v>0.0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130</v>
      </c>
      <c r="B30" t="s" s="3006">
        <v>131</v>
      </c>
      <c r="C30" t="s" s="3007">
        <v>132</v>
      </c>
      <c r="D30" t="s" s="3008">
        <v>133</v>
      </c>
      <c r="E30" t="s" s="3009">
        <v>35</v>
      </c>
      <c r="F30" t="n" s="5883">
        <v>42678.0</v>
      </c>
      <c r="G30" t="s" s="5884">
        <v>0</v>
      </c>
      <c r="H30" t="n" s="3012">
        <v>1390.0</v>
      </c>
      <c r="I30" t="n" s="3013">
        <v>0.0</v>
      </c>
      <c r="J30" t="n" s="3014">
        <v>1400.0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40.0</v>
      </c>
      <c r="Q30" t="n" s="3021">
        <v>60.0</v>
      </c>
      <c r="R30" t="n" s="3022">
        <v>4.5</v>
      </c>
      <c r="S30" t="n" s="3023">
        <v>45.09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134</v>
      </c>
      <c r="B31" t="s" s="3033">
        <v>135</v>
      </c>
      <c r="C31" t="s" s="3034">
        <v>136</v>
      </c>
      <c r="D31" t="s" s="3035">
        <v>137</v>
      </c>
      <c r="E31" t="s" s="3036">
        <v>35</v>
      </c>
      <c r="F31" t="n" s="5885">
        <v>43115.0</v>
      </c>
      <c r="G31" t="s" s="5886">
        <v>0</v>
      </c>
      <c r="H31" t="n" s="3039">
        <v>1230.0</v>
      </c>
      <c r="I31" t="n" s="3040">
        <v>0.0</v>
      </c>
      <c r="J31" t="n" s="3041">
        <v>2000.0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0.0</v>
      </c>
      <c r="Q31" t="n" s="3048">
        <v>60.0</v>
      </c>
      <c r="R31" t="n" s="3049">
        <v>0.0</v>
      </c>
      <c r="S31" t="n" s="3050">
        <v>0.0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138</v>
      </c>
      <c r="B32" t="s" s="3060">
        <v>139</v>
      </c>
      <c r="C32" t="s" s="3061">
        <v>140</v>
      </c>
      <c r="D32" t="s" s="3062">
        <v>141</v>
      </c>
      <c r="E32" t="s" s="3063">
        <v>35</v>
      </c>
      <c r="F32" t="n" s="5887">
        <v>43132.0</v>
      </c>
      <c r="G32" t="s" s="5888">
        <v>0</v>
      </c>
      <c r="H32" t="n" s="3066">
        <v>1230.0</v>
      </c>
      <c r="I32" t="n" s="3067">
        <v>0.0</v>
      </c>
      <c r="J32" t="n" s="3068">
        <v>900.0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142</v>
      </c>
      <c r="B33" t="s" s="3087">
        <v>143</v>
      </c>
      <c r="C33" t="s" s="3088">
        <v>144</v>
      </c>
      <c r="D33" t="s" s="3089">
        <v>145</v>
      </c>
      <c r="E33" t="s" s="3090">
        <v>35</v>
      </c>
      <c r="F33" t="n" s="5889">
        <v>43160.0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10.0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146</v>
      </c>
      <c r="B34" t="s" s="3114">
        <v>147</v>
      </c>
      <c r="C34" t="s" s="3115">
        <v>148</v>
      </c>
      <c r="D34" t="s" s="3116">
        <v>149</v>
      </c>
      <c r="E34" t="s" s="3117">
        <v>35</v>
      </c>
      <c r="F34" t="n" s="5891">
        <v>43539.0</v>
      </c>
      <c r="G34" t="s" s="5892">
        <v>0</v>
      </c>
      <c r="H34" t="n" s="3120">
        <v>1300.0</v>
      </c>
      <c r="I34" t="n" s="3121">
        <v>0.0</v>
      </c>
      <c r="J34" t="n" s="3122">
        <v>1000.0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0.0</v>
      </c>
      <c r="Q34" t="n" s="3129">
        <v>60.0</v>
      </c>
      <c r="R34" t="n" s="3130">
        <v>2.0</v>
      </c>
      <c r="S34" t="n" s="3131">
        <v>18.76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150</v>
      </c>
      <c r="B35" t="s" s="3141">
        <v>151</v>
      </c>
      <c r="C35" t="s" s="3142">
        <v>152</v>
      </c>
      <c r="D35" t="s" s="3143">
        <v>153</v>
      </c>
      <c r="E35" t="s" s="3144">
        <v>35</v>
      </c>
      <c r="F35" t="n" s="5893">
        <v>43314.0</v>
      </c>
      <c r="G35" t="s" s="5894">
        <v>0</v>
      </c>
      <c r="H35" t="n" s="3147">
        <v>1400.0</v>
      </c>
      <c r="I35" t="n" s="3148">
        <v>0.0</v>
      </c>
      <c r="J35" t="n" s="3149">
        <v>250.0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8.0</v>
      </c>
      <c r="S35" t="n" s="3158">
        <v>80.8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154</v>
      </c>
      <c r="B36" t="s" s="3168">
        <v>155</v>
      </c>
      <c r="C36" t="s" s="3169">
        <v>156</v>
      </c>
      <c r="D36" t="s" s="3170">
        <v>157</v>
      </c>
      <c r="E36" t="s" s="3171">
        <v>35</v>
      </c>
      <c r="F36" t="n" s="5895">
        <v>43466.0</v>
      </c>
      <c r="G36" t="s" s="5896">
        <v>0</v>
      </c>
      <c r="H36" t="n" s="3174">
        <v>1300.0</v>
      </c>
      <c r="I36" t="n" s="3175">
        <v>0.0</v>
      </c>
      <c r="J36" t="n" s="3176">
        <v>300.0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0.0</v>
      </c>
      <c r="S36" t="n" s="3185">
        <v>0.0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158</v>
      </c>
      <c r="B37" t="s" s="3195">
        <v>159</v>
      </c>
      <c r="C37" t="s" s="3196">
        <v>160</v>
      </c>
      <c r="D37" t="s" s="3197">
        <v>161</v>
      </c>
      <c r="E37" t="s" s="3198">
        <v>35</v>
      </c>
      <c r="F37" t="n" s="5897">
        <v>43632.0</v>
      </c>
      <c r="G37" t="s" s="5898">
        <v>0</v>
      </c>
      <c r="H37" t="n" s="3201">
        <v>1300.0</v>
      </c>
      <c r="I37" t="n" s="3202">
        <v>650.0</v>
      </c>
      <c r="J37" t="n" s="3203">
        <v>1300.0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22.0</v>
      </c>
      <c r="S37" t="n" s="3212">
        <v>206.36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162</v>
      </c>
      <c r="B38" t="s" s="3222">
        <v>163</v>
      </c>
      <c r="C38" t="s" s="3223">
        <v>164</v>
      </c>
      <c r="D38" t="s" s="3224">
        <v>165</v>
      </c>
      <c r="E38" t="s" s="3225">
        <v>35</v>
      </c>
      <c r="F38" t="n" s="5899">
        <v>43539.0</v>
      </c>
      <c r="G38" t="s" s="5900">
        <v>0</v>
      </c>
      <c r="H38" t="n" s="3228">
        <v>1400.0</v>
      </c>
      <c r="I38" t="n" s="3229">
        <v>0.0</v>
      </c>
      <c r="J38" t="n" s="3230">
        <v>1000.0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0.0</v>
      </c>
      <c r="S38" t="n" s="3239">
        <v>0.0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166</v>
      </c>
      <c r="B39" t="s" s="3249">
        <v>167</v>
      </c>
      <c r="C39" t="s" s="3250">
        <v>168</v>
      </c>
      <c r="D39" t="s" s="3251">
        <v>169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300.0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13.0</v>
      </c>
      <c r="S39" t="n" s="3266">
        <v>131.3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170</v>
      </c>
      <c r="B40" t="s" s="3276">
        <v>171</v>
      </c>
      <c r="C40" t="s" s="3277">
        <v>172</v>
      </c>
      <c r="D40" t="s" s="3278">
        <v>173</v>
      </c>
      <c r="E40" t="s" s="3279">
        <v>35</v>
      </c>
      <c r="F40" t="n" s="5903">
        <v>43591.0</v>
      </c>
      <c r="G40" t="s" s="5904">
        <v>0</v>
      </c>
      <c r="H40" t="n" s="3282">
        <v>1300.0</v>
      </c>
      <c r="I40" t="n" s="3283">
        <v>0.0</v>
      </c>
      <c r="J40" t="n" s="3284">
        <v>450.0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13.5</v>
      </c>
      <c r="S40" t="n" s="3293">
        <v>126.63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174</v>
      </c>
      <c r="B41" t="s" s="3303">
        <v>175</v>
      </c>
      <c r="C41" t="s" s="3304">
        <v>176</v>
      </c>
      <c r="D41" t="s" s="3305">
        <v>177</v>
      </c>
      <c r="E41" t="s" s="3306">
        <v>35</v>
      </c>
      <c r="F41" t="n" s="5905">
        <v>43631.0</v>
      </c>
      <c r="G41" t="s" s="5906">
        <v>0</v>
      </c>
      <c r="H41" t="n" s="3309">
        <v>1400.0</v>
      </c>
      <c r="I41" t="n" s="3310">
        <v>746.67</v>
      </c>
      <c r="J41" t="n" s="3311">
        <v>800.0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0.0</v>
      </c>
      <c r="S41" t="n" s="3320">
        <v>0.0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178</v>
      </c>
      <c r="B42" t="s" s="3330">
        <v>179</v>
      </c>
      <c r="C42" t="s" s="3331">
        <v>180</v>
      </c>
      <c r="D42" t="s" s="3332">
        <v>181</v>
      </c>
      <c r="E42" t="s" s="3333">
        <v>182</v>
      </c>
      <c r="F42" t="n" s="5907">
        <v>41944.0</v>
      </c>
      <c r="G42" t="s" s="5908">
        <v>0</v>
      </c>
      <c r="H42" t="n" s="3336">
        <v>1370.0</v>
      </c>
      <c r="I42" t="n" s="3337">
        <v>0.0</v>
      </c>
      <c r="J42" t="n" s="3338">
        <v>170.0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10.0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183</v>
      </c>
      <c r="B43" t="s" s="3357">
        <v>184</v>
      </c>
      <c r="C43" t="s" s="3358">
        <v>185</v>
      </c>
      <c r="D43" t="s" s="3359">
        <v>186</v>
      </c>
      <c r="E43" t="s" s="3360">
        <v>182</v>
      </c>
      <c r="F43" t="n" s="5909">
        <v>41944.0</v>
      </c>
      <c r="G43" t="s" s="5910">
        <v>0</v>
      </c>
      <c r="H43" t="n" s="3363">
        <v>2110.0</v>
      </c>
      <c r="I43" t="n" s="3364">
        <v>0.0</v>
      </c>
      <c r="J43" t="n" s="3365">
        <v>600.0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0.0</v>
      </c>
      <c r="Q43" t="n" s="3372">
        <v>60.0</v>
      </c>
      <c r="R43" t="n" s="3373">
        <v>8.0</v>
      </c>
      <c r="S43" t="n" s="3374">
        <v>115.36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-14.850000000000001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187</v>
      </c>
      <c r="B44" t="s" s="3384">
        <v>188</v>
      </c>
      <c r="C44" t="s" s="3385">
        <v>189</v>
      </c>
      <c r="D44" t="s" s="3386">
        <v>190</v>
      </c>
      <c r="E44" t="s" s="3387">
        <v>182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191</v>
      </c>
      <c r="B45" t="s" s="3411">
        <v>192</v>
      </c>
      <c r="C45" t="s" s="3412">
        <v>193</v>
      </c>
      <c r="D45" t="s" s="3413">
        <v>194</v>
      </c>
      <c r="E45" t="s" s="3414">
        <v>182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195</v>
      </c>
      <c r="B46" t="s" s="3438">
        <v>196</v>
      </c>
      <c r="C46" t="s" s="3439">
        <v>197</v>
      </c>
      <c r="D46" t="s" s="3440">
        <v>198</v>
      </c>
      <c r="E46" t="s" s="3441">
        <v>182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199</v>
      </c>
      <c r="B47" t="s" s="3465">
        <v>200</v>
      </c>
      <c r="C47" t="s" s="3466">
        <v>201</v>
      </c>
      <c r="D47" t="s" s="3467">
        <v>202</v>
      </c>
      <c r="E47" t="s" s="3468">
        <v>182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203</v>
      </c>
      <c r="B48" t="s" s="3492">
        <v>204</v>
      </c>
      <c r="C48" t="s" s="3493">
        <v>205</v>
      </c>
      <c r="D48" t="s" s="3494">
        <v>206</v>
      </c>
      <c r="E48" t="s" s="3495">
        <v>182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207</v>
      </c>
      <c r="B49" t="s" s="3519">
        <v>208</v>
      </c>
      <c r="C49" t="s" s="3520">
        <v>209</v>
      </c>
      <c r="D49" t="s" s="3521">
        <v>210</v>
      </c>
      <c r="E49" t="s" s="3522">
        <v>182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211</v>
      </c>
      <c r="B50" t="s" s="3546">
        <v>212</v>
      </c>
      <c r="C50" t="s" s="3547">
        <v>213</v>
      </c>
      <c r="D50" t="s" s="3548">
        <v>214</v>
      </c>
      <c r="E50" t="s" s="3549">
        <v>182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215</v>
      </c>
      <c r="B51" t="s" s="3573">
        <v>216</v>
      </c>
      <c r="C51" t="s" s="3574">
        <v>217</v>
      </c>
      <c r="D51" t="s" s="3575">
        <v>218</v>
      </c>
      <c r="E51" t="s" s="3576">
        <v>182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219</v>
      </c>
      <c r="B52" t="s" s="3600">
        <v>220</v>
      </c>
      <c r="C52" t="s" s="3601">
        <v>221</v>
      </c>
      <c r="D52" t="s" s="3602">
        <v>222</v>
      </c>
      <c r="E52" t="s" s="3603">
        <v>182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223</v>
      </c>
      <c r="B53" t="s" s="3627">
        <v>224</v>
      </c>
      <c r="C53" t="s" s="3628">
        <v>225</v>
      </c>
      <c r="D53" t="s" s="3629">
        <v>226</v>
      </c>
      <c r="E53" t="s" s="3630">
        <v>227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228</v>
      </c>
      <c r="B54" t="s" s="3654">
        <v>229</v>
      </c>
      <c r="C54" t="s" s="3655">
        <v>230</v>
      </c>
      <c r="D54" t="s" s="3656">
        <v>231</v>
      </c>
      <c r="E54" t="s" s="3657">
        <v>227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232</v>
      </c>
      <c r="B55" t="s" s="3681">
        <v>233</v>
      </c>
      <c r="C55" t="s" s="3682">
        <v>234</v>
      </c>
      <c r="D55" t="s" s="3683">
        <v>235</v>
      </c>
      <c r="E55" t="s" s="3684">
        <v>227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236</v>
      </c>
      <c r="B56" t="s" s="3708">
        <v>237</v>
      </c>
      <c r="C56" t="s" s="3709">
        <v>238</v>
      </c>
      <c r="D56" t="s" s="3710">
        <v>239</v>
      </c>
      <c r="E56" t="s" s="3711">
        <v>227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240</v>
      </c>
      <c r="B57" t="s" s="3735">
        <v>241</v>
      </c>
      <c r="C57" t="s" s="3736">
        <v>242</v>
      </c>
      <c r="D57" t="s" s="3737">
        <v>243</v>
      </c>
      <c r="E57" t="s" s="3738">
        <v>227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244</v>
      </c>
      <c r="B58" t="s" s="3762">
        <v>245</v>
      </c>
      <c r="C58" t="s" s="3763">
        <v>246</v>
      </c>
      <c r="D58" t="s" s="3764">
        <v>247</v>
      </c>
      <c r="E58" t="s" s="3765">
        <v>227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248</v>
      </c>
      <c r="B59" t="s" s="3789">
        <v>249</v>
      </c>
      <c r="C59" t="s" s="3790">
        <v>250</v>
      </c>
      <c r="D59" t="s" s="3791">
        <v>251</v>
      </c>
      <c r="E59" t="s" s="3792">
        <v>227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252</v>
      </c>
      <c r="B60" t="s" s="3816">
        <v>253</v>
      </c>
      <c r="C60" t="s" s="3817">
        <v>254</v>
      </c>
      <c r="D60" t="s" s="3818">
        <v>255</v>
      </c>
      <c r="E60" t="s" s="3819">
        <v>227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256</v>
      </c>
      <c r="B61" t="s" s="3843">
        <v>257</v>
      </c>
      <c r="C61" t="s" s="3844">
        <v>258</v>
      </c>
      <c r="D61" t="s" s="3845">
        <v>259</v>
      </c>
      <c r="E61" t="s" s="3846">
        <v>227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260</v>
      </c>
      <c r="B62" t="s" s="3870">
        <v>261</v>
      </c>
      <c r="C62" t="s" s="3871">
        <v>262</v>
      </c>
      <c r="D62" t="s" s="3872">
        <v>263</v>
      </c>
      <c r="E62" t="s" s="3873">
        <v>227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264</v>
      </c>
      <c r="B63" t="s" s="3897">
        <v>265</v>
      </c>
      <c r="C63" t="s" s="3898">
        <v>266</v>
      </c>
      <c r="D63" t="s" s="3899">
        <v>267</v>
      </c>
      <c r="E63" t="s" s="3900">
        <v>227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268</v>
      </c>
      <c r="B64" t="s" s="3924">
        <v>269</v>
      </c>
      <c r="C64" t="s" s="3925">
        <v>270</v>
      </c>
      <c r="D64" t="s" s="3926">
        <v>271</v>
      </c>
      <c r="E64" t="s" s="3927">
        <v>227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272</v>
      </c>
      <c r="B65" t="s" s="3951">
        <v>273</v>
      </c>
      <c r="C65" t="s" s="3952">
        <v>274</v>
      </c>
      <c r="D65" t="s" s="3953">
        <v>275</v>
      </c>
      <c r="E65" t="s" s="3954">
        <v>227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276</v>
      </c>
      <c r="B66" t="s" s="3978">
        <v>277</v>
      </c>
      <c r="C66" t="s" s="3979">
        <v>278</v>
      </c>
      <c r="D66" t="s" s="3980">
        <v>279</v>
      </c>
      <c r="E66" t="s" s="3981">
        <v>227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280</v>
      </c>
      <c r="B67" t="s" s="4005">
        <v>281</v>
      </c>
      <c r="C67" t="s" s="4006">
        <v>282</v>
      </c>
      <c r="D67" t="s" s="4007">
        <v>283</v>
      </c>
      <c r="E67" t="s" s="4008">
        <v>227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284</v>
      </c>
      <c r="B68" t="s" s="4032">
        <v>285</v>
      </c>
      <c r="C68" t="s" s="4033">
        <v>286</v>
      </c>
      <c r="D68" t="s" s="4034">
        <v>287</v>
      </c>
      <c r="E68" t="s" s="4035">
        <v>227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288</v>
      </c>
      <c r="B69" t="s" s="4059">
        <v>289</v>
      </c>
      <c r="C69" t="s" s="4060">
        <v>290</v>
      </c>
      <c r="D69" t="s" s="4061">
        <v>291</v>
      </c>
      <c r="E69" t="s" s="4062">
        <v>227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292</v>
      </c>
      <c r="B70" t="s" s="4086">
        <v>293</v>
      </c>
      <c r="C70" t="s" s="4087">
        <v>294</v>
      </c>
      <c r="D70" t="s" s="4088">
        <v>295</v>
      </c>
      <c r="E70" t="s" s="4089">
        <v>296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297</v>
      </c>
      <c r="B71" t="s" s="4113">
        <v>298</v>
      </c>
      <c r="C71" t="s" s="4114">
        <v>299</v>
      </c>
      <c r="D71" t="s" s="4115">
        <v>300</v>
      </c>
      <c r="E71" t="s" s="4116">
        <v>296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301</v>
      </c>
      <c r="B72" t="s" s="4140">
        <v>302</v>
      </c>
      <c r="C72" t="s" s="4141">
        <v>303</v>
      </c>
      <c r="D72" t="s" s="4142">
        <v>304</v>
      </c>
      <c r="E72" t="s" s="4143">
        <v>296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305</v>
      </c>
      <c r="B73" t="s" s="4167">
        <v>306</v>
      </c>
      <c r="C73" t="s" s="4168">
        <v>307</v>
      </c>
      <c r="D73" t="s" s="4169">
        <v>308</v>
      </c>
      <c r="E73" t="s" s="4170">
        <v>296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309</v>
      </c>
      <c r="B74" t="s" s="4194">
        <v>310</v>
      </c>
      <c r="C74" t="s" s="4195">
        <v>311</v>
      </c>
      <c r="D74" t="s" s="4196">
        <v>312</v>
      </c>
      <c r="E74" t="s" s="4197">
        <v>296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313</v>
      </c>
      <c r="B75" t="s" s="4221">
        <v>314</v>
      </c>
      <c r="C75" t="s" s="4222">
        <v>315</v>
      </c>
      <c r="D75" t="s" s="4223">
        <v>316</v>
      </c>
      <c r="E75" t="s" s="4224">
        <v>296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317</v>
      </c>
      <c r="B76" t="s" s="4248">
        <v>318</v>
      </c>
      <c r="C76" t="s" s="4249">
        <v>319</v>
      </c>
      <c r="D76" t="s" s="4250">
        <v>320</v>
      </c>
      <c r="E76" t="s" s="4251">
        <v>296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321</v>
      </c>
      <c r="B77" t="s" s="4275">
        <v>322</v>
      </c>
      <c r="C77" t="s" s="4276">
        <v>323</v>
      </c>
      <c r="D77" t="s" s="4277">
        <v>324</v>
      </c>
      <c r="E77" t="s" s="4278">
        <v>296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325</v>
      </c>
      <c r="B78" t="s" s="4302">
        <v>326</v>
      </c>
      <c r="C78" t="s" s="4303">
        <v>327</v>
      </c>
      <c r="D78" t="s" s="4304">
        <v>328</v>
      </c>
      <c r="E78" t="s" s="4305">
        <v>296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329</v>
      </c>
      <c r="B79" t="s" s="4329">
        <v>330</v>
      </c>
      <c r="C79" t="s" s="4330">
        <v>331</v>
      </c>
      <c r="D79" t="s" s="4331">
        <v>332</v>
      </c>
      <c r="E79" t="s" s="4332">
        <v>296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333</v>
      </c>
      <c r="B80" t="s" s="4356">
        <v>334</v>
      </c>
      <c r="C80" t="s" s="4357">
        <v>335</v>
      </c>
      <c r="D80" t="s" s="4358">
        <v>336</v>
      </c>
      <c r="E80" t="s" s="4359">
        <v>296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337</v>
      </c>
      <c r="B81" t="s" s="4383">
        <v>338</v>
      </c>
      <c r="C81" t="s" s="4384">
        <v>339</v>
      </c>
      <c r="D81" t="s" s="4385">
        <v>340</v>
      </c>
      <c r="E81" t="s" s="4386">
        <v>296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341</v>
      </c>
      <c r="B82" t="s" s="4410">
        <v>342</v>
      </c>
      <c r="C82" t="s" s="4411">
        <v>343</v>
      </c>
      <c r="D82" t="s" s="4412">
        <v>344</v>
      </c>
      <c r="E82" t="s" s="4413">
        <v>296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57.72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345</v>
      </c>
      <c r="B83" t="s" s="4437">
        <v>346</v>
      </c>
      <c r="C83" t="s" s="4438">
        <v>347</v>
      </c>
      <c r="D83" t="s" s="4439">
        <v>348</v>
      </c>
      <c r="E83" t="s" s="4440">
        <v>349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350</v>
      </c>
      <c r="B84" t="s" s="4464">
        <v>351</v>
      </c>
      <c r="C84" t="s" s="4465">
        <v>352</v>
      </c>
      <c r="D84" t="s" s="4466">
        <v>353</v>
      </c>
      <c r="E84" t="s" s="4467">
        <v>349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354</v>
      </c>
      <c r="B85" t="s" s="4491">
        <v>355</v>
      </c>
      <c r="C85" t="s" s="4492">
        <v>356</v>
      </c>
      <c r="D85" t="s" s="4493">
        <v>357</v>
      </c>
      <c r="E85" t="s" s="4494">
        <v>349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358</v>
      </c>
      <c r="B86" t="s" s="4518">
        <v>359</v>
      </c>
      <c r="C86" t="s" s="4519">
        <v>360</v>
      </c>
      <c r="D86" t="s" s="4520">
        <v>361</v>
      </c>
      <c r="E86" t="s" s="4521">
        <v>349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362</v>
      </c>
      <c r="B87" t="s" s="4545">
        <v>363</v>
      </c>
      <c r="C87" t="s" s="4546">
        <v>364</v>
      </c>
      <c r="D87" t="s" s="4547">
        <v>365</v>
      </c>
      <c r="E87" t="s" s="4548">
        <v>349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366</v>
      </c>
      <c r="B88" t="s" s="4572">
        <v>367</v>
      </c>
      <c r="C88" t="s" s="4573">
        <v>368</v>
      </c>
      <c r="D88" t="s" s="4574">
        <v>369</v>
      </c>
      <c r="E88" t="s" s="4575">
        <v>349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370</v>
      </c>
      <c r="B89" t="s" s="4599">
        <v>371</v>
      </c>
      <c r="C89" t="s" s="4600">
        <v>372</v>
      </c>
      <c r="D89" t="s" s="4601">
        <v>373</v>
      </c>
      <c r="E89" t="s" s="4602">
        <v>349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374</v>
      </c>
      <c r="B90" t="s" s="4626">
        <v>375</v>
      </c>
      <c r="C90" t="s" s="4627">
        <v>376</v>
      </c>
      <c r="D90" t="s" s="4628">
        <v>377</v>
      </c>
      <c r="E90" t="s" s="4629">
        <v>349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378</v>
      </c>
      <c r="B91" t="s" s="4653">
        <v>379</v>
      </c>
      <c r="C91" t="s" s="4654">
        <v>380</v>
      </c>
      <c r="D91" t="s" s="4655">
        <v>381</v>
      </c>
      <c r="E91" t="s" s="4656">
        <v>349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382</v>
      </c>
      <c r="B92" t="s" s="4680">
        <v>383</v>
      </c>
      <c r="C92" t="s" s="4681">
        <v>384</v>
      </c>
      <c r="D92" t="s" s="4682">
        <v>385</v>
      </c>
      <c r="E92" t="s" s="4683">
        <v>349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386</v>
      </c>
      <c r="B93" t="s" s="4707">
        <v>387</v>
      </c>
      <c r="C93" t="s" s="4708">
        <v>388</v>
      </c>
      <c r="D93" t="s" s="4709">
        <v>389</v>
      </c>
      <c r="E93" t="s" s="4710">
        <v>349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390</v>
      </c>
      <c r="B94" t="s" s="4734">
        <v>391</v>
      </c>
      <c r="C94" t="s" s="4735">
        <v>392</v>
      </c>
      <c r="D94" t="s" s="4736">
        <v>393</v>
      </c>
      <c r="E94" t="s" s="4737">
        <v>349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394</v>
      </c>
      <c r="B95" t="s" s="4761">
        <v>395</v>
      </c>
      <c r="C95" t="s" s="4762">
        <v>396</v>
      </c>
      <c r="D95" t="s" s="4763">
        <v>397</v>
      </c>
      <c r="E95" t="s" s="4764">
        <v>349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398</v>
      </c>
      <c r="B96" t="s" s="4788">
        <v>399</v>
      </c>
      <c r="C96" t="s" s="4789">
        <v>400</v>
      </c>
      <c r="D96" t="s" s="4790">
        <v>401</v>
      </c>
      <c r="E96" t="s" s="4791">
        <v>349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402</v>
      </c>
      <c r="B97" t="s" s="4815">
        <v>403</v>
      </c>
      <c r="C97" t="s" s="4816">
        <v>404</v>
      </c>
      <c r="D97" t="s" s="4817">
        <v>405</v>
      </c>
      <c r="E97" t="s" s="4818">
        <v>349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406</v>
      </c>
      <c r="B98" t="s" s="4842">
        <v>407</v>
      </c>
      <c r="C98" t="s" s="4843">
        <v>408</v>
      </c>
      <c r="D98" t="s" s="4844">
        <v>409</v>
      </c>
      <c r="E98" t="s" s="4845">
        <v>410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411</v>
      </c>
      <c r="B99" t="s" s="4869">
        <v>412</v>
      </c>
      <c r="C99" t="s" s="4870">
        <v>413</v>
      </c>
      <c r="D99" t="s" s="4871">
        <v>414</v>
      </c>
      <c r="E99" t="s" s="4872">
        <v>410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415</v>
      </c>
      <c r="B100" t="s" s="4896">
        <v>416</v>
      </c>
      <c r="C100" t="s" s="4897">
        <v>417</v>
      </c>
      <c r="D100" t="s" s="4898">
        <v>418</v>
      </c>
      <c r="E100" t="s" s="4899">
        <v>410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419</v>
      </c>
      <c r="B101" t="s" s="4923">
        <v>420</v>
      </c>
      <c r="C101" t="s" s="4924">
        <v>421</v>
      </c>
      <c r="D101" t="s" s="4925">
        <v>422</v>
      </c>
      <c r="E101" t="s" s="4926">
        <v>410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423</v>
      </c>
      <c r="B102" t="s" s="4950">
        <v>424</v>
      </c>
      <c r="C102" t="s" s="4951">
        <v>425</v>
      </c>
      <c r="D102" t="s" s="4952">
        <v>426</v>
      </c>
      <c r="E102" t="s" s="4953">
        <v>410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427</v>
      </c>
      <c r="B103" t="s" s="4977">
        <v>428</v>
      </c>
      <c r="C103" t="s" s="4978">
        <v>429</v>
      </c>
      <c r="D103" t="s" s="4979">
        <v>430</v>
      </c>
      <c r="E103" t="s" s="4980">
        <v>410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431</v>
      </c>
      <c r="B104" t="s" s="5004">
        <v>432</v>
      </c>
      <c r="C104" t="s" s="5005">
        <v>433</v>
      </c>
      <c r="D104" t="s" s="5006">
        <v>434</v>
      </c>
      <c r="E104" t="s" s="5007">
        <v>435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436</v>
      </c>
      <c r="B105" t="s" s="5031">
        <v>437</v>
      </c>
      <c r="C105" t="s" s="5032">
        <v>438</v>
      </c>
      <c r="D105" t="s" s="5033">
        <v>439</v>
      </c>
      <c r="E105" t="s" s="5034">
        <v>435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440</v>
      </c>
      <c r="B106" t="s" s="5058">
        <v>441</v>
      </c>
      <c r="C106" t="s" s="5059">
        <v>442</v>
      </c>
      <c r="D106" t="s" s="5060">
        <v>443</v>
      </c>
      <c r="E106" t="s" s="5061">
        <v>435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444</v>
      </c>
      <c r="B107" t="s" s="5085">
        <v>445</v>
      </c>
      <c r="C107" t="s" s="5086">
        <v>446</v>
      </c>
      <c r="D107" t="s" s="5087">
        <v>447</v>
      </c>
      <c r="E107" t="s" s="5088">
        <v>435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448</v>
      </c>
      <c r="B108" t="s" s="5112">
        <v>449</v>
      </c>
      <c r="C108" t="s" s="5113">
        <v>450</v>
      </c>
      <c r="D108" t="s" s="5114">
        <v>451</v>
      </c>
      <c r="E108" t="s" s="5115">
        <v>435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452</v>
      </c>
      <c r="B109" t="s" s="5139">
        <v>453</v>
      </c>
      <c r="C109" t="s" s="5140">
        <v>454</v>
      </c>
      <c r="D109" t="s" s="5141">
        <v>455</v>
      </c>
      <c r="E109" t="s" s="5142">
        <v>435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456</v>
      </c>
      <c r="B110" t="s" s="5166">
        <v>457</v>
      </c>
      <c r="C110" t="s" s="5167">
        <v>458</v>
      </c>
      <c r="D110" t="s" s="5168">
        <v>459</v>
      </c>
      <c r="E110" t="s" s="5169">
        <v>435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1.0</v>
      </c>
      <c r="S110" t="n" s="5183">
        <v>10.02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460</v>
      </c>
      <c r="B111" t="s" s="5193">
        <v>461</v>
      </c>
      <c r="C111" t="s" s="5194">
        <v>462</v>
      </c>
      <c r="D111" t="s" s="5195">
        <v>463</v>
      </c>
      <c r="E111" t="s" s="5196">
        <v>435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464</v>
      </c>
      <c r="B112" t="s" s="5220">
        <v>465</v>
      </c>
      <c r="C112" t="s" s="5221">
        <v>466</v>
      </c>
      <c r="D112" t="s" s="5222">
        <v>467</v>
      </c>
      <c r="E112" t="s" s="5223">
        <v>435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8.0</v>
      </c>
      <c r="S112" t="n" s="5237">
        <v>65.2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468</v>
      </c>
      <c r="B113" t="s" s="5247">
        <v>469</v>
      </c>
      <c r="C113" t="s" s="5248">
        <v>470</v>
      </c>
      <c r="D113" t="s" s="5249">
        <v>471</v>
      </c>
      <c r="E113" t="s" s="5250">
        <v>435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472</v>
      </c>
      <c r="B114" t="s" s="5274">
        <v>473</v>
      </c>
      <c r="C114" t="s" s="5275">
        <v>474</v>
      </c>
      <c r="D114" t="s" s="5276">
        <v>475</v>
      </c>
      <c r="E114" t="s" s="5277">
        <v>435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476</v>
      </c>
      <c r="B115" t="s" s="5301">
        <v>477</v>
      </c>
      <c r="C115" t="s" s="5302">
        <v>478</v>
      </c>
      <c r="D115" t="s" s="5303">
        <v>479</v>
      </c>
      <c r="E115" t="s" s="5304">
        <v>435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480</v>
      </c>
      <c r="B116" t="s" s="5328">
        <v>481</v>
      </c>
      <c r="C116" t="s" s="5329">
        <v>482</v>
      </c>
      <c r="D116" t="s" s="5330">
        <v>483</v>
      </c>
      <c r="E116" t="s" s="5331">
        <v>435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484</v>
      </c>
      <c r="B117" t="s" s="5355">
        <v>485</v>
      </c>
      <c r="C117" t="s" s="5356">
        <v>486</v>
      </c>
      <c r="D117" t="s" s="5357">
        <v>487</v>
      </c>
      <c r="E117" t="s" s="5358">
        <v>435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488</v>
      </c>
      <c r="B118" t="s" s="5382">
        <v>489</v>
      </c>
      <c r="C118" t="s" s="5383">
        <v>490</v>
      </c>
      <c r="D118" t="s" s="5384">
        <v>491</v>
      </c>
      <c r="E118" t="s" s="5385">
        <v>435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492</v>
      </c>
      <c r="B119" t="s" s="5409">
        <v>493</v>
      </c>
      <c r="C119" t="s" s="5410">
        <v>494</v>
      </c>
      <c r="D119" t="s" s="5411">
        <v>495</v>
      </c>
      <c r="E119" t="s" s="5412">
        <v>435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496</v>
      </c>
      <c r="B120" t="s" s="5436">
        <v>497</v>
      </c>
      <c r="C120" t="s" s="5437">
        <v>498</v>
      </c>
      <c r="D120" t="s" s="5438">
        <v>499</v>
      </c>
      <c r="E120" t="s" s="5439">
        <v>500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501</v>
      </c>
      <c r="B121" t="s" s="5463">
        <v>502</v>
      </c>
      <c r="C121" t="s" s="5464">
        <v>503</v>
      </c>
      <c r="D121" t="s" s="5465">
        <v>504</v>
      </c>
      <c r="E121" t="s" s="5466">
        <v>500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505</v>
      </c>
      <c r="B122" t="s" s="5490">
        <v>506</v>
      </c>
      <c r="C122" t="s" s="5491">
        <v>507</v>
      </c>
      <c r="D122" t="s" s="5492">
        <v>508</v>
      </c>
      <c r="E122" t="s" s="5493">
        <v>500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509</v>
      </c>
      <c r="B123" t="s" s="5517">
        <v>510</v>
      </c>
      <c r="C123" t="s" s="5518">
        <v>511</v>
      </c>
      <c r="D123" t="s" s="5519">
        <v>512</v>
      </c>
      <c r="E123" t="s" s="5520">
        <v>500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513</v>
      </c>
      <c r="B124" t="s" s="5544">
        <v>514</v>
      </c>
      <c r="C124" t="s" s="5545">
        <v>515</v>
      </c>
      <c r="D124" t="s" s="5546">
        <v>516</v>
      </c>
      <c r="E124" t="s" s="5547">
        <v>500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517</v>
      </c>
      <c r="B125" t="s" s="5571">
        <v>518</v>
      </c>
      <c r="C125" t="s" s="5572">
        <v>519</v>
      </c>
      <c r="D125" t="s" s="5573">
        <v>520</v>
      </c>
      <c r="E125" t="s" s="5574">
        <v>500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521</v>
      </c>
      <c r="B126" t="s" s="5598">
        <v>522</v>
      </c>
      <c r="C126" t="s" s="5599">
        <v>523</v>
      </c>
      <c r="D126" t="s" s="5600">
        <v>524</v>
      </c>
      <c r="E126" t="s" s="5601">
        <v>500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525</v>
      </c>
      <c r="B127" t="s" s="5625">
        <v>526</v>
      </c>
      <c r="C127" t="s" s="5626">
        <v>527</v>
      </c>
      <c r="D127" t="s" s="5627">
        <v>528</v>
      </c>
      <c r="E127" t="s" s="5628">
        <v>500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529</v>
      </c>
      <c r="B128" t="s" s="5652">
        <v>530</v>
      </c>
      <c r="C128" t="s" s="5653">
        <v>531</v>
      </c>
      <c r="D128" t="s" s="5654">
        <v>532</v>
      </c>
      <c r="E128" t="s" s="5655">
        <v>500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2161.23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533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44</v>
      </c>
    </row>
    <row r="9" ht="15.0" customHeight="true">
      <c r="A9" t="s" s="6254">
        <v>45</v>
      </c>
      <c r="B9" t="s" s="6255">
        <v>46</v>
      </c>
      <c r="C9" t="s" s="6256">
        <v>47</v>
      </c>
      <c r="D9" t="s" s="6257">
        <v>48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49</v>
      </c>
      <c r="B10" t="s" s="6282">
        <v>50</v>
      </c>
      <c r="C10" t="s" s="6283">
        <v>51</v>
      </c>
      <c r="D10" t="s" s="6284">
        <v>52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53</v>
      </c>
      <c r="B11" t="s" s="6309">
        <v>54</v>
      </c>
      <c r="C11" t="s" s="6310">
        <v>55</v>
      </c>
      <c r="D11" t="s" s="6311">
        <v>56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57</v>
      </c>
      <c r="B12" t="s" s="6336">
        <v>58</v>
      </c>
      <c r="C12" t="s" s="6337">
        <v>59</v>
      </c>
      <c r="D12" t="s" s="6338">
        <v>60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61</v>
      </c>
      <c r="B13" t="s" s="6363">
        <v>62</v>
      </c>
      <c r="C13" t="s" s="6364">
        <v>63</v>
      </c>
      <c r="D13" t="s" s="6365">
        <v>64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65</v>
      </c>
      <c r="B14" t="s" s="6390">
        <v>66</v>
      </c>
      <c r="C14" t="s" s="6391">
        <v>67</v>
      </c>
      <c r="D14" t="s" s="6392">
        <v>68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69</v>
      </c>
      <c r="B15" t="s" s="6417">
        <v>70</v>
      </c>
      <c r="C15" t="s" s="6418">
        <v>71</v>
      </c>
      <c r="D15" t="s" s="6419">
        <v>72</v>
      </c>
      <c r="E15" t="s" s="6420">
        <v>35</v>
      </c>
      <c r="F15" t="n" s="6421">
        <v>41944.0</v>
      </c>
      <c r="G15" t="s" s="6422">
        <v>0</v>
      </c>
      <c r="H15" t="n" s="6423">
        <v>1450.0</v>
      </c>
      <c r="I15" t="n" s="6424">
        <v>0.0</v>
      </c>
      <c r="J15" t="n" s="6425">
        <v>1300.0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25.5</v>
      </c>
      <c r="S15" t="n" s="6434">
        <v>266.73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73</v>
      </c>
      <c r="B16" t="s" s="6444">
        <v>74</v>
      </c>
      <c r="C16" t="s" s="6445">
        <v>75</v>
      </c>
      <c r="D16" t="s" s="6446">
        <v>76</v>
      </c>
      <c r="E16" t="s" s="6447">
        <v>35</v>
      </c>
      <c r="F16" t="n" s="6448">
        <v>43539.0</v>
      </c>
      <c r="G16" t="s" s="6449">
        <v>0</v>
      </c>
      <c r="H16" t="n" s="6450">
        <v>1450.0</v>
      </c>
      <c r="I16" t="n" s="6451">
        <v>0.0</v>
      </c>
      <c r="J16" t="n" s="6452">
        <v>600.0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22.0</v>
      </c>
      <c r="S16" t="n" s="6461">
        <v>230.12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77</v>
      </c>
      <c r="B17" t="s" s="6471">
        <v>78</v>
      </c>
      <c r="C17" t="s" s="6472">
        <v>79</v>
      </c>
      <c r="D17" t="s" s="6473">
        <v>80</v>
      </c>
      <c r="E17" t="s" s="6474">
        <v>35</v>
      </c>
      <c r="F17" t="n" s="6475">
        <v>42005.0</v>
      </c>
      <c r="G17" t="s" s="6476">
        <v>0</v>
      </c>
      <c r="H17" t="n" s="6477">
        <v>1620.0</v>
      </c>
      <c r="I17" t="n" s="6478">
        <v>0.0</v>
      </c>
      <c r="J17" t="n" s="6479">
        <v>1500.0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15.0</v>
      </c>
      <c r="Q17" t="n" s="6486">
        <v>60.0</v>
      </c>
      <c r="R17" t="n" s="6487">
        <v>11.0</v>
      </c>
      <c r="S17" t="n" s="6488">
        <v>128.48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81</v>
      </c>
      <c r="B18" t="s" s="6498">
        <v>82</v>
      </c>
      <c r="C18" t="s" s="6499">
        <v>83</v>
      </c>
      <c r="D18" t="s" s="6500">
        <v>84</v>
      </c>
      <c r="E18" t="s" s="6501">
        <v>35</v>
      </c>
      <c r="F18" t="n" s="6502">
        <v>41944.0</v>
      </c>
      <c r="G18" t="s" s="6503">
        <v>0</v>
      </c>
      <c r="H18" t="n" s="6504">
        <v>1650.0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42.55</v>
      </c>
      <c r="Q18" t="n" s="6513">
        <v>60.0</v>
      </c>
      <c r="R18" t="n" s="6514">
        <v>5.5</v>
      </c>
      <c r="S18" t="n" s="6515">
        <v>65.45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85</v>
      </c>
      <c r="B19" t="s" s="6525">
        <v>86</v>
      </c>
      <c r="C19" t="s" s="6526">
        <v>87</v>
      </c>
      <c r="D19" t="s" s="6527">
        <v>88</v>
      </c>
      <c r="E19" t="s" s="6528">
        <v>35</v>
      </c>
      <c r="F19" t="n" s="6529">
        <v>41944.0</v>
      </c>
      <c r="G19" t="s" s="6530">
        <v>0</v>
      </c>
      <c r="H19" t="n" s="6531">
        <v>1340.0</v>
      </c>
      <c r="I19" t="n" s="6532">
        <v>0.0</v>
      </c>
      <c r="J19" t="n" s="6533">
        <v>1200.0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0.0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89</v>
      </c>
      <c r="B20" t="s" s="6552">
        <v>90</v>
      </c>
      <c r="C20" t="s" s="6553">
        <v>91</v>
      </c>
      <c r="D20" t="s" s="6554">
        <v>92</v>
      </c>
      <c r="E20" t="s" s="6555">
        <v>35</v>
      </c>
      <c r="F20" t="n" s="6556">
        <v>41944.0</v>
      </c>
      <c r="G20" t="s" s="6557">
        <v>0</v>
      </c>
      <c r="H20" t="n" s="6558">
        <v>1440.0</v>
      </c>
      <c r="I20" t="n" s="6559">
        <v>0.0</v>
      </c>
      <c r="J20" t="n" s="6560">
        <v>1300.0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18.89</v>
      </c>
      <c r="Q20" t="n" s="6567">
        <v>60.0</v>
      </c>
      <c r="R20" t="n" s="6568">
        <v>2.0</v>
      </c>
      <c r="S20" t="n" s="6569">
        <v>20.76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93</v>
      </c>
      <c r="B21" t="s" s="6579">
        <v>94</v>
      </c>
      <c r="C21" t="s" s="6580">
        <v>95</v>
      </c>
      <c r="D21" t="s" s="6581">
        <v>96</v>
      </c>
      <c r="E21" t="s" s="6582">
        <v>35</v>
      </c>
      <c r="F21" t="n" s="6583">
        <v>41944.0</v>
      </c>
      <c r="G21" t="s" s="6584">
        <v>0</v>
      </c>
      <c r="H21" t="n" s="6585">
        <v>1420.0</v>
      </c>
      <c r="I21" t="n" s="6586">
        <v>0.0</v>
      </c>
      <c r="J21" t="n" s="6587">
        <v>1400.0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0.0</v>
      </c>
      <c r="Q21" t="n" s="6594">
        <v>60.0</v>
      </c>
      <c r="R21" t="n" s="6595">
        <v>0.0</v>
      </c>
      <c r="S21" t="n" s="6596">
        <v>0.0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97</v>
      </c>
      <c r="B22" t="s" s="6606">
        <v>98</v>
      </c>
      <c r="C22" t="s" s="6607">
        <v>99</v>
      </c>
      <c r="D22" t="s" s="6608">
        <v>100</v>
      </c>
      <c r="E22" t="s" s="6609">
        <v>35</v>
      </c>
      <c r="F22" t="n" s="6610">
        <v>41944.0</v>
      </c>
      <c r="G22" t="s" s="6611">
        <v>0</v>
      </c>
      <c r="H22" t="n" s="6612">
        <v>1370.0</v>
      </c>
      <c r="I22" t="n" s="6613">
        <v>0.0</v>
      </c>
      <c r="J22" t="n" s="6614">
        <v>1500.0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6.0</v>
      </c>
      <c r="S22" t="n" s="6623">
        <v>59.28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101</v>
      </c>
      <c r="B23" t="s" s="6633">
        <v>102</v>
      </c>
      <c r="C23" t="s" s="6634">
        <v>103</v>
      </c>
      <c r="D23" t="s" s="6635">
        <v>104</v>
      </c>
      <c r="E23" t="s" s="6636">
        <v>35</v>
      </c>
      <c r="F23" t="n" s="6637">
        <v>41944.0</v>
      </c>
      <c r="G23" t="s" s="6638">
        <v>0</v>
      </c>
      <c r="H23" t="n" s="6639">
        <v>1540.0</v>
      </c>
      <c r="I23" t="n" s="6640">
        <v>0.0</v>
      </c>
      <c r="J23" t="n" s="6641">
        <v>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22.0</v>
      </c>
      <c r="Q23" t="n" s="6648">
        <v>60.0</v>
      </c>
      <c r="R23" t="n" s="6649">
        <v>0.0</v>
      </c>
      <c r="S23" t="n" s="6650">
        <v>0.0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105</v>
      </c>
      <c r="B24" t="s" s="6660">
        <v>106</v>
      </c>
      <c r="C24" t="s" s="6661">
        <v>107</v>
      </c>
      <c r="D24" t="s" s="6662">
        <v>108</v>
      </c>
      <c r="E24" t="s" s="6663">
        <v>35</v>
      </c>
      <c r="F24" t="n" s="6664">
        <v>41944.0</v>
      </c>
      <c r="G24" t="s" s="6665">
        <v>0</v>
      </c>
      <c r="H24" t="n" s="6666">
        <v>1490.0</v>
      </c>
      <c r="I24" t="n" s="6667">
        <v>0.0</v>
      </c>
      <c r="J24" t="n" s="6668">
        <v>1500.0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35.9</v>
      </c>
      <c r="Q24" t="n" s="6675">
        <v>60.0</v>
      </c>
      <c r="R24" t="n" s="6676">
        <v>2.0</v>
      </c>
      <c r="S24" t="n" s="6677">
        <v>21.5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109</v>
      </c>
      <c r="B25" t="s" s="6687">
        <v>110</v>
      </c>
      <c r="C25" t="s" s="6688">
        <v>111</v>
      </c>
      <c r="D25" t="s" s="6689">
        <v>112</v>
      </c>
      <c r="E25" t="s" s="6690">
        <v>35</v>
      </c>
      <c r="F25" t="n" s="6691">
        <v>43617.0</v>
      </c>
      <c r="G25" t="s" s="6692">
        <v>0</v>
      </c>
      <c r="H25" t="n" s="6693">
        <v>1400.0</v>
      </c>
      <c r="I25" t="n" s="6694">
        <v>0.0</v>
      </c>
      <c r="J25" t="n" s="6695">
        <v>1850.0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0.0</v>
      </c>
      <c r="Q25" t="n" s="6702">
        <v>60.0</v>
      </c>
      <c r="R25" t="n" s="6703">
        <v>3.0</v>
      </c>
      <c r="S25" t="n" s="6704">
        <v>30.3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113</v>
      </c>
      <c r="B26" t="s" s="6714">
        <v>114</v>
      </c>
      <c r="C26" t="s" s="6715">
        <v>115</v>
      </c>
      <c r="D26" t="s" s="6716">
        <v>116</v>
      </c>
      <c r="E26" t="s" s="6717">
        <v>35</v>
      </c>
      <c r="F26" t="n" s="6718">
        <v>42005.0</v>
      </c>
      <c r="G26" t="s" s="6719">
        <v>0</v>
      </c>
      <c r="H26" t="n" s="6720">
        <v>1950.0</v>
      </c>
      <c r="I26" t="n" s="6721">
        <v>0.0</v>
      </c>
      <c r="J26" t="n" s="6722">
        <v>2000.0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29.2</v>
      </c>
      <c r="Q26" t="n" s="6729">
        <v>60.0</v>
      </c>
      <c r="R26" t="n" s="6730">
        <v>5.0</v>
      </c>
      <c r="S26" t="n" s="6731">
        <v>70.3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117</v>
      </c>
      <c r="B27" t="s" s="6741">
        <v>118</v>
      </c>
      <c r="C27" t="s" s="6742">
        <v>119</v>
      </c>
      <c r="D27" t="s" s="6743">
        <v>120</v>
      </c>
      <c r="E27" t="s" s="6744">
        <v>35</v>
      </c>
      <c r="F27" t="n" s="6745">
        <v>42599.0</v>
      </c>
      <c r="G27" t="n" s="6746">
        <v>43673.0</v>
      </c>
      <c r="H27" t="n" s="6747">
        <v>1260.0</v>
      </c>
      <c r="I27" t="n" s="6748">
        <v>0.0</v>
      </c>
      <c r="J27" t="n" s="6749">
        <v>900.0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0.0</v>
      </c>
      <c r="Q27" t="n" s="6756">
        <v>8.8</v>
      </c>
      <c r="R27" t="n" s="6757">
        <v>1.0</v>
      </c>
      <c r="S27" t="n" s="6758">
        <v>9.09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121</v>
      </c>
    </row>
    <row r="28" ht="15.0" customHeight="true">
      <c r="A28" t="s" s="6767">
        <v>122</v>
      </c>
      <c r="B28" t="s" s="6768">
        <v>123</v>
      </c>
      <c r="C28" t="s" s="6769">
        <v>124</v>
      </c>
      <c r="D28" t="s" s="6770">
        <v>125</v>
      </c>
      <c r="E28" t="s" s="6771">
        <v>35</v>
      </c>
      <c r="F28" t="n" s="6772">
        <v>42601.0</v>
      </c>
      <c r="G28" t="s" s="6773">
        <v>0</v>
      </c>
      <c r="H28" t="n" s="6774">
        <v>1460.0</v>
      </c>
      <c r="I28" t="n" s="6775">
        <v>0.0</v>
      </c>
      <c r="J28" t="n" s="6776">
        <v>1400.0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10.0</v>
      </c>
      <c r="Q28" t="n" s="6783">
        <v>60.0</v>
      </c>
      <c r="R28" t="n" s="6784">
        <v>8.0</v>
      </c>
      <c r="S28" t="n" s="6785">
        <v>84.24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126</v>
      </c>
      <c r="B29" t="s" s="6795">
        <v>127</v>
      </c>
      <c r="C29" t="s" s="6796">
        <v>128</v>
      </c>
      <c r="D29" t="s" s="6797">
        <v>129</v>
      </c>
      <c r="E29" t="s" s="6798">
        <v>35</v>
      </c>
      <c r="F29" t="n" s="6799">
        <v>42656.0</v>
      </c>
      <c r="G29" t="s" s="6800">
        <v>0</v>
      </c>
      <c r="H29" t="n" s="6801">
        <v>1300.0</v>
      </c>
      <c r="I29" t="n" s="6802">
        <v>0.0</v>
      </c>
      <c r="J29" t="n" s="6803">
        <v>1000.0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15.99</v>
      </c>
      <c r="Q29" t="n" s="6810">
        <v>60.0</v>
      </c>
      <c r="R29" t="n" s="6811">
        <v>0.0</v>
      </c>
      <c r="S29" t="n" s="6812">
        <v>0.0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130</v>
      </c>
      <c r="B30" t="s" s="6822">
        <v>131</v>
      </c>
      <c r="C30" t="s" s="6823">
        <v>132</v>
      </c>
      <c r="D30" t="s" s="6824">
        <v>133</v>
      </c>
      <c r="E30" t="s" s="6825">
        <v>35</v>
      </c>
      <c r="F30" t="n" s="6826">
        <v>42678.0</v>
      </c>
      <c r="G30" t="s" s="6827">
        <v>0</v>
      </c>
      <c r="H30" t="n" s="6828">
        <v>1390.0</v>
      </c>
      <c r="I30" t="n" s="6829">
        <v>0.0</v>
      </c>
      <c r="J30" t="n" s="6830">
        <v>1400.0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40.0</v>
      </c>
      <c r="Q30" t="n" s="6837">
        <v>60.0</v>
      </c>
      <c r="R30" t="n" s="6838">
        <v>4.5</v>
      </c>
      <c r="S30" t="n" s="6839">
        <v>45.09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134</v>
      </c>
      <c r="B31" t="s" s="6849">
        <v>135</v>
      </c>
      <c r="C31" t="s" s="6850">
        <v>136</v>
      </c>
      <c r="D31" t="s" s="6851">
        <v>137</v>
      </c>
      <c r="E31" t="s" s="6852">
        <v>35</v>
      </c>
      <c r="F31" t="n" s="6853">
        <v>43115.0</v>
      </c>
      <c r="G31" t="s" s="6854">
        <v>0</v>
      </c>
      <c r="H31" t="n" s="6855">
        <v>1230.0</v>
      </c>
      <c r="I31" t="n" s="6856">
        <v>0.0</v>
      </c>
      <c r="J31" t="n" s="6857">
        <v>2000.0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0.0</v>
      </c>
      <c r="Q31" t="n" s="6864">
        <v>60.0</v>
      </c>
      <c r="R31" t="n" s="6865">
        <v>0.0</v>
      </c>
      <c r="S31" t="n" s="6866">
        <v>0.0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138</v>
      </c>
      <c r="B32" t="s" s="6876">
        <v>139</v>
      </c>
      <c r="C32" t="s" s="6877">
        <v>140</v>
      </c>
      <c r="D32" t="s" s="6878">
        <v>141</v>
      </c>
      <c r="E32" t="s" s="6879">
        <v>35</v>
      </c>
      <c r="F32" t="n" s="6880">
        <v>43132.0</v>
      </c>
      <c r="G32" t="s" s="6881">
        <v>0</v>
      </c>
      <c r="H32" t="n" s="6882">
        <v>1230.0</v>
      </c>
      <c r="I32" t="n" s="6883">
        <v>0.0</v>
      </c>
      <c r="J32" t="n" s="6884">
        <v>900.0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142</v>
      </c>
      <c r="B33" t="s" s="6903">
        <v>143</v>
      </c>
      <c r="C33" t="s" s="6904">
        <v>144</v>
      </c>
      <c r="D33" t="s" s="6905">
        <v>145</v>
      </c>
      <c r="E33" t="s" s="6906">
        <v>35</v>
      </c>
      <c r="F33" t="n" s="6907">
        <v>43160.0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10.0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146</v>
      </c>
      <c r="B34" t="s" s="6930">
        <v>147</v>
      </c>
      <c r="C34" t="s" s="6931">
        <v>148</v>
      </c>
      <c r="D34" t="s" s="6932">
        <v>149</v>
      </c>
      <c r="E34" t="s" s="6933">
        <v>35</v>
      </c>
      <c r="F34" t="n" s="6934">
        <v>43539.0</v>
      </c>
      <c r="G34" t="s" s="6935">
        <v>0</v>
      </c>
      <c r="H34" t="n" s="6936">
        <v>1300.0</v>
      </c>
      <c r="I34" t="n" s="6937">
        <v>0.0</v>
      </c>
      <c r="J34" t="n" s="6938">
        <v>1000.0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0.0</v>
      </c>
      <c r="Q34" t="n" s="6945">
        <v>60.0</v>
      </c>
      <c r="R34" t="n" s="6946">
        <v>2.0</v>
      </c>
      <c r="S34" t="n" s="6947">
        <v>18.76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150</v>
      </c>
      <c r="B35" t="s" s="6957">
        <v>151</v>
      </c>
      <c r="C35" t="s" s="6958">
        <v>152</v>
      </c>
      <c r="D35" t="s" s="6959">
        <v>153</v>
      </c>
      <c r="E35" t="s" s="6960">
        <v>35</v>
      </c>
      <c r="F35" t="n" s="6961">
        <v>43314.0</v>
      </c>
      <c r="G35" t="s" s="6962">
        <v>0</v>
      </c>
      <c r="H35" t="n" s="6963">
        <v>1400.0</v>
      </c>
      <c r="I35" t="n" s="6964">
        <v>0.0</v>
      </c>
      <c r="J35" t="n" s="6965">
        <v>250.0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8.0</v>
      </c>
      <c r="S35" t="n" s="6974">
        <v>80.8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154</v>
      </c>
      <c r="B36" t="s" s="6984">
        <v>155</v>
      </c>
      <c r="C36" t="s" s="6985">
        <v>156</v>
      </c>
      <c r="D36" t="s" s="6986">
        <v>157</v>
      </c>
      <c r="E36" t="s" s="6987">
        <v>35</v>
      </c>
      <c r="F36" t="n" s="6988">
        <v>43466.0</v>
      </c>
      <c r="G36" t="s" s="6989">
        <v>0</v>
      </c>
      <c r="H36" t="n" s="6990">
        <v>1300.0</v>
      </c>
      <c r="I36" t="n" s="6991">
        <v>0.0</v>
      </c>
      <c r="J36" t="n" s="6992">
        <v>300.0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0.0</v>
      </c>
      <c r="S36" t="n" s="7001">
        <v>0.0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158</v>
      </c>
      <c r="B37" t="s" s="7011">
        <v>159</v>
      </c>
      <c r="C37" t="s" s="7012">
        <v>160</v>
      </c>
      <c r="D37" t="s" s="7013">
        <v>161</v>
      </c>
      <c r="E37" t="s" s="7014">
        <v>35</v>
      </c>
      <c r="F37" t="n" s="7015">
        <v>43632.0</v>
      </c>
      <c r="G37" t="s" s="7016">
        <v>0</v>
      </c>
      <c r="H37" t="n" s="7017">
        <v>1300.0</v>
      </c>
      <c r="I37" t="n" s="7018">
        <v>650.0</v>
      </c>
      <c r="J37" t="n" s="7019">
        <v>1300.0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22.0</v>
      </c>
      <c r="S37" t="n" s="7028">
        <v>206.36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162</v>
      </c>
      <c r="B38" t="s" s="7038">
        <v>163</v>
      </c>
      <c r="C38" t="s" s="7039">
        <v>164</v>
      </c>
      <c r="D38" t="s" s="7040">
        <v>165</v>
      </c>
      <c r="E38" t="s" s="7041">
        <v>35</v>
      </c>
      <c r="F38" t="n" s="7042">
        <v>43539.0</v>
      </c>
      <c r="G38" t="s" s="7043">
        <v>0</v>
      </c>
      <c r="H38" t="n" s="7044">
        <v>1400.0</v>
      </c>
      <c r="I38" t="n" s="7045">
        <v>0.0</v>
      </c>
      <c r="J38" t="n" s="7046">
        <v>1000.0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0.0</v>
      </c>
      <c r="S38" t="n" s="7055">
        <v>0.0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166</v>
      </c>
      <c r="B39" t="s" s="7065">
        <v>167</v>
      </c>
      <c r="C39" t="s" s="7066">
        <v>168</v>
      </c>
      <c r="D39" t="s" s="7067">
        <v>169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300.0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13.0</v>
      </c>
      <c r="S39" t="n" s="7082">
        <v>131.3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170</v>
      </c>
      <c r="B40" t="s" s="7092">
        <v>171</v>
      </c>
      <c r="C40" t="s" s="7093">
        <v>172</v>
      </c>
      <c r="D40" t="s" s="7094">
        <v>173</v>
      </c>
      <c r="E40" t="s" s="7095">
        <v>35</v>
      </c>
      <c r="F40" t="n" s="7096">
        <v>43591.0</v>
      </c>
      <c r="G40" t="s" s="7097">
        <v>0</v>
      </c>
      <c r="H40" t="n" s="7098">
        <v>1300.0</v>
      </c>
      <c r="I40" t="n" s="7099">
        <v>0.0</v>
      </c>
      <c r="J40" t="n" s="7100">
        <v>450.0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13.5</v>
      </c>
      <c r="S40" t="n" s="7109">
        <v>126.63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174</v>
      </c>
      <c r="B41" t="s" s="7119">
        <v>175</v>
      </c>
      <c r="C41" t="s" s="7120">
        <v>176</v>
      </c>
      <c r="D41" t="s" s="7121">
        <v>177</v>
      </c>
      <c r="E41" t="s" s="7122">
        <v>35</v>
      </c>
      <c r="F41" t="n" s="7123">
        <v>43631.0</v>
      </c>
      <c r="G41" t="s" s="7124">
        <v>0</v>
      </c>
      <c r="H41" t="n" s="7125">
        <v>1400.0</v>
      </c>
      <c r="I41" t="n" s="7126">
        <v>746.67</v>
      </c>
      <c r="J41" t="n" s="7127">
        <v>800.0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0.0</v>
      </c>
      <c r="S41" t="n" s="7136">
        <v>0.0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0</v>
      </c>
      <c r="B42" t="s" s="7146">
        <v>0</v>
      </c>
      <c r="C42" t="s" s="7147">
        <v>0</v>
      </c>
      <c r="D42" t="s" s="7148">
        <v>0</v>
      </c>
      <c r="E42" t="s" s="7149">
        <v>0</v>
      </c>
      <c r="F42" t="s" s="7150">
        <v>0</v>
      </c>
      <c r="G42" t="s" s="7151">
        <v>0</v>
      </c>
      <c r="H42" s="7152">
        <f>SUM(h6:h41)</f>
      </c>
      <c r="I42" s="7153">
        <f>SUM(i6:i41)</f>
      </c>
      <c r="J42" s="7154">
        <f>SUM(j6:j41)</f>
      </c>
      <c r="K42" s="7155">
        <f>SUM(k6:k41)</f>
      </c>
      <c r="L42" s="7156">
        <f>SUM(l6:l41)</f>
      </c>
      <c r="M42" s="7157">
        <f>SUM(m6:m41)</f>
      </c>
      <c r="N42" s="7158">
        <f>SUM(n6:n41)</f>
      </c>
      <c r="O42" s="7159">
        <f>SUM(o6:o41)</f>
      </c>
      <c r="P42" s="7160">
        <f>SUM(p6:p41)</f>
      </c>
      <c r="Q42" s="7161">
        <f>SUM(q6:q41)</f>
      </c>
      <c r="R42" s="7162">
        <f>SUM(r6:r41)</f>
      </c>
      <c r="S42" s="7163">
        <f>SUM(s6:s41)</f>
      </c>
      <c r="T42" s="7164">
        <f>SUM(t6:t41)</f>
      </c>
      <c r="U42" s="7165">
        <f>SUM(u6:u41)</f>
      </c>
      <c r="V42" s="7166">
        <f>SUM(v6:v41)</f>
      </c>
      <c r="W42" s="7167">
        <f>SUM(w6:w41)</f>
      </c>
      <c r="X42" s="7168">
        <f>SUM(x6:x41)</f>
      </c>
      <c r="Y42" s="7169">
        <f>SUM(y6:y41)</f>
      </c>
      <c r="Z42" s="7170">
        <f>SUM(z6:z41)</f>
      </c>
      <c r="AA42" t="s" s="7171">
        <v>0</v>
      </c>
    </row>
    <row r="43" ht="15.0" customHeight="true"/>
    <row r="44" ht="15.0" customHeight="true">
      <c r="A44" t="s" s="7172">
        <v>0</v>
      </c>
      <c r="B44" t="s" s="7173">
        <v>0</v>
      </c>
      <c r="C44" t="s" s="7174">
        <v>533</v>
      </c>
      <c r="D44" s="7175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76">
        <v>0</v>
      </c>
      <c r="B1" t="s" s="7177">
        <v>0</v>
      </c>
      <c r="C1" t="s" s="7178">
        <v>1</v>
      </c>
      <c r="D1" t="s" s="7179">
        <v>0</v>
      </c>
      <c r="E1" t="s" s="7180">
        <v>0</v>
      </c>
      <c r="F1" t="s" s="7181">
        <v>0</v>
      </c>
      <c r="G1" t="s" s="7182">
        <v>0</v>
      </c>
      <c r="H1" t="s" s="7183">
        <v>0</v>
      </c>
      <c r="I1" t="s" s="7184">
        <v>0</v>
      </c>
      <c r="J1" t="s" s="7185">
        <v>0</v>
      </c>
      <c r="K1" t="s" s="7186">
        <v>0</v>
      </c>
      <c r="L1" t="s" s="7187">
        <v>0</v>
      </c>
      <c r="M1" t="s" s="7188">
        <v>0</v>
      </c>
      <c r="N1" t="s" s="7189">
        <v>2</v>
      </c>
      <c r="O1" t="n" s="7190">
        <v>2019.0</v>
      </c>
      <c r="P1" t="s" s="7191">
        <v>0</v>
      </c>
      <c r="Q1" t="s" s="7192">
        <v>0</v>
      </c>
      <c r="R1" t="s" s="7193">
        <v>0</v>
      </c>
    </row>
    <row r="2" ht="15.0" customHeight="true">
      <c r="A2" t="s" s="7194">
        <v>0</v>
      </c>
      <c r="B2" t="s" s="7195">
        <v>0</v>
      </c>
      <c r="C2" t="s" s="7196">
        <v>3</v>
      </c>
      <c r="D2" t="s" s="7197">
        <v>0</v>
      </c>
      <c r="E2" t="s" s="7198">
        <v>0</v>
      </c>
      <c r="F2" t="s" s="7199">
        <v>0</v>
      </c>
      <c r="G2" t="s" s="7200">
        <v>0</v>
      </c>
      <c r="H2" t="s" s="7201">
        <v>0</v>
      </c>
      <c r="I2" t="s" s="7202">
        <v>0</v>
      </c>
      <c r="J2" t="s" s="7203">
        <v>0</v>
      </c>
      <c r="K2" t="s" s="7204">
        <v>0</v>
      </c>
      <c r="L2" t="s" s="7205">
        <v>0</v>
      </c>
      <c r="M2" t="s" s="7206">
        <v>0</v>
      </c>
      <c r="N2" t="s" s="7207">
        <v>4</v>
      </c>
      <c r="O2" t="n" s="7208">
        <v>2019.0</v>
      </c>
      <c r="P2" t="s" s="7209">
        <v>0</v>
      </c>
      <c r="Q2" t="s" s="7210">
        <v>0</v>
      </c>
      <c r="R2" t="s" s="7211">
        <v>0</v>
      </c>
    </row>
    <row r="3" ht="15.0" customHeight="true"/>
    <row r="4" ht="19.0" customHeight="true">
      <c r="A4" t="s" s="7212">
        <v>0</v>
      </c>
      <c r="B4" t="s" s="7213">
        <v>0</v>
      </c>
      <c r="C4" t="s" s="7214">
        <v>0</v>
      </c>
      <c r="D4" t="s" s="7215">
        <v>0</v>
      </c>
      <c r="E4" t="s" s="7216">
        <v>0</v>
      </c>
      <c r="F4" t="s" s="7217">
        <v>0</v>
      </c>
      <c r="G4" t="s" s="7218">
        <v>0</v>
      </c>
      <c r="H4" t="s" s="7219">
        <v>0</v>
      </c>
      <c r="I4" t="s" s="7220">
        <v>0</v>
      </c>
      <c r="J4" t="s" s="7221">
        <v>0</v>
      </c>
      <c r="K4" t="s" s="7222">
        <v>0</v>
      </c>
      <c r="L4" t="s" s="7223">
        <v>0</v>
      </c>
      <c r="M4" t="s" s="7224">
        <v>0</v>
      </c>
      <c r="N4" t="s" s="7225">
        <v>0</v>
      </c>
      <c r="O4" t="s" s="7226">
        <v>0</v>
      </c>
      <c r="P4" t="s" s="7227">
        <v>0</v>
      </c>
      <c r="Q4" t="s" s="7228">
        <v>0</v>
      </c>
      <c r="R4" t="n" s="7229">
        <v>1.5</v>
      </c>
      <c r="S4" t="n" s="7230">
        <v>1.5</v>
      </c>
      <c r="T4" t="n" s="7231">
        <v>2.0</v>
      </c>
      <c r="U4" t="n" s="7232">
        <v>2.0</v>
      </c>
      <c r="V4" t="n" s="7233">
        <v>3.0</v>
      </c>
      <c r="W4" t="n" s="7234">
        <v>3.0</v>
      </c>
      <c r="X4" t="s" s="7235">
        <v>0</v>
      </c>
      <c r="Y4" t="s" s="7236">
        <v>5</v>
      </c>
      <c r="Z4" t="s" s="7237">
        <v>5</v>
      </c>
      <c r="AA4" t="s" s="7238">
        <v>0</v>
      </c>
    </row>
    <row r="5" ht="58.0" customHeight="true">
      <c r="A5" t="s" s="7239">
        <v>6</v>
      </c>
      <c r="B5" t="s" s="7240">
        <v>7</v>
      </c>
      <c r="C5" t="s" s="7241">
        <v>8</v>
      </c>
      <c r="D5" t="s" s="7242">
        <v>9</v>
      </c>
      <c r="E5" t="s" s="7243">
        <v>10</v>
      </c>
      <c r="F5" t="s" s="7244">
        <v>11</v>
      </c>
      <c r="G5" t="s" s="7245">
        <v>12</v>
      </c>
      <c r="H5" t="s" s="7246">
        <v>13</v>
      </c>
      <c r="I5" t="s" s="7247">
        <v>14</v>
      </c>
      <c r="J5" t="s" s="7248">
        <v>15</v>
      </c>
      <c r="K5" t="s" s="7249">
        <v>16</v>
      </c>
      <c r="L5" t="s" s="7250">
        <v>17</v>
      </c>
      <c r="M5" t="s" s="7251">
        <v>18</v>
      </c>
      <c r="N5" t="s" s="7252">
        <v>19</v>
      </c>
      <c r="O5" t="s" s="7253">
        <v>20</v>
      </c>
      <c r="P5" t="s" s="7254">
        <v>21</v>
      </c>
      <c r="Q5" t="s" s="7255">
        <v>22</v>
      </c>
      <c r="R5" t="s" s="7256">
        <v>23</v>
      </c>
      <c r="S5" t="s" s="7257">
        <v>24</v>
      </c>
      <c r="T5" t="s" s="7258">
        <v>25</v>
      </c>
      <c r="U5" t="s" s="7259">
        <v>24</v>
      </c>
      <c r="V5" t="s" s="7260">
        <v>26</v>
      </c>
      <c r="W5" t="s" s="7261">
        <v>24</v>
      </c>
      <c r="X5" t="s" s="7262">
        <v>27</v>
      </c>
      <c r="Y5" t="s" s="7263">
        <v>28</v>
      </c>
      <c r="Z5" t="s" s="7264">
        <v>29</v>
      </c>
      <c r="AA5" t="s" s="7265">
        <v>30</v>
      </c>
    </row>
    <row r="6" ht="15.0" customHeight="true">
      <c r="A6" t="s" s="7266">
        <v>178</v>
      </c>
      <c r="B6" t="s" s="7267">
        <v>179</v>
      </c>
      <c r="C6" t="s" s="7268">
        <v>180</v>
      </c>
      <c r="D6" t="s" s="7269">
        <v>181</v>
      </c>
      <c r="E6" t="s" s="7270">
        <v>182</v>
      </c>
      <c r="F6" t="n" s="7271">
        <v>41944.0</v>
      </c>
      <c r="G6" t="s" s="7272">
        <v>0</v>
      </c>
      <c r="H6" t="n" s="7273">
        <v>1370.0</v>
      </c>
      <c r="I6" t="n" s="7274">
        <v>0.0</v>
      </c>
      <c r="J6" t="n" s="7275">
        <v>170.0</v>
      </c>
      <c r="K6" t="n" s="7276">
        <v>0.0</v>
      </c>
      <c r="L6" t="n" s="7277">
        <v>0.0</v>
      </c>
      <c r="M6" t="n" s="7278">
        <v>0.0</v>
      </c>
      <c r="N6" t="n" s="7279">
        <v>0.0</v>
      </c>
      <c r="O6" s="7280">
        <f>SUM(j6:n6)</f>
      </c>
      <c r="P6" t="n" s="7281">
        <v>10.0</v>
      </c>
      <c r="Q6" t="n" s="7282">
        <v>60.0</v>
      </c>
      <c r="R6" t="n" s="7283">
        <v>0.0</v>
      </c>
      <c r="S6" t="n" s="7284">
        <v>0.0</v>
      </c>
      <c r="T6" t="n" s="7285">
        <v>0.0</v>
      </c>
      <c r="U6" t="n" s="7286">
        <v>0.0</v>
      </c>
      <c r="V6" t="n" s="7287">
        <v>0.0</v>
      </c>
      <c r="W6" t="n" s="7288">
        <v>0.0</v>
      </c>
      <c r="X6" t="n" s="7289">
        <v>0.0</v>
      </c>
      <c r="Y6" s="7290">
        <f>r6+t6+v6</f>
      </c>
      <c r="Z6" s="7291">
        <f>s6+u6+w6+x6</f>
      </c>
      <c r="AA6" t="s" s="7292">
        <v>0</v>
      </c>
    </row>
    <row r="7" ht="15.0" customHeight="true">
      <c r="A7" t="s" s="7293">
        <v>183</v>
      </c>
      <c r="B7" t="s" s="7294">
        <v>184</v>
      </c>
      <c r="C7" t="s" s="7295">
        <v>185</v>
      </c>
      <c r="D7" t="s" s="7296">
        <v>186</v>
      </c>
      <c r="E7" t="s" s="7297">
        <v>182</v>
      </c>
      <c r="F7" t="n" s="7298">
        <v>41944.0</v>
      </c>
      <c r="G7" t="s" s="7299">
        <v>0</v>
      </c>
      <c r="H7" t="n" s="7300">
        <v>2110.0</v>
      </c>
      <c r="I7" t="n" s="7301">
        <v>0.0</v>
      </c>
      <c r="J7" t="n" s="7302">
        <v>600.0</v>
      </c>
      <c r="K7" t="n" s="7303">
        <v>0.0</v>
      </c>
      <c r="L7" t="n" s="7304">
        <v>0.0</v>
      </c>
      <c r="M7" t="n" s="7305">
        <v>0.0</v>
      </c>
      <c r="N7" t="n" s="7306">
        <v>0.0</v>
      </c>
      <c r="O7" s="7307">
        <f>SUM(j7:n7)</f>
      </c>
      <c r="P7" t="n" s="7308">
        <v>0.0</v>
      </c>
      <c r="Q7" t="n" s="7309">
        <v>60.0</v>
      </c>
      <c r="R7" t="n" s="7310">
        <v>8.0</v>
      </c>
      <c r="S7" t="n" s="7311">
        <v>115.36</v>
      </c>
      <c r="T7" t="n" s="7312">
        <v>0.0</v>
      </c>
      <c r="U7" t="n" s="7313">
        <v>0.0</v>
      </c>
      <c r="V7" t="n" s="7314">
        <v>0.0</v>
      </c>
      <c r="W7" t="n" s="7315">
        <v>0.0</v>
      </c>
      <c r="X7" t="n" s="7316">
        <v>-14.850000000000001</v>
      </c>
      <c r="Y7" s="7317">
        <f>r7+t7+v7</f>
      </c>
      <c r="Z7" s="7318">
        <f>s7+u7+w7+x7</f>
      </c>
      <c r="AA7" t="s" s="7319">
        <v>0</v>
      </c>
    </row>
    <row r="8" ht="15.0" customHeight="true">
      <c r="A8" t="s" s="7320">
        <v>187</v>
      </c>
      <c r="B8" t="s" s="7321">
        <v>188</v>
      </c>
      <c r="C8" t="s" s="7322">
        <v>189</v>
      </c>
      <c r="D8" t="s" s="7323">
        <v>190</v>
      </c>
      <c r="E8" t="s" s="7324">
        <v>182</v>
      </c>
      <c r="F8" t="n" s="7325">
        <v>41944.0</v>
      </c>
      <c r="G8" t="s" s="7326">
        <v>0</v>
      </c>
      <c r="H8" t="n" s="7327">
        <v>1360.0</v>
      </c>
      <c r="I8" t="n" s="7328">
        <v>0.0</v>
      </c>
      <c r="J8" t="n" s="7329">
        <v>200.0</v>
      </c>
      <c r="K8" t="n" s="7330">
        <v>0.0</v>
      </c>
      <c r="L8" t="n" s="7331">
        <v>0.0</v>
      </c>
      <c r="M8" t="n" s="7332">
        <v>0.0</v>
      </c>
      <c r="N8" t="n" s="7333">
        <v>0.0</v>
      </c>
      <c r="O8" s="7334">
        <f>SUM(j8:n8)</f>
      </c>
      <c r="P8" t="n" s="7335">
        <v>126.60000000000001</v>
      </c>
      <c r="Q8" t="n" s="7336">
        <v>60.0</v>
      </c>
      <c r="R8" t="n" s="7337">
        <v>3.0</v>
      </c>
      <c r="S8" t="n" s="7338">
        <v>29.43</v>
      </c>
      <c r="T8" t="n" s="7339">
        <v>0.0</v>
      </c>
      <c r="U8" t="n" s="7340">
        <v>0.0</v>
      </c>
      <c r="V8" t="n" s="7341">
        <v>0.0</v>
      </c>
      <c r="W8" t="n" s="7342">
        <v>0.0</v>
      </c>
      <c r="X8" t="n" s="7343">
        <v>0.0</v>
      </c>
      <c r="Y8" s="7344">
        <f>r8+t8+v8</f>
      </c>
      <c r="Z8" s="7345">
        <f>s8+u8+w8+x8</f>
      </c>
      <c r="AA8" t="s" s="7346">
        <v>0</v>
      </c>
    </row>
    <row r="9" ht="15.0" customHeight="true">
      <c r="A9" t="s" s="7347">
        <v>191</v>
      </c>
      <c r="B9" t="s" s="7348">
        <v>192</v>
      </c>
      <c r="C9" t="s" s="7349">
        <v>193</v>
      </c>
      <c r="D9" t="s" s="7350">
        <v>194</v>
      </c>
      <c r="E9" t="s" s="7351">
        <v>182</v>
      </c>
      <c r="F9" t="n" s="7352">
        <v>41944.0</v>
      </c>
      <c r="G9" t="s" s="7353">
        <v>0</v>
      </c>
      <c r="H9" t="n" s="7354">
        <v>1360.0</v>
      </c>
      <c r="I9" t="n" s="7355">
        <v>0.0</v>
      </c>
      <c r="J9" t="n" s="7356">
        <v>200.0</v>
      </c>
      <c r="K9" t="n" s="7357">
        <v>0.0</v>
      </c>
      <c r="L9" t="n" s="7358">
        <v>0.0</v>
      </c>
      <c r="M9" t="n" s="7359">
        <v>0.0</v>
      </c>
      <c r="N9" t="n" s="7360">
        <v>0.0</v>
      </c>
      <c r="O9" s="7361">
        <f>SUM(j9:n9)</f>
      </c>
      <c r="P9" t="n" s="7362">
        <v>0.0</v>
      </c>
      <c r="Q9" t="n" s="7363">
        <v>60.0</v>
      </c>
      <c r="R9" t="n" s="7364">
        <v>8.0</v>
      </c>
      <c r="S9" t="n" s="7365">
        <v>78.48</v>
      </c>
      <c r="T9" t="n" s="7366">
        <v>0.0</v>
      </c>
      <c r="U9" t="n" s="7367">
        <v>0.0</v>
      </c>
      <c r="V9" t="n" s="7368">
        <v>0.0</v>
      </c>
      <c r="W9" t="n" s="7369">
        <v>0.0</v>
      </c>
      <c r="X9" t="n" s="7370">
        <v>0.0</v>
      </c>
      <c r="Y9" s="7371">
        <f>r9+t9+v9</f>
      </c>
      <c r="Z9" s="7372">
        <f>s9+u9+w9+x9</f>
      </c>
      <c r="AA9" t="s" s="7373">
        <v>0</v>
      </c>
    </row>
    <row r="10" ht="15.0" customHeight="true">
      <c r="A10" t="s" s="7374">
        <v>195</v>
      </c>
      <c r="B10" t="s" s="7375">
        <v>196</v>
      </c>
      <c r="C10" t="s" s="7376">
        <v>197</v>
      </c>
      <c r="D10" t="s" s="7377">
        <v>198</v>
      </c>
      <c r="E10" t="s" s="7378">
        <v>182</v>
      </c>
      <c r="F10" t="n" s="7379">
        <v>41944.0</v>
      </c>
      <c r="G10" t="s" s="7380">
        <v>0</v>
      </c>
      <c r="H10" t="n" s="7381">
        <v>1390.0</v>
      </c>
      <c r="I10" t="n" s="7382">
        <v>0.0</v>
      </c>
      <c r="J10" t="n" s="7383">
        <v>0.0</v>
      </c>
      <c r="K10" t="n" s="7384">
        <v>0.0</v>
      </c>
      <c r="L10" t="n" s="7385">
        <v>0.0</v>
      </c>
      <c r="M10" t="n" s="7386">
        <v>0.0</v>
      </c>
      <c r="N10" t="n" s="7387">
        <v>0.0</v>
      </c>
      <c r="O10" s="7388">
        <f>SUM(j10:n10)</f>
      </c>
      <c r="P10" t="n" s="7389">
        <v>80.0</v>
      </c>
      <c r="Q10" t="n" s="7390">
        <v>60.0</v>
      </c>
      <c r="R10" t="n" s="7391">
        <v>0.0</v>
      </c>
      <c r="S10" t="n" s="7392">
        <v>0.0</v>
      </c>
      <c r="T10" t="n" s="7393">
        <v>0.0</v>
      </c>
      <c r="U10" t="n" s="7394">
        <v>0.0</v>
      </c>
      <c r="V10" t="n" s="7395">
        <v>0.0</v>
      </c>
      <c r="W10" t="n" s="7396">
        <v>0.0</v>
      </c>
      <c r="X10" t="n" s="7397">
        <v>0.0</v>
      </c>
      <c r="Y10" s="7398">
        <f>r10+t10+v10</f>
      </c>
      <c r="Z10" s="7399">
        <f>s10+u10+w10+x10</f>
      </c>
      <c r="AA10" t="s" s="7400">
        <v>0</v>
      </c>
    </row>
    <row r="11" ht="15.0" customHeight="true">
      <c r="A11" t="s" s="7401">
        <v>199</v>
      </c>
      <c r="B11" t="s" s="7402">
        <v>200</v>
      </c>
      <c r="C11" t="s" s="7403">
        <v>201</v>
      </c>
      <c r="D11" t="s" s="7404">
        <v>202</v>
      </c>
      <c r="E11" t="s" s="7405">
        <v>182</v>
      </c>
      <c r="F11" t="n" s="7406">
        <v>41944.0</v>
      </c>
      <c r="G11" t="s" s="7407">
        <v>0</v>
      </c>
      <c r="H11" t="n" s="7408">
        <v>1540.0</v>
      </c>
      <c r="I11" t="n" s="7409">
        <v>0.0</v>
      </c>
      <c r="J11" t="n" s="7410">
        <v>450.0</v>
      </c>
      <c r="K11" t="n" s="7411">
        <v>0.0</v>
      </c>
      <c r="L11" t="n" s="7412">
        <v>0.0</v>
      </c>
      <c r="M11" t="n" s="7413">
        <v>0.0</v>
      </c>
      <c r="N11" t="n" s="7414">
        <v>0.0</v>
      </c>
      <c r="O11" s="7415">
        <f>SUM(j11:n11)</f>
      </c>
      <c r="P11" t="n" s="7416">
        <v>127.8</v>
      </c>
      <c r="Q11" t="n" s="7417">
        <v>60.0</v>
      </c>
      <c r="R11" t="n" s="7418">
        <v>3.0</v>
      </c>
      <c r="S11" t="n" s="7419">
        <v>33.33</v>
      </c>
      <c r="T11" t="n" s="7420">
        <v>0.0</v>
      </c>
      <c r="U11" t="n" s="7421">
        <v>0.0</v>
      </c>
      <c r="V11" t="n" s="7422">
        <v>0.0</v>
      </c>
      <c r="W11" t="n" s="7423">
        <v>0.0</v>
      </c>
      <c r="X11" t="n" s="7424">
        <v>0.0</v>
      </c>
      <c r="Y11" s="7425">
        <f>r11+t11+v11</f>
      </c>
      <c r="Z11" s="7426">
        <f>s11+u11+w11+x11</f>
      </c>
      <c r="AA11" t="s" s="7427">
        <v>0</v>
      </c>
    </row>
    <row r="12" ht="15.0" customHeight="true">
      <c r="A12" t="s" s="7428">
        <v>203</v>
      </c>
      <c r="B12" t="s" s="7429">
        <v>204</v>
      </c>
      <c r="C12" t="s" s="7430">
        <v>205</v>
      </c>
      <c r="D12" t="s" s="7431">
        <v>206</v>
      </c>
      <c r="E12" t="s" s="7432">
        <v>182</v>
      </c>
      <c r="F12" t="n" s="7433">
        <v>41944.0</v>
      </c>
      <c r="G12" t="s" s="7434">
        <v>0</v>
      </c>
      <c r="H12" t="n" s="7435">
        <v>1460.0</v>
      </c>
      <c r="I12" t="n" s="7436">
        <v>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160.0</v>
      </c>
      <c r="Q12" t="n" s="7444">
        <v>60.0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0.0</v>
      </c>
      <c r="W12" t="n" s="7450">
        <v>0.0</v>
      </c>
      <c r="X12" t="n" s="7451">
        <v>0.0</v>
      </c>
      <c r="Y12" s="7452">
        <f>r12+t12+v12</f>
      </c>
      <c r="Z12" s="7453">
        <f>s12+u12+w12+x12</f>
      </c>
      <c r="AA12" t="s" s="7454">
        <v>0</v>
      </c>
    </row>
    <row r="13" ht="15.0" customHeight="true">
      <c r="A13" t="s" s="7455">
        <v>207</v>
      </c>
      <c r="B13" t="s" s="7456">
        <v>208</v>
      </c>
      <c r="C13" t="s" s="7457">
        <v>209</v>
      </c>
      <c r="D13" t="s" s="7458">
        <v>210</v>
      </c>
      <c r="E13" t="s" s="7459">
        <v>182</v>
      </c>
      <c r="F13" t="n" s="7460">
        <v>42684.0</v>
      </c>
      <c r="G13" t="s" s="7461">
        <v>0</v>
      </c>
      <c r="H13" t="n" s="7462">
        <v>1350.0</v>
      </c>
      <c r="I13" t="n" s="7463">
        <v>0.0</v>
      </c>
      <c r="J13" t="n" s="7464">
        <v>80.0</v>
      </c>
      <c r="K13" t="n" s="7465">
        <v>0.0</v>
      </c>
      <c r="L13" t="n" s="7466">
        <v>0.0</v>
      </c>
      <c r="M13" t="n" s="7467">
        <v>0.0</v>
      </c>
      <c r="N13" t="n" s="7468">
        <v>0.0</v>
      </c>
      <c r="O13" s="7469">
        <f>SUM(j13:n13)</f>
      </c>
      <c r="P13" t="n" s="7470">
        <v>90.0</v>
      </c>
      <c r="Q13" t="n" s="7471">
        <v>60.0</v>
      </c>
      <c r="R13" t="n" s="7472">
        <v>0.0</v>
      </c>
      <c r="S13" t="n" s="7473">
        <v>0.0</v>
      </c>
      <c r="T13" t="n" s="7474">
        <v>0.0</v>
      </c>
      <c r="U13" t="n" s="7475">
        <v>0.0</v>
      </c>
      <c r="V13" t="n" s="7476">
        <v>0.0</v>
      </c>
      <c r="W13" t="n" s="7477">
        <v>0.0</v>
      </c>
      <c r="X13" t="n" s="7478">
        <v>0.0</v>
      </c>
      <c r="Y13" s="7479">
        <f>r13+t13+v13</f>
      </c>
      <c r="Z13" s="7480">
        <f>s13+u13+w13+x13</f>
      </c>
      <c r="AA13" t="s" s="7481">
        <v>0</v>
      </c>
    </row>
    <row r="14" ht="15.0" customHeight="true">
      <c r="A14" t="s" s="7482">
        <v>211</v>
      </c>
      <c r="B14" t="s" s="7483">
        <v>212</v>
      </c>
      <c r="C14" t="s" s="7484">
        <v>213</v>
      </c>
      <c r="D14" t="s" s="7485">
        <v>214</v>
      </c>
      <c r="E14" t="s" s="7486">
        <v>182</v>
      </c>
      <c r="F14" t="n" s="7487">
        <v>42767.0</v>
      </c>
      <c r="G14" t="s" s="7488">
        <v>0</v>
      </c>
      <c r="H14" t="n" s="7489">
        <v>1350.0</v>
      </c>
      <c r="I14" t="n" s="7490">
        <v>0.0</v>
      </c>
      <c r="J14" t="n" s="7491">
        <v>200.0</v>
      </c>
      <c r="K14" t="n" s="7492">
        <v>0.0</v>
      </c>
      <c r="L14" t="n" s="7493">
        <v>0.0</v>
      </c>
      <c r="M14" t="n" s="7494">
        <v>0.0</v>
      </c>
      <c r="N14" t="n" s="7495">
        <v>0.0</v>
      </c>
      <c r="O14" s="7496">
        <f>SUM(j14:n14)</f>
      </c>
      <c r="P14" t="n" s="7497">
        <v>71.8</v>
      </c>
      <c r="Q14" t="n" s="7498">
        <v>60.0</v>
      </c>
      <c r="R14" t="n" s="7499">
        <v>4.0</v>
      </c>
      <c r="S14" t="n" s="7500">
        <v>38.96</v>
      </c>
      <c r="T14" t="n" s="7501">
        <v>0.0</v>
      </c>
      <c r="U14" t="n" s="7502">
        <v>0.0</v>
      </c>
      <c r="V14" t="n" s="7503">
        <v>0.0</v>
      </c>
      <c r="W14" t="n" s="7504">
        <v>0.0</v>
      </c>
      <c r="X14" t="n" s="7505">
        <v>0.0</v>
      </c>
      <c r="Y14" s="7506">
        <f>r14+t14+v14</f>
      </c>
      <c r="Z14" s="7507">
        <f>s14+u14+w14+x14</f>
      </c>
      <c r="AA14" t="s" s="7508">
        <v>0</v>
      </c>
    </row>
    <row r="15" ht="15.0" customHeight="true">
      <c r="A15" t="s" s="7509">
        <v>215</v>
      </c>
      <c r="B15" t="s" s="7510">
        <v>216</v>
      </c>
      <c r="C15" t="s" s="7511">
        <v>217</v>
      </c>
      <c r="D15" t="s" s="7512">
        <v>218</v>
      </c>
      <c r="E15" t="s" s="7513">
        <v>182</v>
      </c>
      <c r="F15" t="n" s="7514">
        <v>42990.0</v>
      </c>
      <c r="G15" t="s" s="7515">
        <v>0</v>
      </c>
      <c r="H15" t="n" s="7516">
        <v>1260.0</v>
      </c>
      <c r="I15" t="n" s="7517">
        <v>0.0</v>
      </c>
      <c r="J15" t="n" s="7518">
        <v>0.0</v>
      </c>
      <c r="K15" t="n" s="7519">
        <v>0.0</v>
      </c>
      <c r="L15" t="n" s="7520">
        <v>0.0</v>
      </c>
      <c r="M15" t="n" s="7521">
        <v>0.0</v>
      </c>
      <c r="N15" t="n" s="7522">
        <v>0.0</v>
      </c>
      <c r="O15" s="7523">
        <f>SUM(j15:n15)</f>
      </c>
      <c r="P15" t="n" s="7524">
        <v>133.05</v>
      </c>
      <c r="Q15" t="n" s="7525">
        <v>60.0</v>
      </c>
      <c r="R15" t="n" s="7526">
        <v>4.0</v>
      </c>
      <c r="S15" t="n" s="7527">
        <v>36.36</v>
      </c>
      <c r="T15" t="n" s="7528">
        <v>0.0</v>
      </c>
      <c r="U15" t="n" s="7529">
        <v>0.0</v>
      </c>
      <c r="V15" t="n" s="7530">
        <v>0.0</v>
      </c>
      <c r="W15" t="n" s="7531">
        <v>0.0</v>
      </c>
      <c r="X15" t="n" s="7532">
        <v>0.0</v>
      </c>
      <c r="Y15" s="7533">
        <f>r15+t15+v15</f>
      </c>
      <c r="Z15" s="7534">
        <f>s15+u15+w15+x15</f>
      </c>
      <c r="AA15" t="s" s="7535">
        <v>0</v>
      </c>
    </row>
    <row r="16" ht="15.0" customHeight="true">
      <c r="A16" t="s" s="7536">
        <v>219</v>
      </c>
      <c r="B16" t="s" s="7537">
        <v>220</v>
      </c>
      <c r="C16" t="s" s="7538">
        <v>221</v>
      </c>
      <c r="D16" t="s" s="7539">
        <v>222</v>
      </c>
      <c r="E16" t="s" s="7540">
        <v>182</v>
      </c>
      <c r="F16" t="n" s="7541">
        <v>43540.0</v>
      </c>
      <c r="G16" t="s" s="7542">
        <v>0</v>
      </c>
      <c r="H16" t="n" s="7543">
        <v>1200.0</v>
      </c>
      <c r="I16" t="n" s="7544">
        <v>0.0</v>
      </c>
      <c r="J16" t="n" s="7545">
        <v>0.0</v>
      </c>
      <c r="K16" t="n" s="7546">
        <v>0.0</v>
      </c>
      <c r="L16" t="n" s="7547">
        <v>0.0</v>
      </c>
      <c r="M16" t="n" s="7548">
        <v>0.0</v>
      </c>
      <c r="N16" t="n" s="7549">
        <v>0.0</v>
      </c>
      <c r="O16" s="7550">
        <f>SUM(j16:n16)</f>
      </c>
      <c r="P16" t="n" s="7551">
        <v>0.0</v>
      </c>
      <c r="Q16" t="n" s="7552">
        <v>60.0</v>
      </c>
      <c r="R16" t="n" s="7553">
        <v>0.0</v>
      </c>
      <c r="S16" t="n" s="7554">
        <v>0.0</v>
      </c>
      <c r="T16" t="n" s="7555">
        <v>0.0</v>
      </c>
      <c r="U16" t="n" s="7556">
        <v>0.0</v>
      </c>
      <c r="V16" t="n" s="7557">
        <v>0.0</v>
      </c>
      <c r="W16" t="n" s="7558">
        <v>0.0</v>
      </c>
      <c r="X16" t="n" s="7559">
        <v>0.0</v>
      </c>
      <c r="Y16" s="7560">
        <f>r16+t16+v16</f>
      </c>
      <c r="Z16" s="7561">
        <f>s16+u16+w16+x16</f>
      </c>
      <c r="AA16" t="s" s="7562">
        <v>0</v>
      </c>
    </row>
    <row r="17" ht="15.0" customHeight="true">
      <c r="A17" t="s" s="7563">
        <v>0</v>
      </c>
      <c r="B17" t="s" s="7564">
        <v>0</v>
      </c>
      <c r="C17" t="s" s="7565">
        <v>0</v>
      </c>
      <c r="D17" t="s" s="7566">
        <v>0</v>
      </c>
      <c r="E17" t="s" s="7567">
        <v>0</v>
      </c>
      <c r="F17" t="s" s="7568">
        <v>0</v>
      </c>
      <c r="G17" t="s" s="7569">
        <v>0</v>
      </c>
      <c r="H17" s="7570">
        <f>SUM(h6:h16)</f>
      </c>
      <c r="I17" s="7571">
        <f>SUM(i6:i16)</f>
      </c>
      <c r="J17" s="7572">
        <f>SUM(j6:j16)</f>
      </c>
      <c r="K17" s="7573">
        <f>SUM(k6:k16)</f>
      </c>
      <c r="L17" s="7574">
        <f>SUM(l6:l16)</f>
      </c>
      <c r="M17" s="7575">
        <f>SUM(m6:m16)</f>
      </c>
      <c r="N17" s="7576">
        <f>SUM(n6:n16)</f>
      </c>
      <c r="O17" s="7577">
        <f>SUM(o6:o16)</f>
      </c>
      <c r="P17" s="7578">
        <f>SUM(p6:p16)</f>
      </c>
      <c r="Q17" s="7579">
        <f>SUM(q6:q16)</f>
      </c>
      <c r="R17" s="7580">
        <f>SUM(r6:r16)</f>
      </c>
      <c r="S17" s="7581">
        <f>SUM(s6:s16)</f>
      </c>
      <c r="T17" s="7582">
        <f>SUM(t6:t16)</f>
      </c>
      <c r="U17" s="7583">
        <f>SUM(u6:u16)</f>
      </c>
      <c r="V17" s="7584">
        <f>SUM(v6:v16)</f>
      </c>
      <c r="W17" s="7585">
        <f>SUM(w6:w16)</f>
      </c>
      <c r="X17" s="7586">
        <f>SUM(x6:x16)</f>
      </c>
      <c r="Y17" s="7587">
        <f>SUM(y6:y16)</f>
      </c>
      <c r="Z17" s="7588">
        <f>SUM(z6:z16)</f>
      </c>
      <c r="AA17" t="s" s="7589">
        <v>0</v>
      </c>
    </row>
    <row r="18" ht="15.0" customHeight="true"/>
    <row r="19" ht="15.0" customHeight="true">
      <c r="A19" t="s" s="7590">
        <v>0</v>
      </c>
      <c r="B19" t="s" s="7591">
        <v>0</v>
      </c>
      <c r="C19" t="s" s="7592">
        <v>533</v>
      </c>
      <c r="D19" s="759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223</v>
      </c>
      <c r="B6" t="s" s="7685">
        <v>224</v>
      </c>
      <c r="C6" t="s" s="7686">
        <v>225</v>
      </c>
      <c r="D6" t="s" s="7687">
        <v>226</v>
      </c>
      <c r="E6" t="s" s="7688">
        <v>227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228</v>
      </c>
      <c r="B7" t="s" s="7712">
        <v>229</v>
      </c>
      <c r="C7" t="s" s="7713">
        <v>230</v>
      </c>
      <c r="D7" t="s" s="7714">
        <v>231</v>
      </c>
      <c r="E7" t="s" s="7715">
        <v>227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232</v>
      </c>
      <c r="B8" t="s" s="7739">
        <v>233</v>
      </c>
      <c r="C8" t="s" s="7740">
        <v>234</v>
      </c>
      <c r="D8" t="s" s="7741">
        <v>235</v>
      </c>
      <c r="E8" t="s" s="7742">
        <v>227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236</v>
      </c>
      <c r="B9" t="s" s="7766">
        <v>237</v>
      </c>
      <c r="C9" t="s" s="7767">
        <v>238</v>
      </c>
      <c r="D9" t="s" s="7768">
        <v>239</v>
      </c>
      <c r="E9" t="s" s="7769">
        <v>227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240</v>
      </c>
      <c r="B10" t="s" s="7793">
        <v>241</v>
      </c>
      <c r="C10" t="s" s="7794">
        <v>242</v>
      </c>
      <c r="D10" t="s" s="7795">
        <v>243</v>
      </c>
      <c r="E10" t="s" s="7796">
        <v>227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244</v>
      </c>
      <c r="B11" t="s" s="7820">
        <v>245</v>
      </c>
      <c r="C11" t="s" s="7821">
        <v>246</v>
      </c>
      <c r="D11" t="s" s="7822">
        <v>247</v>
      </c>
      <c r="E11" t="s" s="7823">
        <v>227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248</v>
      </c>
      <c r="B12" t="s" s="7847">
        <v>249</v>
      </c>
      <c r="C12" t="s" s="7848">
        <v>250</v>
      </c>
      <c r="D12" t="s" s="7849">
        <v>251</v>
      </c>
      <c r="E12" t="s" s="7850">
        <v>227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252</v>
      </c>
      <c r="B13" t="s" s="7874">
        <v>253</v>
      </c>
      <c r="C13" t="s" s="7875">
        <v>254</v>
      </c>
      <c r="D13" t="s" s="7876">
        <v>255</v>
      </c>
      <c r="E13" t="s" s="7877">
        <v>227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256</v>
      </c>
      <c r="B14" t="s" s="7901">
        <v>257</v>
      </c>
      <c r="C14" t="s" s="7902">
        <v>258</v>
      </c>
      <c r="D14" t="s" s="7903">
        <v>259</v>
      </c>
      <c r="E14" t="s" s="7904">
        <v>227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260</v>
      </c>
      <c r="B15" t="s" s="7928">
        <v>261</v>
      </c>
      <c r="C15" t="s" s="7929">
        <v>262</v>
      </c>
      <c r="D15" t="s" s="7930">
        <v>263</v>
      </c>
      <c r="E15" t="s" s="7931">
        <v>227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264</v>
      </c>
      <c r="B16" t="s" s="7955">
        <v>265</v>
      </c>
      <c r="C16" t="s" s="7956">
        <v>266</v>
      </c>
      <c r="D16" t="s" s="7957">
        <v>267</v>
      </c>
      <c r="E16" t="s" s="7958">
        <v>227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268</v>
      </c>
      <c r="B17" t="s" s="7982">
        <v>269</v>
      </c>
      <c r="C17" t="s" s="7983">
        <v>270</v>
      </c>
      <c r="D17" t="s" s="7984">
        <v>271</v>
      </c>
      <c r="E17" t="s" s="7985">
        <v>227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272</v>
      </c>
      <c r="B18" t="s" s="8009">
        <v>273</v>
      </c>
      <c r="C18" t="s" s="8010">
        <v>274</v>
      </c>
      <c r="D18" t="s" s="8011">
        <v>275</v>
      </c>
      <c r="E18" t="s" s="8012">
        <v>227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276</v>
      </c>
      <c r="B19" t="s" s="8036">
        <v>277</v>
      </c>
      <c r="C19" t="s" s="8037">
        <v>278</v>
      </c>
      <c r="D19" t="s" s="8038">
        <v>279</v>
      </c>
      <c r="E19" t="s" s="8039">
        <v>227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280</v>
      </c>
      <c r="B20" t="s" s="8063">
        <v>281</v>
      </c>
      <c r="C20" t="s" s="8064">
        <v>282</v>
      </c>
      <c r="D20" t="s" s="8065">
        <v>283</v>
      </c>
      <c r="E20" t="s" s="8066">
        <v>227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284</v>
      </c>
      <c r="B21" t="s" s="8090">
        <v>285</v>
      </c>
      <c r="C21" t="s" s="8091">
        <v>286</v>
      </c>
      <c r="D21" t="s" s="8092">
        <v>287</v>
      </c>
      <c r="E21" t="s" s="8093">
        <v>227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288</v>
      </c>
      <c r="B22" t="s" s="8117">
        <v>289</v>
      </c>
      <c r="C22" t="s" s="8118">
        <v>290</v>
      </c>
      <c r="D22" t="s" s="8119">
        <v>291</v>
      </c>
      <c r="E22" t="s" s="8120">
        <v>227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533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292</v>
      </c>
      <c r="B6" t="s" s="8265">
        <v>293</v>
      </c>
      <c r="C6" t="s" s="8266">
        <v>294</v>
      </c>
      <c r="D6" t="s" s="8267">
        <v>295</v>
      </c>
      <c r="E6" t="s" s="8268">
        <v>296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297</v>
      </c>
      <c r="B7" t="s" s="8292">
        <v>298</v>
      </c>
      <c r="C7" t="s" s="8293">
        <v>299</v>
      </c>
      <c r="D7" t="s" s="8294">
        <v>300</v>
      </c>
      <c r="E7" t="s" s="8295">
        <v>296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301</v>
      </c>
      <c r="B8" t="s" s="8319">
        <v>302</v>
      </c>
      <c r="C8" t="s" s="8320">
        <v>303</v>
      </c>
      <c r="D8" t="s" s="8321">
        <v>304</v>
      </c>
      <c r="E8" t="s" s="8322">
        <v>296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305</v>
      </c>
      <c r="B9" t="s" s="8346">
        <v>306</v>
      </c>
      <c r="C9" t="s" s="8347">
        <v>307</v>
      </c>
      <c r="D9" t="s" s="8348">
        <v>308</v>
      </c>
      <c r="E9" t="s" s="8349">
        <v>296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309</v>
      </c>
      <c r="B10" t="s" s="8373">
        <v>310</v>
      </c>
      <c r="C10" t="s" s="8374">
        <v>311</v>
      </c>
      <c r="D10" t="s" s="8375">
        <v>312</v>
      </c>
      <c r="E10" t="s" s="8376">
        <v>296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313</v>
      </c>
      <c r="B11" t="s" s="8400">
        <v>314</v>
      </c>
      <c r="C11" t="s" s="8401">
        <v>315</v>
      </c>
      <c r="D11" t="s" s="8402">
        <v>316</v>
      </c>
      <c r="E11" t="s" s="8403">
        <v>296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317</v>
      </c>
      <c r="B12" t="s" s="8427">
        <v>318</v>
      </c>
      <c r="C12" t="s" s="8428">
        <v>319</v>
      </c>
      <c r="D12" t="s" s="8429">
        <v>320</v>
      </c>
      <c r="E12" t="s" s="8430">
        <v>296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321</v>
      </c>
      <c r="B13" t="s" s="8454">
        <v>322</v>
      </c>
      <c r="C13" t="s" s="8455">
        <v>323</v>
      </c>
      <c r="D13" t="s" s="8456">
        <v>324</v>
      </c>
      <c r="E13" t="s" s="8457">
        <v>296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325</v>
      </c>
      <c r="B14" t="s" s="8481">
        <v>326</v>
      </c>
      <c r="C14" t="s" s="8482">
        <v>327</v>
      </c>
      <c r="D14" t="s" s="8483">
        <v>328</v>
      </c>
      <c r="E14" t="s" s="8484">
        <v>296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329</v>
      </c>
      <c r="B15" t="s" s="8508">
        <v>330</v>
      </c>
      <c r="C15" t="s" s="8509">
        <v>331</v>
      </c>
      <c r="D15" t="s" s="8510">
        <v>332</v>
      </c>
      <c r="E15" t="s" s="8511">
        <v>296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333</v>
      </c>
      <c r="B16" t="s" s="8535">
        <v>334</v>
      </c>
      <c r="C16" t="s" s="8536">
        <v>335</v>
      </c>
      <c r="D16" t="s" s="8537">
        <v>336</v>
      </c>
      <c r="E16" t="s" s="8538">
        <v>296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337</v>
      </c>
      <c r="B17" t="s" s="8562">
        <v>338</v>
      </c>
      <c r="C17" t="s" s="8563">
        <v>339</v>
      </c>
      <c r="D17" t="s" s="8564">
        <v>340</v>
      </c>
      <c r="E17" t="s" s="8565">
        <v>296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341</v>
      </c>
      <c r="B18" t="s" s="8589">
        <v>342</v>
      </c>
      <c r="C18" t="s" s="8590">
        <v>343</v>
      </c>
      <c r="D18" t="s" s="8591">
        <v>344</v>
      </c>
      <c r="E18" t="s" s="8592">
        <v>296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57.72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533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345</v>
      </c>
      <c r="B6" t="s" s="8737">
        <v>346</v>
      </c>
      <c r="C6" t="s" s="8738">
        <v>347</v>
      </c>
      <c r="D6" t="s" s="8739">
        <v>348</v>
      </c>
      <c r="E6" t="s" s="8740">
        <v>349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350</v>
      </c>
      <c r="B7" t="s" s="8764">
        <v>351</v>
      </c>
      <c r="C7" t="s" s="8765">
        <v>352</v>
      </c>
      <c r="D7" t="s" s="8766">
        <v>353</v>
      </c>
      <c r="E7" t="s" s="8767">
        <v>349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354</v>
      </c>
      <c r="B8" t="s" s="8791">
        <v>355</v>
      </c>
      <c r="C8" t="s" s="8792">
        <v>356</v>
      </c>
      <c r="D8" t="s" s="8793">
        <v>357</v>
      </c>
      <c r="E8" t="s" s="8794">
        <v>349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358</v>
      </c>
      <c r="B9" t="s" s="8818">
        <v>359</v>
      </c>
      <c r="C9" t="s" s="8819">
        <v>360</v>
      </c>
      <c r="D9" t="s" s="8820">
        <v>361</v>
      </c>
      <c r="E9" t="s" s="8821">
        <v>349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362</v>
      </c>
      <c r="B10" t="s" s="8845">
        <v>363</v>
      </c>
      <c r="C10" t="s" s="8846">
        <v>364</v>
      </c>
      <c r="D10" t="s" s="8847">
        <v>365</v>
      </c>
      <c r="E10" t="s" s="8848">
        <v>349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366</v>
      </c>
      <c r="B11" t="s" s="8872">
        <v>367</v>
      </c>
      <c r="C11" t="s" s="8873">
        <v>368</v>
      </c>
      <c r="D11" t="s" s="8874">
        <v>369</v>
      </c>
      <c r="E11" t="s" s="8875">
        <v>349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370</v>
      </c>
      <c r="B12" t="s" s="8899">
        <v>371</v>
      </c>
      <c r="C12" t="s" s="8900">
        <v>372</v>
      </c>
      <c r="D12" t="s" s="8901">
        <v>373</v>
      </c>
      <c r="E12" t="s" s="8902">
        <v>349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374</v>
      </c>
      <c r="B13" t="s" s="8926">
        <v>375</v>
      </c>
      <c r="C13" t="s" s="8927">
        <v>376</v>
      </c>
      <c r="D13" t="s" s="8928">
        <v>377</v>
      </c>
      <c r="E13" t="s" s="8929">
        <v>349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378</v>
      </c>
      <c r="B14" t="s" s="8953">
        <v>379</v>
      </c>
      <c r="C14" t="s" s="8954">
        <v>380</v>
      </c>
      <c r="D14" t="s" s="8955">
        <v>381</v>
      </c>
      <c r="E14" t="s" s="8956">
        <v>349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382</v>
      </c>
      <c r="B15" t="s" s="8980">
        <v>383</v>
      </c>
      <c r="C15" t="s" s="8981">
        <v>384</v>
      </c>
      <c r="D15" t="s" s="8982">
        <v>385</v>
      </c>
      <c r="E15" t="s" s="8983">
        <v>349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386</v>
      </c>
      <c r="B16" t="s" s="9007">
        <v>387</v>
      </c>
      <c r="C16" t="s" s="9008">
        <v>388</v>
      </c>
      <c r="D16" t="s" s="9009">
        <v>389</v>
      </c>
      <c r="E16" t="s" s="9010">
        <v>349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390</v>
      </c>
      <c r="B17" t="s" s="9034">
        <v>391</v>
      </c>
      <c r="C17" t="s" s="9035">
        <v>392</v>
      </c>
      <c r="D17" t="s" s="9036">
        <v>393</v>
      </c>
      <c r="E17" t="s" s="9037">
        <v>349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394</v>
      </c>
      <c r="B18" t="s" s="9061">
        <v>395</v>
      </c>
      <c r="C18" t="s" s="9062">
        <v>396</v>
      </c>
      <c r="D18" t="s" s="9063">
        <v>397</v>
      </c>
      <c r="E18" t="s" s="9064">
        <v>349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398</v>
      </c>
      <c r="B19" t="s" s="9088">
        <v>399</v>
      </c>
      <c r="C19" t="s" s="9089">
        <v>400</v>
      </c>
      <c r="D19" t="s" s="9090">
        <v>401</v>
      </c>
      <c r="E19" t="s" s="9091">
        <v>349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402</v>
      </c>
      <c r="B20" t="s" s="9115">
        <v>403</v>
      </c>
      <c r="C20" t="s" s="9116">
        <v>404</v>
      </c>
      <c r="D20" t="s" s="9117">
        <v>405</v>
      </c>
      <c r="E20" t="s" s="9118">
        <v>349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533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406</v>
      </c>
      <c r="B6" t="s" s="9263">
        <v>407</v>
      </c>
      <c r="C6" t="s" s="9264">
        <v>408</v>
      </c>
      <c r="D6" t="s" s="9265">
        <v>409</v>
      </c>
      <c r="E6" t="s" s="9266">
        <v>410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411</v>
      </c>
      <c r="B7" t="s" s="9290">
        <v>412</v>
      </c>
      <c r="C7" t="s" s="9291">
        <v>413</v>
      </c>
      <c r="D7" t="s" s="9292">
        <v>414</v>
      </c>
      <c r="E7" t="s" s="9293">
        <v>410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415</v>
      </c>
      <c r="B8" t="s" s="9317">
        <v>416</v>
      </c>
      <c r="C8" t="s" s="9318">
        <v>417</v>
      </c>
      <c r="D8" t="s" s="9319">
        <v>418</v>
      </c>
      <c r="E8" t="s" s="9320">
        <v>410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419</v>
      </c>
      <c r="B9" t="s" s="9344">
        <v>420</v>
      </c>
      <c r="C9" t="s" s="9345">
        <v>421</v>
      </c>
      <c r="D9" t="s" s="9346">
        <v>422</v>
      </c>
      <c r="E9" t="s" s="9347">
        <v>410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423</v>
      </c>
      <c r="B10" t="s" s="9371">
        <v>424</v>
      </c>
      <c r="C10" t="s" s="9372">
        <v>425</v>
      </c>
      <c r="D10" t="s" s="9373">
        <v>426</v>
      </c>
      <c r="E10" t="s" s="9374">
        <v>410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427</v>
      </c>
      <c r="B11" t="s" s="9398">
        <v>428</v>
      </c>
      <c r="C11" t="s" s="9399">
        <v>429</v>
      </c>
      <c r="D11" t="s" s="9400">
        <v>430</v>
      </c>
      <c r="E11" t="s" s="9401">
        <v>410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533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431</v>
      </c>
      <c r="B6" t="s" s="9546">
        <v>432</v>
      </c>
      <c r="C6" t="s" s="9547">
        <v>433</v>
      </c>
      <c r="D6" t="s" s="9548">
        <v>434</v>
      </c>
      <c r="E6" t="s" s="9549">
        <v>435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436</v>
      </c>
      <c r="B7" t="s" s="9573">
        <v>437</v>
      </c>
      <c r="C7" t="s" s="9574">
        <v>438</v>
      </c>
      <c r="D7" t="s" s="9575">
        <v>439</v>
      </c>
      <c r="E7" t="s" s="9576">
        <v>435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440</v>
      </c>
      <c r="B8" t="s" s="9600">
        <v>441</v>
      </c>
      <c r="C8" t="s" s="9601">
        <v>442</v>
      </c>
      <c r="D8" t="s" s="9602">
        <v>443</v>
      </c>
      <c r="E8" t="s" s="9603">
        <v>435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444</v>
      </c>
      <c r="B9" t="s" s="9627">
        <v>445</v>
      </c>
      <c r="C9" t="s" s="9628">
        <v>446</v>
      </c>
      <c r="D9" t="s" s="9629">
        <v>447</v>
      </c>
      <c r="E9" t="s" s="9630">
        <v>435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448</v>
      </c>
      <c r="B10" t="s" s="9654">
        <v>449</v>
      </c>
      <c r="C10" t="s" s="9655">
        <v>450</v>
      </c>
      <c r="D10" t="s" s="9656">
        <v>451</v>
      </c>
      <c r="E10" t="s" s="9657">
        <v>435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452</v>
      </c>
      <c r="B11" t="s" s="9681">
        <v>453</v>
      </c>
      <c r="C11" t="s" s="9682">
        <v>454</v>
      </c>
      <c r="D11" t="s" s="9683">
        <v>455</v>
      </c>
      <c r="E11" t="s" s="9684">
        <v>435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456</v>
      </c>
      <c r="B12" t="s" s="9708">
        <v>457</v>
      </c>
      <c r="C12" t="s" s="9709">
        <v>458</v>
      </c>
      <c r="D12" t="s" s="9710">
        <v>459</v>
      </c>
      <c r="E12" t="s" s="9711">
        <v>435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1.0</v>
      </c>
      <c r="S12" t="n" s="9725">
        <v>10.02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460</v>
      </c>
      <c r="B13" t="s" s="9735">
        <v>461</v>
      </c>
      <c r="C13" t="s" s="9736">
        <v>462</v>
      </c>
      <c r="D13" t="s" s="9737">
        <v>463</v>
      </c>
      <c r="E13" t="s" s="9738">
        <v>435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464</v>
      </c>
      <c r="B14" t="s" s="9762">
        <v>465</v>
      </c>
      <c r="C14" t="s" s="9763">
        <v>466</v>
      </c>
      <c r="D14" t="s" s="9764">
        <v>467</v>
      </c>
      <c r="E14" t="s" s="9765">
        <v>435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8.0</v>
      </c>
      <c r="S14" t="n" s="9779">
        <v>65.2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468</v>
      </c>
      <c r="B15" t="s" s="9789">
        <v>469</v>
      </c>
      <c r="C15" t="s" s="9790">
        <v>470</v>
      </c>
      <c r="D15" t="s" s="9791">
        <v>471</v>
      </c>
      <c r="E15" t="s" s="9792">
        <v>435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472</v>
      </c>
      <c r="B16" t="s" s="9816">
        <v>473</v>
      </c>
      <c r="C16" t="s" s="9817">
        <v>474</v>
      </c>
      <c r="D16" t="s" s="9818">
        <v>475</v>
      </c>
      <c r="E16" t="s" s="9819">
        <v>435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476</v>
      </c>
      <c r="B17" t="s" s="9843">
        <v>477</v>
      </c>
      <c r="C17" t="s" s="9844">
        <v>478</v>
      </c>
      <c r="D17" t="s" s="9845">
        <v>479</v>
      </c>
      <c r="E17" t="s" s="9846">
        <v>435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480</v>
      </c>
      <c r="B18" t="s" s="9870">
        <v>481</v>
      </c>
      <c r="C18" t="s" s="9871">
        <v>482</v>
      </c>
      <c r="D18" t="s" s="9872">
        <v>483</v>
      </c>
      <c r="E18" t="s" s="9873">
        <v>435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484</v>
      </c>
      <c r="B19" t="s" s="9897">
        <v>485</v>
      </c>
      <c r="C19" t="s" s="9898">
        <v>486</v>
      </c>
      <c r="D19" t="s" s="9899">
        <v>487</v>
      </c>
      <c r="E19" t="s" s="9900">
        <v>435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488</v>
      </c>
      <c r="B20" t="s" s="9924">
        <v>489</v>
      </c>
      <c r="C20" t="s" s="9925">
        <v>490</v>
      </c>
      <c r="D20" t="s" s="9926">
        <v>491</v>
      </c>
      <c r="E20" t="s" s="9927">
        <v>435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492</v>
      </c>
      <c r="B21" t="s" s="9951">
        <v>493</v>
      </c>
      <c r="C21" t="s" s="9952">
        <v>494</v>
      </c>
      <c r="D21" t="s" s="9953">
        <v>495</v>
      </c>
      <c r="E21" t="s" s="9954">
        <v>435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533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496</v>
      </c>
      <c r="B6" t="s" s="10099">
        <v>497</v>
      </c>
      <c r="C6" t="s" s="10100">
        <v>498</v>
      </c>
      <c r="D6" t="s" s="10101">
        <v>499</v>
      </c>
      <c r="E6" t="s" s="10102">
        <v>500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501</v>
      </c>
      <c r="B7" t="s" s="10126">
        <v>502</v>
      </c>
      <c r="C7" t="s" s="10127">
        <v>503</v>
      </c>
      <c r="D7" t="s" s="10128">
        <v>504</v>
      </c>
      <c r="E7" t="s" s="10129">
        <v>500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505</v>
      </c>
      <c r="B8" t="s" s="10153">
        <v>506</v>
      </c>
      <c r="C8" t="s" s="10154">
        <v>507</v>
      </c>
      <c r="D8" t="s" s="10155">
        <v>508</v>
      </c>
      <c r="E8" t="s" s="10156">
        <v>500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509</v>
      </c>
      <c r="B9" t="s" s="10180">
        <v>510</v>
      </c>
      <c r="C9" t="s" s="10181">
        <v>511</v>
      </c>
      <c r="D9" t="s" s="10182">
        <v>512</v>
      </c>
      <c r="E9" t="s" s="10183">
        <v>500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513</v>
      </c>
      <c r="B10" t="s" s="10207">
        <v>514</v>
      </c>
      <c r="C10" t="s" s="10208">
        <v>515</v>
      </c>
      <c r="D10" t="s" s="10209">
        <v>516</v>
      </c>
      <c r="E10" t="s" s="10210">
        <v>500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517</v>
      </c>
      <c r="B11" t="s" s="10234">
        <v>518</v>
      </c>
      <c r="C11" t="s" s="10235">
        <v>519</v>
      </c>
      <c r="D11" t="s" s="10236">
        <v>520</v>
      </c>
      <c r="E11" t="s" s="10237">
        <v>500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521</v>
      </c>
      <c r="B12" t="s" s="10261">
        <v>522</v>
      </c>
      <c r="C12" t="s" s="10262">
        <v>523</v>
      </c>
      <c r="D12" t="s" s="10263">
        <v>524</v>
      </c>
      <c r="E12" t="s" s="10264">
        <v>500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525</v>
      </c>
      <c r="B13" t="s" s="10288">
        <v>526</v>
      </c>
      <c r="C13" t="s" s="10289">
        <v>527</v>
      </c>
      <c r="D13" t="s" s="10290">
        <v>528</v>
      </c>
      <c r="E13" t="s" s="10291">
        <v>500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529</v>
      </c>
      <c r="B14" t="s" s="10315">
        <v>530</v>
      </c>
      <c r="C14" t="s" s="10316">
        <v>531</v>
      </c>
      <c r="D14" t="s" s="10317">
        <v>532</v>
      </c>
      <c r="E14" t="s" s="10318">
        <v>500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2161.23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533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2019-07-18T13:59:17Z</dcterms:created>
  <dc:creator>Apache POI</dc:creator>
</coreProperties>
</file>