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able report" r:id="rId3" sheetId="1"/>
  </sheets>
</workbook>
</file>

<file path=xl/sharedStrings.xml><?xml version="1.0" encoding="utf-8"?>
<sst xmlns="http://schemas.openxmlformats.org/spreadsheetml/2006/main" count="215" uniqueCount="66">
  <si>
    <t/>
  </si>
  <si>
    <t>L'OREAL MALAYSIA SDN BHD</t>
  </si>
  <si>
    <t>CONSUMER PRODUCT DIVISION</t>
  </si>
  <si>
    <t>BEAUTY ADVISOR  MONTHLY  SALES  REPORT  CHECK  LIST</t>
  </si>
  <si>
    <t>AREA  COORDINATOR</t>
  </si>
  <si>
    <t>REMARKS</t>
  </si>
  <si>
    <t>OCT</t>
  </si>
  <si>
    <t>SEP</t>
  </si>
  <si>
    <t>O/T (HOURS/RATE)</t>
  </si>
  <si>
    <t>Job Order No</t>
  </si>
  <si>
    <t>Employee ID</t>
  </si>
  <si>
    <t>Employee Name</t>
  </si>
  <si>
    <t>NRIC No</t>
  </si>
  <si>
    <t>Position</t>
  </si>
  <si>
    <t>Store Name</t>
  </si>
  <si>
    <t>Requested by</t>
  </si>
  <si>
    <t>Region</t>
  </si>
  <si>
    <t>Start Date</t>
  </si>
  <si>
    <t>End Date</t>
  </si>
  <si>
    <t>Days Worked</t>
  </si>
  <si>
    <t>Basic Wage</t>
  </si>
  <si>
    <t>Total Normal Working Days</t>
  </si>
  <si>
    <t>Working on Normal day</t>
  </si>
  <si>
    <t xml:space="preserve"> Total Normal(RM)</t>
  </si>
  <si>
    <t>Total Concourse Day</t>
  </si>
  <si>
    <t>Working on Concourse</t>
  </si>
  <si>
    <t>Total RM (Concourse)</t>
  </si>
  <si>
    <t>Basic Wage (Normal+Concourse)</t>
  </si>
  <si>
    <t>Back Pay Salary</t>
  </si>
  <si>
    <t>Disbursement (Stationery)</t>
  </si>
  <si>
    <t>Total Sales Figure</t>
  </si>
  <si>
    <t>Incentive</t>
  </si>
  <si>
    <t>Total Gross Wage</t>
  </si>
  <si>
    <t>Normal (Hour)</t>
  </si>
  <si>
    <t>Normal (RM)</t>
  </si>
  <si>
    <t>OFF/PH (Hour)</t>
  </si>
  <si>
    <t>OFF/PH (RM)</t>
  </si>
  <si>
    <t>PH Excess (Hour)</t>
  </si>
  <si>
    <t>PH Excess (RM)</t>
  </si>
  <si>
    <t>Total OT (Hour)</t>
  </si>
  <si>
    <t>Total OT (RM)</t>
  </si>
  <si>
    <t>1.5+2.0+3.0</t>
  </si>
  <si>
    <t>200160719,200160719</t>
  </si>
  <si>
    <t>100140426</t>
  </si>
  <si>
    <t>Suhaida Binti Khalid</t>
  </si>
  <si>
    <t>850701-07-5744</t>
  </si>
  <si>
    <t>Teh , Jeannie</t>
  </si>
  <si>
    <t>200161224</t>
  </si>
  <si>
    <t>100130328</t>
  </si>
  <si>
    <t>Hoe Yan Sin</t>
  </si>
  <si>
    <t>970523-38-5016</t>
  </si>
  <si>
    <t>Part time BA</t>
  </si>
  <si>
    <t>WATSONS ALAMANDA</t>
  </si>
  <si>
    <t>Ng, Ann-G</t>
  </si>
  <si>
    <t>CPD Central</t>
  </si>
  <si>
    <t>200161225</t>
  </si>
  <si>
    <t>100140535</t>
  </si>
  <si>
    <t>Nur Shifak Binti Darus Sallam</t>
  </si>
  <si>
    <t>010604-14-0186</t>
  </si>
  <si>
    <t>GUARDIAN MID VALLEY</t>
  </si>
  <si>
    <t>200161226</t>
  </si>
  <si>
    <t>100140536</t>
  </si>
  <si>
    <t>Kuan Yew Mei</t>
  </si>
  <si>
    <t>970825-66-5048</t>
  </si>
  <si>
    <t>GUARDIAN SUNWAY PYRAMID</t>
  </si>
  <si>
    <t>Total:</t>
  </si>
</sst>
</file>

<file path=xl/styles.xml><?xml version="1.0" encoding="utf-8"?>
<styleSheet xmlns="http://schemas.openxmlformats.org/spreadsheetml/2006/main">
  <numFmts count="2">
    <numFmt numFmtId="165" formatCode="_(* #,##0.00_);_(* (#,##0.00);_(* \-??_);_(@_)"/>
    <numFmt numFmtId="166" formatCode="0.0"/>
  </numFmts>
  <fonts count="2">
    <font>
      <sz val="11.0"/>
      <color indexed="8"/>
      <name val="Calibri"/>
      <family val="2"/>
      <scheme val="minor"/>
    </font>
    <font>
      <name val="Arial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3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medium"/>
    </border>
    <border>
      <top style="medium"/>
      <bottom style="medium"/>
    </border>
    <border>
      <right style="medium"/>
      <top style="medium"/>
      <bottom style="medium"/>
    </border>
    <border>
      <bottom style="medium"/>
    </border>
  </borders>
  <cellStyleXfs count="1">
    <xf numFmtId="0" fontId="0" fillId="0" borderId="0"/>
  </cellStyleXfs>
  <cellXfs count="397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NumberFormat="true" applyBorder="true">
      <alignment horizontal="center" vertical="center" wrapText="true"/>
    </xf>
    <xf numFmtId="166" fontId="1" fillId="0" borderId="7" xfId="0" applyFont="true" applyNumberFormat="true" applyBorder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66" fontId="1" fillId="0" borderId="8" xfId="0" applyFont="true" applyBorder="true" applyNumberFormat="true">
      <alignment horizontal="center" vertical="center" wrapText="true"/>
    </xf>
    <xf numFmtId="166" fontId="1" fillId="0" borderId="8" xfId="0" applyFont="true" applyBorder="true" applyNumberFormat="true">
      <alignment horizontal="center" vertical="center" wrapText="true"/>
    </xf>
    <xf numFmtId="166" fontId="1" fillId="0" borderId="8" xfId="0" applyFont="true" applyBorder="true" applyNumberFormat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11" xfId="0" applyFont="true" applyBorder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24</xdr:col>
      <xdr:colOff>0</xdr:colOff>
      <xdr:row>19</xdr:row>
      <xdr:rowOff>0</xdr:rowOff>
    </xdr:from>
    <xdr:to>
      <xdr:col>32</xdr:col>
      <xdr:colOff>0</xdr:colOff>
      <xdr:row>27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4.0" collapsed="false"/>
    <col min="2" max="2" customWidth="true" width="14.0" collapsed="false"/>
    <col min="3" max="3" customWidth="true" width="49.0" collapsed="false"/>
    <col min="4" max="4" customWidth="true" width="14.0" collapsed="false"/>
    <col min="5" max="5" customWidth="true" width="14.0" collapsed="false"/>
    <col min="6" max="6" customWidth="true" width="16.0" collapsed="false"/>
    <col min="7" max="7" customWidth="true" width="14.0" collapsed="false"/>
    <col min="8" max="8" customWidth="true" width="16.0" collapsed="false"/>
    <col min="9" max="9" customWidth="true" width="14.0" collapsed="false"/>
    <col min="10" max="10" customWidth="true" width="14.0" collapsed="false"/>
    <col min="11" max="11" customWidth="true" width="14.0" collapsed="false"/>
    <col min="12" max="12" customWidth="true" width="14.0" collapsed="false"/>
    <col min="13" max="13" customWidth="true" width="14.0" collapsed="false"/>
    <col min="14" max="14" customWidth="true" width="14.0" collapsed="false"/>
    <col min="15" max="15" customWidth="true" width="14.0" collapsed="false"/>
    <col min="16" max="16" customWidth="true" width="14.0" collapsed="false"/>
    <col min="17" max="17" customWidth="true" width="14.0" collapsed="false"/>
    <col min="18" max="18" customWidth="true" width="14.0" collapsed="false"/>
    <col min="19" max="19" customWidth="true" width="14.0" collapsed="false"/>
    <col min="20" max="20" customWidth="true" width="14.0" collapsed="false"/>
    <col min="21" max="21" customWidth="true" width="14.0" collapsed="false"/>
    <col min="22" max="22" customWidth="true" width="14.0" collapsed="false"/>
    <col min="23" max="23" customWidth="true" width="14.0" collapsed="false"/>
    <col min="24" max="24" customWidth="true" width="14.0" collapsed="false"/>
    <col min="25" max="25" customWidth="true" width="14.0" collapsed="false"/>
    <col min="26" max="26" customWidth="true" width="14.0" collapsed="false"/>
    <col min="27" max="27" customWidth="true" width="14.0" collapsed="false"/>
    <col min="28" max="28" customWidth="true" width="14.0" collapsed="false"/>
    <col min="29" max="29" customWidth="true" width="20.0" collapsed="false"/>
    <col min="30" max="30" customWidth="true" width="14.0" collapsed="false"/>
    <col min="31" max="31" customWidth="true" width="14.0" collapsed="false"/>
    <col min="32" max="32" customWidth="true" width="14.0" collapsed="false"/>
  </cols>
  <sheetData>
    <row r="1">
      <c r="A1" t="s">
        <v>0</v>
      </c>
      <c r="B1" t="s">
        <v>1</v>
      </c>
      <c r="Y1" t="s" s="393">
        <v>6</v>
      </c>
      <c r="Z1" t="n" s="394">
        <v>2019.0</v>
      </c>
    </row>
    <row r="2">
      <c r="A2" t="s">
        <v>0</v>
      </c>
      <c r="B2" t="s">
        <v>2</v>
      </c>
      <c r="Y2" t="s" s="395">
        <v>7</v>
      </c>
      <c r="Z2" t="n" s="396">
        <v>2019.0</v>
      </c>
    </row>
    <row r="3">
      <c r="A3" t="s">
        <v>0</v>
      </c>
      <c r="B3" t="s">
        <v>3</v>
      </c>
    </row>
    <row r="4">
      <c r="A4" t="s">
        <v>0</v>
      </c>
      <c r="B4" t="s">
        <v>4</v>
      </c>
    </row>
    <row r="5">
      <c r="A5" t="s">
        <v>0</v>
      </c>
      <c r="B5" t="s">
        <v>5</v>
      </c>
    </row>
    <row r="6">
      <c r="I6" s="259"/>
      <c r="J6" s="260"/>
    </row>
    <row r="7">
      <c r="I7" s="261"/>
      <c r="J7" s="262"/>
    </row>
    <row r="8">
      <c r="A8" t="s" s="277">
        <v>0</v>
      </c>
      <c r="B8" t="s" s="278">
        <v>0</v>
      </c>
      <c r="C8" t="s" s="279">
        <v>0</v>
      </c>
      <c r="D8" t="s" s="280">
        <v>0</v>
      </c>
      <c r="E8" t="s" s="281">
        <v>0</v>
      </c>
      <c r="F8" t="s" s="282">
        <v>0</v>
      </c>
      <c r="G8" t="s" s="283">
        <v>0</v>
      </c>
      <c r="H8" t="s" s="284">
        <v>0</v>
      </c>
      <c r="I8" t="s" s="285">
        <v>0</v>
      </c>
      <c r="J8" t="s" s="286">
        <v>0</v>
      </c>
      <c r="K8" t="s" s="287">
        <v>0</v>
      </c>
      <c r="L8" t="s" s="288">
        <v>0</v>
      </c>
      <c r="M8" t="s" s="289">
        <v>0</v>
      </c>
      <c r="N8" t="s" s="290">
        <v>0</v>
      </c>
      <c r="O8" t="s" s="291">
        <v>0</v>
      </c>
      <c r="P8" t="s" s="292">
        <v>0</v>
      </c>
      <c r="Q8" t="s" s="293">
        <v>0</v>
      </c>
      <c r="R8" t="s" s="294">
        <v>0</v>
      </c>
      <c r="S8" t="s" s="295">
        <v>0</v>
      </c>
      <c r="T8" t="s" s="296">
        <v>0</v>
      </c>
      <c r="U8" t="s" s="297">
        <v>0</v>
      </c>
      <c r="V8" t="s" s="298">
        <v>0</v>
      </c>
      <c r="W8" t="s" s="299">
        <v>0</v>
      </c>
      <c r="X8" t="s" s="300">
        <v>0</v>
      </c>
      <c r="Y8" t="s" s="368">
        <v>0</v>
      </c>
      <c r="Z8" t="s" s="369">
        <v>0</v>
      </c>
      <c r="AA8" t="s" s="370">
        <v>0</v>
      </c>
      <c r="AB8" t="s" s="371">
        <v>0</v>
      </c>
      <c r="AC8" t="s" s="372">
        <v>8</v>
      </c>
      <c r="AD8" s="373"/>
      <c r="AE8" s="374"/>
      <c r="AF8" s="384"/>
    </row>
    <row r="9" ht="41.0" customHeight="true">
      <c r="A9" t="s" s="304">
        <v>9</v>
      </c>
      <c r="B9" t="s" s="305">
        <v>10</v>
      </c>
      <c r="C9" t="s" s="306">
        <v>11</v>
      </c>
      <c r="D9" t="s" s="307">
        <v>12</v>
      </c>
      <c r="E9" t="s" s="308">
        <v>13</v>
      </c>
      <c r="F9" t="s" s="309">
        <v>14</v>
      </c>
      <c r="G9" t="s" s="310">
        <v>15</v>
      </c>
      <c r="H9" t="s" s="311">
        <v>16</v>
      </c>
      <c r="I9" t="s" s="312">
        <v>17</v>
      </c>
      <c r="J9" t="s" s="313">
        <v>18</v>
      </c>
      <c r="K9" t="s" s="314">
        <v>19</v>
      </c>
      <c r="L9" t="s" s="315">
        <v>20</v>
      </c>
      <c r="M9" t="s" s="316">
        <v>21</v>
      </c>
      <c r="N9" t="s" s="317">
        <v>22</v>
      </c>
      <c r="O9" t="s" s="318">
        <v>23</v>
      </c>
      <c r="P9" t="s" s="319">
        <v>24</v>
      </c>
      <c r="Q9" t="s" s="320">
        <v>25</v>
      </c>
      <c r="R9" t="s" s="321">
        <v>26</v>
      </c>
      <c r="S9" t="s" s="322">
        <v>27</v>
      </c>
      <c r="T9" t="s" s="323">
        <v>28</v>
      </c>
      <c r="U9" t="s" s="324">
        <v>29</v>
      </c>
      <c r="V9" t="s" s="325">
        <v>30</v>
      </c>
      <c r="W9" t="s" s="326">
        <v>31</v>
      </c>
      <c r="X9" t="s" s="327">
        <v>32</v>
      </c>
      <c r="Y9" t="s" s="376">
        <v>33</v>
      </c>
      <c r="Z9" t="s" s="377">
        <v>34</v>
      </c>
      <c r="AA9" t="s" s="378">
        <v>35</v>
      </c>
      <c r="AB9" t="s" s="379">
        <v>36</v>
      </c>
      <c r="AC9" t="s" s="380">
        <v>37</v>
      </c>
      <c r="AD9" t="s" s="381">
        <v>38</v>
      </c>
      <c r="AE9" t="s" s="382">
        <v>39</v>
      </c>
      <c r="AF9" t="s" s="383">
        <v>40</v>
      </c>
    </row>
    <row r="10">
      <c r="A10" t="s" s="336">
        <v>0</v>
      </c>
      <c r="B10" t="s" s="337">
        <v>0</v>
      </c>
      <c r="C10" t="s" s="338">
        <v>0</v>
      </c>
      <c r="D10" t="s" s="339">
        <v>0</v>
      </c>
      <c r="E10" t="s" s="340">
        <v>0</v>
      </c>
      <c r="F10" t="s" s="341">
        <v>0</v>
      </c>
      <c r="G10" t="s" s="342">
        <v>0</v>
      </c>
      <c r="H10" t="s" s="343">
        <v>0</v>
      </c>
      <c r="I10" t="s" s="344">
        <v>0</v>
      </c>
      <c r="J10" t="s" s="345">
        <v>0</v>
      </c>
      <c r="K10" t="s" s="346">
        <v>0</v>
      </c>
      <c r="L10" t="s" s="347">
        <v>0</v>
      </c>
      <c r="M10" t="s" s="348">
        <v>0</v>
      </c>
      <c r="N10" t="s" s="349">
        <v>0</v>
      </c>
      <c r="O10" t="s" s="350">
        <v>0</v>
      </c>
      <c r="P10" t="s" s="351">
        <v>0</v>
      </c>
      <c r="Q10" t="s" s="352">
        <v>0</v>
      </c>
      <c r="R10" t="s" s="353">
        <v>0</v>
      </c>
      <c r="S10" t="s" s="354">
        <v>0</v>
      </c>
      <c r="T10" t="s" s="355">
        <v>0</v>
      </c>
      <c r="U10" t="s" s="356">
        <v>0</v>
      </c>
      <c r="V10" t="s" s="357">
        <v>0</v>
      </c>
      <c r="W10" t="s" s="358">
        <v>0</v>
      </c>
      <c r="X10" t="s" s="359">
        <v>0</v>
      </c>
      <c r="Y10" t="n" s="385">
        <v>1.5</v>
      </c>
      <c r="Z10" t="n" s="386">
        <v>1.5</v>
      </c>
      <c r="AA10" t="n" s="387">
        <v>2.0</v>
      </c>
      <c r="AB10" t="n" s="388">
        <v>2.0</v>
      </c>
      <c r="AC10" t="n" s="389">
        <v>3.0</v>
      </c>
      <c r="AD10" t="n" s="390">
        <v>3.0</v>
      </c>
      <c r="AE10" t="s" s="391">
        <v>41</v>
      </c>
      <c r="AF10" t="s" s="392">
        <v>41</v>
      </c>
    </row>
    <row r="11">
      <c r="A11" t="s" s="127">
        <v>42</v>
      </c>
      <c r="B11" t="s" s="128">
        <v>43</v>
      </c>
      <c r="C11" t="s" s="129">
        <v>44</v>
      </c>
      <c r="D11" t="s" s="130">
        <v>45</v>
      </c>
      <c r="E11" t="s" s="131">
        <v>0</v>
      </c>
      <c r="F11" t="s" s="255">
        <v>0</v>
      </c>
      <c r="G11" t="s" s="133">
        <v>46</v>
      </c>
      <c r="H11" t="s" s="134">
        <v>0</v>
      </c>
      <c r="I11" t="n" s="269">
        <v>43733.0</v>
      </c>
      <c r="J11" t="s" s="270">
        <v>0</v>
      </c>
      <c r="K11" t="s" s="137">
        <v>0</v>
      </c>
      <c r="L11" t="n" s="138">
        <v>1560.0</v>
      </c>
      <c r="M11" t="n" s="139">
        <v>0.0</v>
      </c>
      <c r="N11" t="n" s="140">
        <v>0.0</v>
      </c>
      <c r="O11" t="n" s="141">
        <f>M11*N11</f>
      </c>
      <c r="P11" t="n" s="142">
        <v>0.0</v>
      </c>
      <c r="Q11" t="n" s="143">
        <v>0.0</v>
      </c>
      <c r="R11" t="n" s="144">
        <f>P11*Q11</f>
      </c>
      <c r="S11" t="n" s="145">
        <f>L11+O11+R11</f>
      </c>
      <c r="T11" t="n" s="146">
        <v>0.0</v>
      </c>
      <c r="U11" t="n" s="147">
        <v>0.0</v>
      </c>
      <c r="V11" t="n" s="148">
        <v>0.0</v>
      </c>
      <c r="W11" t="n" s="149">
        <v>0.0</v>
      </c>
      <c r="X11" t="n" s="150">
        <f>S11+T11+U11+W11</f>
      </c>
      <c r="Y11" t="n" s="151">
        <v>0.0</v>
      </c>
      <c r="Z11" t="n" s="152">
        <v>0.0</v>
      </c>
      <c r="AA11" t="n" s="153">
        <v>0.0</v>
      </c>
      <c r="AB11" t="n" s="154">
        <v>0.0</v>
      </c>
      <c r="AC11" t="n" s="155">
        <v>0.0</v>
      </c>
      <c r="AD11" t="n" s="156">
        <v>0.0</v>
      </c>
      <c r="AE11" t="n" s="157">
        <f>Y11+AA11+AC11</f>
      </c>
      <c r="AF11" t="n" s="158">
        <f>Z11+AB11+AD11</f>
      </c>
    </row>
    <row r="12">
      <c r="A12" t="s" s="159">
        <v>47</v>
      </c>
      <c r="B12" t="s" s="160">
        <v>48</v>
      </c>
      <c r="C12" t="s" s="161">
        <v>49</v>
      </c>
      <c r="D12" t="s" s="162">
        <v>50</v>
      </c>
      <c r="E12" t="s" s="163">
        <v>51</v>
      </c>
      <c r="F12" t="s" s="256">
        <v>52</v>
      </c>
      <c r="G12" t="s" s="165">
        <v>53</v>
      </c>
      <c r="H12" t="s" s="166">
        <v>54</v>
      </c>
      <c r="I12" t="n" s="271">
        <v>42795.0</v>
      </c>
      <c r="J12" t="n" s="272">
        <v>43738.0</v>
      </c>
      <c r="K12" t="s" s="169">
        <v>0</v>
      </c>
      <c r="L12" t="n" s="170">
        <v>0.0</v>
      </c>
      <c r="M12" t="n" s="171">
        <v>6.0</v>
      </c>
      <c r="N12" t="n" s="172">
        <v>115.0</v>
      </c>
      <c r="O12" t="n" s="173">
        <f>M12*N12</f>
      </c>
      <c r="P12" t="n" s="174">
        <v>0.0</v>
      </c>
      <c r="Q12" t="n" s="175">
        <v>0.0</v>
      </c>
      <c r="R12" t="n" s="176">
        <f>P12*Q12</f>
      </c>
      <c r="S12" t="n" s="177">
        <f>L12+O12+R12</f>
      </c>
      <c r="T12" t="n" s="178">
        <v>0.0</v>
      </c>
      <c r="U12" t="n" s="179">
        <v>0.0</v>
      </c>
      <c r="V12" t="n" s="180">
        <v>0.0</v>
      </c>
      <c r="W12" t="n" s="181">
        <v>362.76</v>
      </c>
      <c r="X12" t="n" s="182">
        <f>S12+T12+U12+W12</f>
      </c>
      <c r="Y12" t="n" s="183">
        <v>0.0</v>
      </c>
      <c r="Z12" t="n" s="184">
        <v>0.0</v>
      </c>
      <c r="AA12" t="n" s="185">
        <v>0.0</v>
      </c>
      <c r="AB12" t="n" s="186">
        <v>0.0</v>
      </c>
      <c r="AC12" t="n" s="187">
        <v>0.0</v>
      </c>
      <c r="AD12" t="n" s="188">
        <v>0.0</v>
      </c>
      <c r="AE12" t="n" s="189">
        <f>Y12+AA12+AC12</f>
      </c>
      <c r="AF12" t="n" s="190">
        <f>Z12+AB12+AD12</f>
      </c>
    </row>
    <row r="13">
      <c r="A13" t="s" s="191">
        <v>55</v>
      </c>
      <c r="B13" t="s" s="192">
        <v>56</v>
      </c>
      <c r="C13" t="s" s="193">
        <v>57</v>
      </c>
      <c r="D13" t="s" s="194">
        <v>58</v>
      </c>
      <c r="E13" t="s" s="195">
        <v>51</v>
      </c>
      <c r="F13" t="s" s="257">
        <v>59</v>
      </c>
      <c r="G13" t="s" s="197">
        <v>53</v>
      </c>
      <c r="H13" t="s" s="198">
        <v>54</v>
      </c>
      <c r="I13" t="n" s="273">
        <v>43709.0</v>
      </c>
      <c r="J13" t="n" s="274">
        <v>43730.0</v>
      </c>
      <c r="K13" t="s" s="201">
        <v>0</v>
      </c>
      <c r="L13" t="n" s="202">
        <v>0.0</v>
      </c>
      <c r="M13" t="n" s="203">
        <v>6.0</v>
      </c>
      <c r="N13" t="n" s="204">
        <v>115.0</v>
      </c>
      <c r="O13" t="n" s="205">
        <f>M13*N13</f>
      </c>
      <c r="P13" t="n" s="206">
        <v>0.0</v>
      </c>
      <c r="Q13" t="n" s="207">
        <v>0.0</v>
      </c>
      <c r="R13" t="n" s="208">
        <f>P13*Q13</f>
      </c>
      <c r="S13" t="n" s="209">
        <f>L13+O13+R13</f>
      </c>
      <c r="T13" t="n" s="210">
        <v>0.0</v>
      </c>
      <c r="U13" t="n" s="211">
        <v>0.0</v>
      </c>
      <c r="V13" t="n" s="212">
        <v>0.0</v>
      </c>
      <c r="W13" t="n" s="213">
        <v>160.89</v>
      </c>
      <c r="X13" t="n" s="214">
        <f>S13+T13+U13+W13</f>
      </c>
      <c r="Y13" t="n" s="215">
        <v>0.0</v>
      </c>
      <c r="Z13" t="n" s="216">
        <v>0.0</v>
      </c>
      <c r="AA13" t="n" s="217">
        <v>0.0</v>
      </c>
      <c r="AB13" t="n" s="218">
        <v>0.0</v>
      </c>
      <c r="AC13" t="n" s="219">
        <v>0.0</v>
      </c>
      <c r="AD13" t="n" s="220">
        <v>0.0</v>
      </c>
      <c r="AE13" t="n" s="221">
        <f>Y13+AA13+AC13</f>
      </c>
      <c r="AF13" t="n" s="222">
        <f>Z13+AB13+AD13</f>
      </c>
    </row>
    <row r="14">
      <c r="A14" t="s" s="223">
        <v>60</v>
      </c>
      <c r="B14" t="s" s="224">
        <v>61</v>
      </c>
      <c r="C14" t="s" s="225">
        <v>62</v>
      </c>
      <c r="D14" t="s" s="226">
        <v>63</v>
      </c>
      <c r="E14" t="s" s="227">
        <v>51</v>
      </c>
      <c r="F14" t="s" s="258">
        <v>64</v>
      </c>
      <c r="G14" t="s" s="229">
        <v>53</v>
      </c>
      <c r="H14" t="s" s="230">
        <v>54</v>
      </c>
      <c r="I14" t="n" s="275">
        <v>43709.0</v>
      </c>
      <c r="J14" t="n" s="276">
        <v>43730.0</v>
      </c>
      <c r="K14" t="s" s="233">
        <v>0</v>
      </c>
      <c r="L14" t="n" s="234">
        <v>0.0</v>
      </c>
      <c r="M14" t="n" s="235">
        <v>2.0</v>
      </c>
      <c r="N14" t="n" s="236">
        <v>115.0</v>
      </c>
      <c r="O14" t="n" s="237">
        <f>M14*N14</f>
      </c>
      <c r="P14" t="n" s="238">
        <v>0.0</v>
      </c>
      <c r="Q14" t="n" s="239">
        <v>0.0</v>
      </c>
      <c r="R14" t="n" s="240">
        <f>P14*Q14</f>
      </c>
      <c r="S14" t="n" s="241">
        <f>L14+O14+R14</f>
      </c>
      <c r="T14" t="n" s="242">
        <v>0.0</v>
      </c>
      <c r="U14" t="n" s="243">
        <v>0.0</v>
      </c>
      <c r="V14" t="n" s="244">
        <v>0.0</v>
      </c>
      <c r="W14" t="n" s="245">
        <v>78.54</v>
      </c>
      <c r="X14" t="n" s="246">
        <f>S14+T14+U14+W14</f>
      </c>
      <c r="Y14" t="n" s="247">
        <v>0.0</v>
      </c>
      <c r="Z14" t="n" s="248">
        <v>0.0</v>
      </c>
      <c r="AA14" t="n" s="249">
        <v>0.0</v>
      </c>
      <c r="AB14" t="n" s="250">
        <v>0.0</v>
      </c>
      <c r="AC14" t="n" s="251">
        <v>0.0</v>
      </c>
      <c r="AD14" t="n" s="252">
        <v>0.0</v>
      </c>
      <c r="AE14" t="n" s="253">
        <f>Y14+AA14+AC14</f>
      </c>
      <c r="AF14" t="n" s="254">
        <f>Z14+AB14+AD14</f>
      </c>
    </row>
    <row r="15">
      <c r="L15" s="85"/>
      <c r="M15" s="86"/>
      <c r="N15" s="87"/>
      <c r="O15" s="88"/>
      <c r="P15" s="89"/>
      <c r="Q15" s="90"/>
      <c r="R15" s="91"/>
      <c r="S15" s="92"/>
      <c r="T15" s="93"/>
      <c r="U15" s="94"/>
      <c r="V15" s="95"/>
      <c r="W15" s="96"/>
      <c r="X15" s="97"/>
      <c r="Y15" s="98"/>
      <c r="Z15" s="99"/>
      <c r="AA15" s="100"/>
      <c r="AB15" s="101"/>
      <c r="AC15" s="102"/>
      <c r="AD15" s="103"/>
      <c r="AE15" s="104"/>
      <c r="AF15" s="105"/>
    </row>
    <row r="16"/>
    <row r="17">
      <c r="A17" t="s">
        <v>0</v>
      </c>
      <c r="B17" t="s">
        <v>65</v>
      </c>
      <c r="C17">
        <f>COUNTA(A11:A14)</f>
      </c>
      <c r="L17" s="106">
        <f>SUM(l11:l14)</f>
      </c>
      <c r="M17" s="107">
        <f>SUM(m11:m14)</f>
      </c>
      <c r="N17" s="108"/>
      <c r="O17" s="109">
        <f>SUM(o11:o14)</f>
      </c>
      <c r="P17" s="110">
        <f>SUM(p11:p14)</f>
      </c>
      <c r="Q17" s="111"/>
      <c r="R17" s="112">
        <f>SUM(r11:r14)</f>
      </c>
      <c r="S17" s="113">
        <f>SUM(s11:s14)</f>
      </c>
      <c r="T17" s="114">
        <f>SUM(t11:t14)</f>
      </c>
      <c r="U17" s="115">
        <f>SUM(u11:u14)</f>
      </c>
      <c r="V17" s="116">
        <f>SUM(v11:v14)</f>
      </c>
      <c r="W17" s="117">
        <f>SUM(w11:w14)</f>
      </c>
      <c r="X17" s="118">
        <f>SUM(x11:x14)</f>
      </c>
      <c r="Y17" s="119">
        <f>SUM(y11:y14)</f>
      </c>
      <c r="Z17" s="120">
        <f>SUM(z11:z14)</f>
      </c>
      <c r="AA17" s="121">
        <f>SUM(aa11:aa14)</f>
      </c>
      <c r="AB17" s="122">
        <f>SUM(ab11:ab14)</f>
      </c>
      <c r="AC17" s="123">
        <f>SUM(ac11:ac14)</f>
      </c>
      <c r="AD17" s="124">
        <f>SUM(ad11:ad14)</f>
      </c>
      <c r="AE17" s="125">
        <f>SUM(ae11:ae14)</f>
      </c>
      <c r="AF17" s="126">
        <f>SUM(af11:af14)</f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2019-10-17T15:25:00Z</dcterms:created>
  <dc:creator>Apache POI</dc:creator>
</coreProperties>
</file>