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6705" activeTab="1"/>
  </bookViews>
  <sheets>
    <sheet name="Bookings" sheetId="1" r:id="rId1"/>
    <sheet name="Sa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7" i="1"/>
  <c r="G12" i="2" l="1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F9" i="2"/>
  <c r="E9" i="2"/>
  <c r="D9" i="2"/>
  <c r="C9" i="2"/>
  <c r="B9" i="2"/>
  <c r="H3" i="1"/>
  <c r="H4" i="1"/>
  <c r="H5" i="1"/>
  <c r="H6" i="1"/>
  <c r="H2" i="1"/>
  <c r="B12" i="2" l="1"/>
  <c r="B11" i="2"/>
  <c r="B10" i="2"/>
  <c r="G5" i="2"/>
  <c r="G6" i="2"/>
  <c r="G7" i="2"/>
  <c r="G8" i="2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<sst xmlns="http://schemas.openxmlformats.org/spreadsheetml/2006/main" count="38" uniqueCount="38">
  <si>
    <t>Surname</t>
  </si>
  <si>
    <t>Villa</t>
  </si>
  <si>
    <t>Start Date</t>
  </si>
  <si>
    <t>End Date</t>
  </si>
  <si>
    <t>Price</t>
  </si>
  <si>
    <t>Deposit</t>
  </si>
  <si>
    <t>Date of Booking</t>
  </si>
  <si>
    <t>Billings</t>
  </si>
  <si>
    <t>Derbyshire</t>
  </si>
  <si>
    <t>Winslow</t>
  </si>
  <si>
    <t>Harris</t>
  </si>
  <si>
    <t>Poole</t>
  </si>
  <si>
    <t>Caprice</t>
  </si>
  <si>
    <t>Miramar</t>
  </si>
  <si>
    <t>Capri</t>
  </si>
  <si>
    <t>Nuit</t>
  </si>
  <si>
    <t>Soleil</t>
  </si>
  <si>
    <t>Price per Person</t>
  </si>
  <si>
    <t>Balance Due</t>
  </si>
  <si>
    <t>Total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</si>
  <si>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</si>
  <si>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</si>
  <si>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</si>
  <si>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</si>
  <si>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</si>
  <si>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</si>
  <si>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</si>
  <si>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</si>
  <si>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</si>
  <si>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</si>
  <si>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</si>
  <si>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</si>
  <si>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</si>
  <si>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</si>
  <si>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</si>
  <si>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</si>
  <si>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</si>
  <si>
    <t>Max.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</si>
</sst>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_([$€-2]\ * #,##0.00_);_([$€-2]\ * \(#,##0.00\);_([$€-2]\ * &quot;-&quot;??_);_(@_)"/>
    <numFmt numFmtId="165" formatCode="_([$€-2]\ * #,##0_);_([$€-2]\ * \(#,##0\);_([$€-2]\ * &quot;-&quot;??_);_(@_)"/>
    <numFmt numFmtId="166" formatCode="[$-409]mmm\-yy;@"/>
    <numFmt numFmtId="167" formatCode="[$-409]d\-mmm;@"/>
    <numFmt numFmtId="168" formatCode="mmm\-d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6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 wrapText="1"/>
    </xf>
    <xf numFmtId="164" fontId="3" fillId="0" borderId="1" xfId="0" applyNumberFormat="1" applyFont="1" applyBorder="1"/>
    <xf numFmtId="164" fontId="4" fillId="3" borderId="1" xfId="0" applyNumberFormat="1" applyFont="1" applyFill="1" applyBorder="1"/>
    <xf numFmtId="0" fontId="5" fillId="0" borderId="0" xfId="0" applyFont="1"/>
    <xf numFmtId="0" fontId="1" fillId="0" borderId="1" xfId="0" applyNumberFormat="1" applyFont="1" applyBorder="1" applyAlignment="1">
      <alignment horizontal="left" vertical="top"/>
    </xf>
    <xf numFmtId="168" fontId="2" fillId="2" borderId="1" xfId="0" applyNumberFormat="1" applyFont="1" applyFill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left" vertical="top"/>
    </xf>
    <xf numFmtId="168" fontId="2" fillId="2" borderId="1" xfId="0" applyNumberFormat="1" applyFont="1" applyFill="1" applyBorder="1" applyAlignment="1">
      <alignment horizontal="center" vertical="top"/>
    </xf>
    <xf numFmtId="0" fontId="0" fillId="0" borderId="0" xfId="0" applyNumberFormat="1"/>
    <xf numFmtId="167" fontId="1" fillId="0" borderId="2" xfId="0" applyNumberFormat="1" applyFont="1" applyBorder="1" applyAlignment="1">
      <alignment horizontal="center" vertical="top"/>
    </xf>
    <xf numFmtId="167" fontId="1" fillId="0" borderId="3" xfId="0" applyNumberFormat="1" applyFont="1" applyBorder="1" applyAlignment="1">
      <alignment horizontal="center" vertical="top"/>
    </xf>
    <xf numFmtId="167" fontId="1" fillId="0" borderId="4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Summary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_(* #,##0_);_(* \(#,##0\);_(* "-"_);_(@_)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_(* #,##0_);_(* \(#,##0\);_(* "-"_);_(@_)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_(* #,##0_);_(* \(#,##0\);_(* "-"_);_(@_)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_(* #,##0_);_(* \(#,##0\);_(* "-"_);_(@_)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_(* #,##0_);_(* \(#,##0\);_(* "-"_);_(@_)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8008"/>
        <c:axId val="317718400"/>
      </c:lineChart>
      <c:catAx>
        <c:axId val="31771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8400"/>
        <c:crosses val="autoZero"/>
        <c:auto val="1"/>
        <c:lblAlgn val="ctr"/>
        <c:lblOffset val="100"/>
        <c:noMultiLvlLbl val="0"/>
      </c:catAx>
      <c:valAx>
        <c:axId val="317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147637</xdr:rowOff>
    </xdr:from>
    <xdr:to>
      <xdr:col>14</xdr:col>
      <xdr:colOff>466725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K5" sqref="K5"/>
    </sheetView>
  </sheetViews>
  <sheetFormatPr defaultRowHeight="15" x14ac:dyDescent="0.25"/>
  <cols>
    <col min="1" max="1" width="19.85546875" customWidth="1"/>
    <col min="2" max="2" width="11.28515625" customWidth="1"/>
    <col min="3" max="3" width="11" customWidth="1"/>
    <col min="4" max="4" width="15.28515625" customWidth="1"/>
    <col min="5" max="5" width="12.85546875" customWidth="1"/>
    <col min="6" max="6" width="17.85546875" customWidth="1"/>
    <col min="7" max="7" width="12.28515625" customWidth="1"/>
    <col min="8" max="8" width="13.42578125" customWidth="1"/>
    <col min="9" max="9" width="12.7109375" customWidth="1"/>
    <col min="10" max="10" width="16.140625" customWidth="1"/>
    <col min="11" max="11" width="14" customWidth="1"/>
  </cols>
  <sheetData>
    <row r="1" spans="1:10" ht="45" customHeight="1" x14ac:dyDescent="0.25">
      <c r="A1" s="12" t="s">
        <v>6</v>
      </c>
      <c r="B1" s="2" t="s">
        <v>0</v>
      </c>
      <c r="C1" s="2" t="s">
        <v>1</v>
      </c>
      <c r="D1" s="12" t="s">
        <v>2</v>
      </c>
      <c r="E1" s="14" t="s">
        <v>3</v>
      </c>
      <c r="F1" s="6" t="s">
        <v>37</v>
      </c>
      <c r="G1" s="3" t="s">
        <v>4</v>
      </c>
      <c r="H1" s="7" t="s">
        <v>17</v>
      </c>
      <c r="I1" s="3" t="s">
        <v>5</v>
      </c>
      <c r="J1" s="3" t="s">
        <v>18</v>
      </c>
    </row>
    <row r="2" spans="1:10" ht="15.75" x14ac:dyDescent="0.25">
      <c r="A2" s="13">
        <v>44229</v>
      </c>
      <c r="B2" s="1" t="s">
        <v>7</v>
      </c>
      <c r="C2" s="1" t="s">
        <v>12</v>
      </c>
      <c r="D2" s="13">
        <v>44348</v>
      </c>
      <c r="E2" s="13">
        <v>44355</v>
      </c>
      <c r="F2" s="11">
        <v>5</v>
      </c>
      <c r="G2" s="5">
        <v>209</v>
      </c>
      <c r="H2" s="4">
        <f>G2/F2</f>
        <v>41.8</v>
      </c>
      <c r="I2" s="5">
        <v>209</v>
      </c>
      <c r="J2" s="8">
        <f>G2-I2</f>
        <v>0</v>
      </c>
    </row>
    <row r="3" spans="1:10" ht="15.75" x14ac:dyDescent="0.25">
      <c r="A3" s="13">
        <v>44252</v>
      </c>
      <c r="B3" s="1" t="s">
        <v>8</v>
      </c>
      <c r="C3" s="1" t="s">
        <v>13</v>
      </c>
      <c r="D3" s="13">
        <v>44362</v>
      </c>
      <c r="E3" s="13">
        <v>44369</v>
      </c>
      <c r="F3" s="11">
        <v>4</v>
      </c>
      <c r="G3" s="5">
        <v>354</v>
      </c>
      <c r="H3" s="4">
        <f t="shared" ref="H3:H6" si="0">G3/F3</f>
        <v>88.5</v>
      </c>
      <c r="I3" s="5">
        <v>100</v>
      </c>
      <c r="J3" s="9">
        <f t="shared" ref="J3:J6" si="1">G3-I3</f>
        <v>254</v>
      </c>
    </row>
    <row r="4" spans="1:10" ht="15.75" x14ac:dyDescent="0.25">
      <c r="A4" s="13">
        <v>44258</v>
      </c>
      <c r="B4" s="1" t="s">
        <v>9</v>
      </c>
      <c r="C4" s="1" t="s">
        <v>14</v>
      </c>
      <c r="D4" s="13">
        <v>44341</v>
      </c>
      <c r="E4" s="13">
        <v>44348</v>
      </c>
      <c r="F4" s="11">
        <v>6</v>
      </c>
      <c r="G4" s="5">
        <v>567</v>
      </c>
      <c r="H4" s="4">
        <f t="shared" si="0"/>
        <v>94.5</v>
      </c>
      <c r="I4" s="5">
        <v>250</v>
      </c>
      <c r="J4" s="9">
        <f t="shared" si="1"/>
        <v>317</v>
      </c>
    </row>
    <row r="5" spans="1:10" ht="15.75" x14ac:dyDescent="0.25">
      <c r="A5" s="13">
        <v>44270</v>
      </c>
      <c r="B5" s="1" t="s">
        <v>10</v>
      </c>
      <c r="C5" s="1" t="s">
        <v>15</v>
      </c>
      <c r="D5" s="13">
        <v>44362</v>
      </c>
      <c r="E5" s="13">
        <v>44369</v>
      </c>
      <c r="F5" s="11">
        <v>3</v>
      </c>
      <c r="G5" s="5">
        <v>295</v>
      </c>
      <c r="H5" s="4">
        <f t="shared" si="0"/>
        <v>98.333333333333329</v>
      </c>
      <c r="I5" s="5">
        <v>248</v>
      </c>
      <c r="J5" s="9">
        <f t="shared" si="1"/>
        <v>47</v>
      </c>
    </row>
    <row r="6" spans="1:10" ht="15.75" x14ac:dyDescent="0.25">
      <c r="A6" s="13">
        <v>44302</v>
      </c>
      <c r="B6" s="1" t="s">
        <v>11</v>
      </c>
      <c r="C6" s="1" t="s">
        <v>16</v>
      </c>
      <c r="D6" s="13">
        <v>44334</v>
      </c>
      <c r="E6" s="13">
        <v>44372</v>
      </c>
      <c r="F6" s="11">
        <v>4</v>
      </c>
      <c r="G6" s="5">
        <v>680</v>
      </c>
      <c r="H6" s="4">
        <f t="shared" si="0"/>
        <v>170</v>
      </c>
      <c r="I6" s="5">
        <v>300</v>
      </c>
      <c r="J6" s="9">
        <f t="shared" si="1"/>
        <v>380</v>
      </c>
    </row>
    <row r="7" spans="1:10" ht="15.75" x14ac:dyDescent="0.25">
      <c r="A7" s="16" t="s">
        <v>19</v>
      </c>
      <c r="B7" s="17"/>
      <c r="C7" s="17"/>
      <c r="D7" s="17"/>
      <c r="E7" s="18"/>
      <c r="F7" s="5">
        <f>SUM(I2:I6)</f>
        <v>1107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O19" sqref="O19"/>
    </sheetView>
  </sheetViews>
  <sheetFormatPr defaultRowHeight="15" x14ac:dyDescent="0.25"/>
  <cols>
    <col min="1" max="1" width="12" customWidth="1"/>
    <col min="2" max="2" width="14.5703125" customWidth="1"/>
    <col min="3" max="3" width="13.85546875" customWidth="1"/>
    <col min="4" max="4" width="13.42578125" customWidth="1"/>
    <col min="5" max="5" width="13.28515625" customWidth="1"/>
    <col min="6" max="6" width="12.7109375" customWidth="1"/>
    <col min="7" max="7" width="15" customWidth="1"/>
  </cols>
  <sheetData>
    <row r="1" spans="1:7" ht="18" x14ac:dyDescent="0.25">
      <c r="A1" s="19" t="s">
        <v>20</v>
      </c>
      <c r="B1" s="19"/>
      <c r="C1" s="19"/>
      <c r="D1" s="19"/>
      <c r="E1" s="19"/>
      <c r="F1" s="19"/>
      <c r="G1" s="19"/>
    </row>
    <row r="2" spans="1:7" x14ac:dyDescent="0.25">
      <c r="A2" s="20" t="s">
        <v>21</v>
      </c>
      <c r="B2" s="20"/>
      <c r="C2" s="20"/>
      <c r="D2" s="20"/>
      <c r="E2" s="20"/>
      <c r="F2" s="20"/>
      <c r="G2" s="20"/>
    </row>
    <row r="3" spans="1:7" x14ac:dyDescent="0.25">
      <c r="A3" s="10"/>
      <c r="B3" s="10" t="s">
        <v>22</v>
      </c>
      <c r="C3" s="10" t="s">
        <v>23</v>
      </c>
      <c r="D3" s="10" t="s">
        <v>24</v>
      </c>
      <c r="E3" s="10" t="s">
        <v>25</v>
      </c>
      <c r="F3" s="10" t="s">
        <v>26</v>
      </c>
      <c r="G3" s="10" t="s">
        <v>27</v>
      </c>
    </row>
    <row r="4" spans="1:7" x14ac:dyDescent="0.25">
      <c r="A4" s="10" t="s">
        <v>28</v>
      </c>
      <c r="B4" s="21">
        <v>213554</v>
      </c>
      <c r="C4" s="21">
        <v>655487</v>
      </c>
      <c r="D4" s="21">
        <v>754665</v>
      </c>
      <c r="E4" s="21">
        <v>884657</v>
      </c>
      <c r="F4" s="21">
        <v>922354</v>
      </c>
      <c r="G4" s="21">
        <f>SUM(B4:F4)</f>
        <v>3430717</v>
      </c>
    </row>
    <row r="5" spans="1:7" x14ac:dyDescent="0.25">
      <c r="A5" s="10" t="s">
        <v>29</v>
      </c>
      <c r="B5" s="21">
        <v>323154</v>
      </c>
      <c r="C5" s="21">
        <v>421325</v>
      </c>
      <c r="D5" s="21">
        <v>512312</v>
      </c>
      <c r="E5" s="21">
        <v>554654</v>
      </c>
      <c r="F5" s="21">
        <v>864458</v>
      </c>
      <c r="G5" s="21">
        <f t="shared" ref="G5:G8" si="0">SUM(B5:F5)</f>
        <v>2675903</v>
      </c>
    </row>
    <row r="6" spans="1:7" x14ac:dyDescent="0.25">
      <c r="A6" s="10" t="s">
        <v>30</v>
      </c>
      <c r="B6" s="21">
        <v>402513</v>
      </c>
      <c r="C6" s="21">
        <v>521325</v>
      </c>
      <c r="D6" s="21">
        <v>521145</v>
      </c>
      <c r="E6" s="21">
        <v>564879</v>
      </c>
      <c r="F6" s="21">
        <v>587546</v>
      </c>
      <c r="G6" s="21">
        <f t="shared" si="0"/>
        <v>2597408</v>
      </c>
    </row>
    <row r="7" spans="1:7" x14ac:dyDescent="0.25">
      <c r="A7" s="10" t="s">
        <v>31</v>
      </c>
      <c r="B7" s="21">
        <v>186545</v>
      </c>
      <c r="C7" s="21">
        <v>199844</v>
      </c>
      <c r="D7" s="21">
        <v>256455</v>
      </c>
      <c r="E7" s="21">
        <v>384564</v>
      </c>
      <c r="F7" s="21">
        <v>584654</v>
      </c>
      <c r="G7" s="21">
        <f t="shared" si="0"/>
        <v>1612062</v>
      </c>
    </row>
    <row r="8" spans="1:7" x14ac:dyDescent="0.25">
      <c r="A8" s="10" t="s">
        <v>32</v>
      </c>
      <c r="B8" s="21">
        <v>152231</v>
      </c>
      <c r="C8" s="21">
        <v>251325</v>
      </c>
      <c r="D8" s="21">
        <v>321123</v>
      </c>
      <c r="E8" s="21">
        <v>564458</v>
      </c>
      <c r="F8" s="21">
        <v>654854</v>
      </c>
      <c r="G8" s="21">
        <f t="shared" si="0"/>
        <v>1943991</v>
      </c>
    </row>
    <row r="9" spans="1:7" x14ac:dyDescent="0.25">
      <c r="A9" s="10" t="s">
        <v>33</v>
      </c>
      <c r="B9" s="15">
        <f>B4+B5+B6+B7+B8</f>
        <v>1277997</v>
      </c>
      <c r="C9" s="15">
        <f>SUM(C4:C8)</f>
        <v>2049306</v>
      </c>
      <c r="D9" s="15">
        <f t="shared" ref="D9:F9" si="1">SUM(D4:D8)</f>
        <v>2365700</v>
      </c>
      <c r="E9" s="15">
        <f t="shared" si="1"/>
        <v>2953212</v>
      </c>
      <c r="F9" s="15">
        <f t="shared" si="1"/>
        <v>3613866</v>
      </c>
      <c r="G9" s="15"/>
    </row>
    <row r="10" spans="1:7" x14ac:dyDescent="0.25">
      <c r="A10" s="10" t="s">
        <v>34</v>
      </c>
      <c r="B10" s="15">
        <f>MAX(B4:B8)</f>
        <v>402513</v>
      </c>
      <c r="C10" s="15">
        <f t="shared" ref="C10:G10" si="2">MAX(C4:C8)</f>
        <v>655487</v>
      </c>
      <c r="D10" s="15">
        <f t="shared" si="2"/>
        <v>754665</v>
      </c>
      <c r="E10" s="15">
        <f t="shared" si="2"/>
        <v>884657</v>
      </c>
      <c r="F10" s="15">
        <f t="shared" si="2"/>
        <v>922354</v>
      </c>
      <c r="G10" s="15">
        <f t="shared" si="2"/>
        <v>3430717</v>
      </c>
    </row>
    <row r="11" spans="1:7" x14ac:dyDescent="0.25">
      <c r="A11" s="10" t="s">
        <v>35</v>
      </c>
      <c r="B11" s="15">
        <f>MIN(B4:B8)</f>
        <v>152231</v>
      </c>
      <c r="C11" s="15">
        <f t="shared" ref="C11:G11" si="3">MIN(C4:C8)</f>
        <v>199844</v>
      </c>
      <c r="D11" s="15">
        <f t="shared" si="3"/>
        <v>256455</v>
      </c>
      <c r="E11" s="15">
        <f t="shared" si="3"/>
        <v>384564</v>
      </c>
      <c r="F11" s="15">
        <f t="shared" si="3"/>
        <v>584654</v>
      </c>
      <c r="G11" s="15">
        <f t="shared" si="3"/>
        <v>1612062</v>
      </c>
    </row>
    <row r="12" spans="1:7" x14ac:dyDescent="0.25">
      <c r="A12" s="10" t="s">
        <v>36</v>
      </c>
      <c r="B12" s="15">
        <f>AVERAGE(B4:B8)</f>
        <v>255599.4</v>
      </c>
      <c r="C12" s="15">
        <f t="shared" ref="C12:G12" si="4">AVERAGE(C4:C8)</f>
        <v>409861.2</v>
      </c>
      <c r="D12" s="15">
        <f t="shared" si="4"/>
        <v>473140</v>
      </c>
      <c r="E12" s="15">
        <f t="shared" si="4"/>
        <v>590642.4</v>
      </c>
      <c r="F12" s="15">
        <f t="shared" si="4"/>
        <v>722773.2</v>
      </c>
      <c r="G12" s="15">
        <f t="shared" si="4"/>
        <v>2452016.2000000002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2021-08-21T10:23:08Z</dcterms:created>
  <dcterms:modified xsi:type="dcterms:W3CDTF">2021-08-24T11:59:13Z</dcterms:modified>
</cp:coreProperties>
</file>