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StudyMaterials\Excel\Excel_Data_Analytics_Course-main\Excel_Data_Analytics_Course-main\2_Formulas_Functions\"/>
    </mc:Choice>
  </mc:AlternateContent>
  <xr:revisionPtr revIDLastSave="0" documentId="13_ncr:1_{8EF1363C-6A4A-4937-B73D-8DCB7056EF82}" xr6:coauthVersionLast="47" xr6:coauthVersionMax="47" xr10:uidLastSave="{00000000-0000-0000-0000-00000000000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B10" i="12"/>
  <c r="B11" i="12"/>
  <c r="B12" i="12"/>
  <c r="B13" i="12"/>
  <c r="B14" i="12"/>
  <c r="B15" i="12"/>
  <c r="B16" i="12"/>
  <c r="B17" i="12"/>
  <c r="B18" i="12"/>
  <c r="B19" i="12"/>
  <c r="B20" i="12"/>
  <c r="B21" i="12"/>
  <c r="B22" i="12"/>
  <c r="B23" i="12"/>
  <c r="B24" i="12"/>
  <c r="B25" i="12"/>
  <c r="A9" i="12" a="1"/>
  <c r="A9" i="12" s="1"/>
  <c r="A6" i="12" a="1"/>
  <c r="A6" i="12" s="1"/>
  <c r="A3" i="12"/>
  <c r="U3" i="8"/>
  <c r="U4" i="8"/>
  <c r="U5" i="8"/>
  <c r="U6" i="8"/>
  <c r="U7" i="8"/>
  <c r="V7" i="8" s="1"/>
  <c r="U8" i="8"/>
  <c r="V8" i="8" s="1"/>
  <c r="U9" i="8"/>
  <c r="V9" i="8" s="1"/>
  <c r="U10" i="8"/>
  <c r="V10" i="8" s="1"/>
  <c r="U11" i="8"/>
  <c r="U12" i="8"/>
  <c r="U13" i="8"/>
  <c r="U14" i="8"/>
  <c r="U15" i="8"/>
  <c r="V15" i="8" s="1"/>
  <c r="U16" i="8"/>
  <c r="V16" i="8" s="1"/>
  <c r="U17" i="8"/>
  <c r="V17" i="8" s="1"/>
  <c r="U18" i="8"/>
  <c r="V18" i="8" s="1"/>
  <c r="U19" i="8"/>
  <c r="U20" i="8"/>
  <c r="U21" i="8"/>
  <c r="U2" i="8"/>
  <c r="P2" i="8"/>
  <c r="P3" i="8"/>
  <c r="P4" i="8"/>
  <c r="P5" i="8"/>
  <c r="P6" i="8"/>
  <c r="P7" i="8"/>
  <c r="P8" i="8"/>
  <c r="P9" i="8"/>
  <c r="P10" i="8"/>
  <c r="P11" i="8"/>
  <c r="P12" i="8"/>
  <c r="P13" i="8"/>
  <c r="P14" i="8"/>
  <c r="P15" i="8"/>
  <c r="P16" i="8"/>
  <c r="P17" i="8"/>
  <c r="P18" i="8"/>
  <c r="P19" i="8"/>
  <c r="P20" i="8"/>
  <c r="P21" i="8"/>
  <c r="M3" i="8" a="1"/>
  <c r="M3" i="8" s="1"/>
  <c r="M4" i="8" a="1"/>
  <c r="M4" i="8" s="1"/>
  <c r="M5" i="8" a="1"/>
  <c r="M5" i="8" s="1"/>
  <c r="M6" i="8" a="1"/>
  <c r="M6" i="8" s="1"/>
  <c r="M7" i="8" a="1"/>
  <c r="M7" i="8" s="1"/>
  <c r="M8" i="8" a="1"/>
  <c r="M8" i="8" s="1"/>
  <c r="M9" i="8" a="1"/>
  <c r="M9" i="8" s="1"/>
  <c r="M10" i="8" a="1"/>
  <c r="M10" i="8" s="1"/>
  <c r="M11" i="8" a="1"/>
  <c r="M11" i="8" s="1"/>
  <c r="M12" i="8" a="1"/>
  <c r="M12" i="8" s="1"/>
  <c r="M13" i="8" a="1"/>
  <c r="M13" i="8" s="1"/>
  <c r="M14" i="8" a="1"/>
  <c r="M14" i="8" s="1"/>
  <c r="M15" i="8" a="1"/>
  <c r="M15" i="8" s="1"/>
  <c r="M16" i="8" a="1"/>
  <c r="M16" i="8" s="1"/>
  <c r="M17" i="8" a="1"/>
  <c r="M17" i="8" s="1"/>
  <c r="M18" i="8" a="1"/>
  <c r="M18" i="8" s="1"/>
  <c r="M19" i="8" a="1"/>
  <c r="M19" i="8" s="1"/>
  <c r="M20" i="8" a="1"/>
  <c r="M20" i="8" s="1"/>
  <c r="M21" i="8" a="1"/>
  <c r="M21" i="8" s="1"/>
  <c r="M2" i="8" a="1"/>
  <c r="M2" i="8" s="1"/>
  <c r="J2" i="8"/>
  <c r="J3" i="8"/>
  <c r="J4" i="8"/>
  <c r="J5" i="8"/>
  <c r="J6" i="8"/>
  <c r="J7" i="8"/>
  <c r="J8" i="8"/>
  <c r="J9" i="8"/>
  <c r="J10" i="8"/>
  <c r="J11" i="8"/>
  <c r="J12" i="8"/>
  <c r="J13" i="8"/>
  <c r="J14" i="8"/>
  <c r="J15" i="8"/>
  <c r="J16" i="8"/>
  <c r="J17" i="8"/>
  <c r="J18" i="8"/>
  <c r="J19" i="8"/>
  <c r="J20" i="8"/>
  <c r="J21" i="8"/>
  <c r="K3" i="8"/>
  <c r="K2" i="8"/>
  <c r="K4" i="8"/>
  <c r="K5" i="8"/>
  <c r="K6" i="8"/>
  <c r="K7" i="8"/>
  <c r="K8" i="8"/>
  <c r="K9" i="8"/>
  <c r="K10" i="8"/>
  <c r="K11" i="8"/>
  <c r="K12" i="8"/>
  <c r="K13" i="8"/>
  <c r="K14" i="8"/>
  <c r="K15" i="8"/>
  <c r="K16" i="8"/>
  <c r="K17" i="8"/>
  <c r="K18" i="8"/>
  <c r="K19" i="8"/>
  <c r="K20" i="8"/>
  <c r="K21" i="8"/>
  <c r="R3" i="8"/>
  <c r="S3" i="8" s="1"/>
  <c r="R4" i="8"/>
  <c r="S4" i="8" s="1"/>
  <c r="R5" i="8"/>
  <c r="S5" i="8" s="1"/>
  <c r="T5" i="8" s="1"/>
  <c r="R6" i="8"/>
  <c r="R7" i="8"/>
  <c r="S7" i="8" s="1"/>
  <c r="T7" i="8" s="1"/>
  <c r="R8" i="8"/>
  <c r="S8" i="8" s="1"/>
  <c r="T8" i="8" s="1"/>
  <c r="R9" i="8"/>
  <c r="R10" i="8"/>
  <c r="R11" i="8"/>
  <c r="R12" i="8"/>
  <c r="R13" i="8"/>
  <c r="R14" i="8"/>
  <c r="R15" i="8"/>
  <c r="R16" i="8"/>
  <c r="S16" i="8" s="1"/>
  <c r="R17" i="8"/>
  <c r="S17" i="8" s="1"/>
  <c r="R18" i="8"/>
  <c r="S18" i="8" s="1"/>
  <c r="R19" i="8"/>
  <c r="S19" i="8" s="1"/>
  <c r="R20" i="8"/>
  <c r="S20" i="8" s="1"/>
  <c r="R21" i="8"/>
  <c r="S21" i="8" s="1"/>
  <c r="R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T16" i="8" l="1"/>
  <c r="T19" i="8"/>
  <c r="T17" i="8"/>
  <c r="V2" i="8"/>
  <c r="W2" i="8" s="1"/>
  <c r="V14" i="8"/>
  <c r="W14" i="8" s="1"/>
  <c r="V6" i="8"/>
  <c r="W6" i="8" s="1"/>
  <c r="W18" i="8"/>
  <c r="W10" i="8"/>
  <c r="V21" i="8"/>
  <c r="W21" i="8" s="1"/>
  <c r="V13" i="8"/>
  <c r="W13" i="8" s="1"/>
  <c r="V5" i="8"/>
  <c r="W5" i="8" s="1"/>
  <c r="W17" i="8"/>
  <c r="W9" i="8"/>
  <c r="V20" i="8"/>
  <c r="W20" i="8" s="1"/>
  <c r="V12" i="8"/>
  <c r="W12" i="8" s="1"/>
  <c r="V4" i="8"/>
  <c r="W4" i="8" s="1"/>
  <c r="W16" i="8"/>
  <c r="W8" i="8"/>
  <c r="V19" i="8"/>
  <c r="W19" i="8" s="1"/>
  <c r="V11" i="8"/>
  <c r="W11" i="8" s="1"/>
  <c r="V3" i="8"/>
  <c r="W3" i="8" s="1"/>
  <c r="W15" i="8"/>
  <c r="W7" i="8"/>
  <c r="T20" i="8"/>
  <c r="T18" i="8"/>
  <c r="S6" i="8"/>
  <c r="T6" i="8" s="1"/>
  <c r="T3" i="8"/>
  <c r="T21" i="8"/>
  <c r="T4" i="8"/>
  <c r="S9" i="8"/>
  <c r="T9" i="8" s="1"/>
  <c r="S10" i="8"/>
  <c r="T10" i="8" s="1"/>
  <c r="S11" i="8"/>
  <c r="T11" i="8" s="1"/>
  <c r="S12" i="8"/>
  <c r="T12" i="8" s="1"/>
  <c r="S13" i="8"/>
  <c r="T13" i="8" s="1"/>
  <c r="S14" i="8"/>
  <c r="T14" i="8" s="1"/>
  <c r="S15" i="8"/>
  <c r="T15" i="8" s="1"/>
  <c r="S2" i="8"/>
  <c r="T2" i="8" s="1"/>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<sst xmlns="http://schemas.openxmlformats.org/spreadsheetml/2006/main" count="628" uniqueCount="113">
  <si>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</si>
  <si>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</si>
  <si>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</si>
  <si>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</si>
  <si>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</si>
  <si>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</si>
  <si>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</si>
  <si>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</si>
  <si>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</si>
  <si>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</si>
  <si>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</si>
  <si>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</si>
  <si>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</si>
  <si>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</si>
  <si>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</si>
  <si>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</si>
  <si>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</si>
  <si>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</si>
  <si>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</si>
  <si>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</si>
  <si>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</si>
  <si>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</si>
  <si>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</si>
  <si>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</si>
  <si>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</si>
  <si>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</si>
  <si>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</si>
  <si>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</si>
  <si>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</si>
  <si>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</si>
  <si>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</si>
  <si>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</si>
  <si>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</si>
  <si>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</si>
  <si>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</si>
  <si>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</si>
  <si>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</si>
  <si>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</si>
  <si>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</si>
  <si>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</si>
  <si>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</si>
  <si>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</si>
  <si>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</si>
  <si>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</si>
  <si>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</si>
  <si>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</si>
  <si>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</si>
  <si>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</si>
  <si>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</si>
  <si>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</si>
  <si>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</si>
  <si>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</si>
  <si>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</si>
  <si>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</si>
  <si>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</si>
  <si>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</si>
  <si>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</si>
  <si>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</si>
  <si>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</si>
  <si>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</si>
  <si>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</si>
  <si>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</si>
  <si>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</si>
  <si>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</si>
  <si>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</si>
  <si>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</si>
  <si>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</si>
  <si>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</si>
  <si>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</si>
  <si>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</si>
  <si>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</si>
  <si>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</si>
  <si>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</si>
  <si>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</si>
  <si>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</si>
  <si>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</si>
  <si>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</si>
  <si>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</si>
  <si>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</si>
  <si>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</si>
  <si>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</si>
  <si>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</si>
  <si>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</si>
  <si>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</si>
  <si>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</si>
  <si>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</si>
  <si>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</si>
  <si>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</si>
  <si>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</si>
  <si>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</si>
  <si>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</si>
  <si>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</si>
  <si>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</si>
  <si>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</si>
  <si>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</si>
  <si>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Full Address Concat Function</t>
  </si>
  <si>
    <t>Full Address TextJoin Function</t>
  </si>
  <si>
    <t>Kafka</t>
  </si>
  <si>
    <t>DataBricks</t>
  </si>
  <si>
    <t>Spark</t>
  </si>
  <si>
    <t>Python</t>
  </si>
  <si>
    <t>GCP</t>
  </si>
  <si>
    <t>Power 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</si>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</sst>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7696-4989-BFEE-8A5BF77BDF41}"/>
            </c:ext>
          </c:extLst>
        </c:ser>
        <c:dLbls>
          <c:showLegendKey val="0"/>
          <c:showVal val="0"/>
          <c:showCatName val="0"/>
          <c:showSerName val="0"/>
          <c:showPercent val="0"/>
          <c:showBubbleSize val="0"/>
        </c:dLbls>
        <c:gapWidth val="115"/>
        <c:overlap val="-20"/>
        <c:axId val="969087439"/>
        <c:axId val="969089839"/>
      </c:barChart>
      <c:catAx>
        <c:axId val="9690874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9089839"/>
        <c:crosses val="autoZero"/>
        <c:auto val="1"/>
        <c:lblAlgn val="ctr"/>
        <c:lblOffset val="100"/>
        <c:noMultiLvlLbl val="0"/>
      </c:catAx>
      <c:valAx>
        <c:axId val="96908983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908743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Sorted</a:t>
            </a:r>
            <a:r>
              <a:rPr lang="en-US" baseline="0"/>
              <a:t> Skill Count Chart</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Skills!$A$28:$A$43</c:f>
              <c:strCache>
                <c:ptCount val="16"/>
                <c:pt idx="0">
                  <c:v>Tableau</c:v>
                </c:pt>
                <c:pt idx="1">
                  <c:v>Spark</c:v>
                </c:pt>
                <c:pt idx="2">
                  <c:v>Python</c:v>
                </c:pt>
                <c:pt idx="3">
                  <c:v>Excel</c:v>
                </c:pt>
                <c:pt idx="4">
                  <c:v>Kafka</c:v>
                </c:pt>
                <c:pt idx="5">
                  <c:v>GCP</c:v>
                </c:pt>
                <c:pt idx="6">
                  <c:v>Azure</c:v>
                </c:pt>
                <c:pt idx="7">
                  <c:v>SQL</c:v>
                </c:pt>
                <c:pt idx="8">
                  <c:v>Power BI</c:v>
                </c:pt>
                <c:pt idx="9">
                  <c:v>Snowflake</c:v>
                </c:pt>
                <c:pt idx="10">
                  <c:v>Scala</c:v>
                </c:pt>
                <c:pt idx="11">
                  <c:v>Airflow</c:v>
                </c:pt>
                <c:pt idx="12">
                  <c:v>R</c:v>
                </c:pt>
                <c:pt idx="13">
                  <c:v>Hadoop</c:v>
                </c:pt>
                <c:pt idx="14">
                  <c:v>Java</c:v>
                </c:pt>
                <c:pt idx="15">
                  <c:v>DataBricks</c:v>
                </c:pt>
              </c:strCache>
            </c:strRef>
          </c:cat>
          <c:val>
            <c:numRef>
              <c:f>Skills!$B$28:$B$43</c:f>
              <c:numCache>
                <c:formatCode>General</c:formatCode>
                <c:ptCount val="16"/>
                <c:pt idx="0">
                  <c:v>1</c:v>
                </c:pt>
                <c:pt idx="1">
                  <c:v>2</c:v>
                </c:pt>
                <c:pt idx="2">
                  <c:v>2</c:v>
                </c:pt>
                <c:pt idx="3">
                  <c:v>2</c:v>
                </c:pt>
                <c:pt idx="4">
                  <c:v>3</c:v>
                </c:pt>
                <c:pt idx="5">
                  <c:v>4</c:v>
                </c:pt>
                <c:pt idx="6">
                  <c:v>4</c:v>
                </c:pt>
                <c:pt idx="7">
                  <c:v>4</c:v>
                </c:pt>
                <c:pt idx="8">
                  <c:v>5</c:v>
                </c:pt>
                <c:pt idx="9">
                  <c:v>5</c:v>
                </c:pt>
                <c:pt idx="10">
                  <c:v>5</c:v>
                </c:pt>
                <c:pt idx="11">
                  <c:v>6</c:v>
                </c:pt>
                <c:pt idx="12">
                  <c:v>6</c:v>
                </c:pt>
                <c:pt idx="13">
                  <c:v>7</c:v>
                </c:pt>
                <c:pt idx="14">
                  <c:v>7</c:v>
                </c:pt>
                <c:pt idx="15">
                  <c:v>12</c:v>
                </c:pt>
              </c:numCache>
            </c:numRef>
          </c:val>
          <c:extLst>
            <c:ext xmlns:c16="http://schemas.microsoft.com/office/drawing/2014/chart" uri="{C3380CC4-5D6E-409C-BE32-E72D297353CC}">
              <c16:uniqueId val="{00000000-AB18-41E1-A140-0425B80C771F}"/>
            </c:ext>
          </c:extLst>
        </c:ser>
        <c:dLbls>
          <c:showLegendKey val="0"/>
          <c:showVal val="0"/>
          <c:showCatName val="0"/>
          <c:showSerName val="0"/>
          <c:showPercent val="0"/>
          <c:showBubbleSize val="0"/>
        </c:dLbls>
        <c:gapWidth val="267"/>
        <c:overlap val="-43"/>
        <c:axId val="268239919"/>
        <c:axId val="268242799"/>
      </c:barChart>
      <c:catAx>
        <c:axId val="26823991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68242799"/>
        <c:crosses val="autoZero"/>
        <c:auto val="1"/>
        <c:lblAlgn val="ctr"/>
        <c:lblOffset val="100"/>
        <c:noMultiLvlLbl val="0"/>
      </c:catAx>
      <c:valAx>
        <c:axId val="26824279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68239919"/>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95250</xdr:colOff>
      <xdr:row>7</xdr:row>
      <xdr:rowOff>152400</xdr:rowOff>
    </xdr:from>
    <xdr:to>
      <xdr:col>12</xdr:col>
      <xdr:colOff>444500</xdr:colOff>
      <xdr:row>24</xdr:row>
      <xdr:rowOff>177800</xdr:rowOff>
    </xdr:to>
    <xdr:graphicFrame macro="">
      <xdr:nvGraphicFramePr>
        <xdr:cNvPr id="2" name="Chart 1">
          <a:extLst>
            <a:ext uri="{FF2B5EF4-FFF2-40B4-BE49-F238E27FC236}">
              <a16:creationId xmlns:a16="http://schemas.microsoft.com/office/drawing/2014/main" id="{EDC2DE8D-DAF9-A121-EF45-2BF02D3F9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6350</xdr:colOff>
      <xdr:row>27</xdr:row>
      <xdr:rowOff>25400</xdr:rowOff>
    </xdr:from>
    <xdr:to>
      <xdr:col>11</xdr:col>
      <xdr:colOff>298450</xdr:colOff>
      <xdr:row>42</xdr:row>
      <xdr:rowOff>127000</xdr:rowOff>
    </xdr:to>
    <xdr:graphicFrame macro="">
      <xdr:nvGraphicFramePr>
        <xdr:cNvPr id="4" name="Chart 3">
          <a:extLst>
            <a:ext uri="{FF2B5EF4-FFF2-40B4-BE49-F238E27FC236}">
              <a16:creationId xmlns:a16="http://schemas.microsoft.com/office/drawing/2014/main" id="{5E22DB5B-CF91-84C4-8415-5EE38C4400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W21"/>
  <sheetViews>
    <sheetView topLeftCell="G1" zoomScale="110" zoomScaleNormal="110" workbookViewId="0">
      <selection activeCell="H1" sqref="H1:H1048576"/>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27.21875" bestFit="1" customWidth="1"/>
    <col min="11" max="11" width="34.77734375" customWidth="1"/>
    <col min="12" max="12" width="8.88671875" customWidth="1"/>
    <col min="13" max="13" width="13.33203125" customWidth="1"/>
    <col min="14" max="14" width="15.44140625" customWidth="1"/>
    <col min="15" max="15" width="8.88671875" customWidth="1"/>
    <col min="16" max="16" width="16.44140625" customWidth="1"/>
    <col min="18" max="20" width="0" hidden="1" customWidth="1"/>
  </cols>
  <sheetData>
    <row r="1" spans="1:23" x14ac:dyDescent="0.3">
      <c r="A1" s="2" t="s">
        <v>69</v>
      </c>
      <c r="B1" s="3" t="s">
        <v>2</v>
      </c>
      <c r="C1" s="3" t="s">
        <v>3</v>
      </c>
      <c r="D1" s="10" t="s">
        <v>92</v>
      </c>
      <c r="E1" s="3" t="s">
        <v>0</v>
      </c>
      <c r="F1" s="3" t="s">
        <v>21</v>
      </c>
      <c r="G1" s="3" t="s">
        <v>22</v>
      </c>
      <c r="H1" s="4" t="s">
        <v>4</v>
      </c>
      <c r="J1" s="18" t="s">
        <v>96</v>
      </c>
      <c r="K1" s="14" t="s">
        <v>95</v>
      </c>
      <c r="M1" s="14" t="s">
        <v>65</v>
      </c>
      <c r="N1" s="14" t="s">
        <v>66</v>
      </c>
      <c r="P1" s="14" t="s">
        <v>91</v>
      </c>
      <c r="R1" s="17" t="s">
        <v>64</v>
      </c>
      <c r="S1" s="17"/>
      <c r="T1" s="17"/>
      <c r="U1" s="17" t="s">
        <v>64</v>
      </c>
      <c r="V1" s="17"/>
      <c r="W1" s="17"/>
    </row>
    <row r="2" spans="1:23" x14ac:dyDescent="0.3">
      <c r="A2" s="5" t="s">
        <v>72</v>
      </c>
      <c r="B2" s="1" t="s">
        <v>42</v>
      </c>
      <c r="C2" s="1" t="s">
        <v>1</v>
      </c>
      <c r="D2" s="11">
        <v>44971.640451388892</v>
      </c>
      <c r="E2" s="1" t="s">
        <v>43</v>
      </c>
      <c r="F2" s="1" t="s">
        <v>23</v>
      </c>
      <c r="G2" s="1" t="s">
        <v>24</v>
      </c>
      <c r="H2" s="6" t="s">
        <v>11</v>
      </c>
      <c r="J2" t="str">
        <f>_xlfn.TEXTJOIN(",",TRUE,F2:G2)</f>
        <v>457 Oak St,San Jose, CA, 95101</v>
      </c>
      <c r="K2" t="str">
        <f>_xlfn.CONCAT(F2,",",G2)</f>
        <v>457 Oak St,San Jose, CA, 95101</v>
      </c>
      <c r="M2" t="str" cm="1">
        <f t="array" ref="M2:N2">_xlfn.TEXTSPLIT(B2," ",,TRUE)</f>
        <v>Pam</v>
      </c>
      <c r="N2" t="str">
        <v>Beesly</v>
      </c>
      <c r="P2" t="str">
        <f>RIGHT(A2,3)</f>
        <v>548</v>
      </c>
      <c r="R2">
        <f>FIND(",", G2)+LEN(", ")</f>
        <v>11</v>
      </c>
      <c r="S2">
        <f>FIND(",",G2,R2)</f>
        <v>13</v>
      </c>
      <c r="T2" t="str">
        <f>MID(G2,R2,S2-R2)</f>
        <v>CA</v>
      </c>
      <c r="U2">
        <f>FIND(",",$G2)+LEN(", ")</f>
        <v>11</v>
      </c>
      <c r="V2">
        <f>FIND(",",$G2,$U2+1)</f>
        <v>13</v>
      </c>
      <c r="W2" t="str">
        <f>MID($G2,$U2,$V2-$U2)</f>
        <v>CA</v>
      </c>
    </row>
    <row r="3" spans="1:23" x14ac:dyDescent="0.3">
      <c r="A3" s="5" t="s">
        <v>71</v>
      </c>
      <c r="B3" s="1" t="s">
        <v>38</v>
      </c>
      <c r="C3" s="1" t="s">
        <v>5</v>
      </c>
      <c r="D3" s="11">
        <v>45055.40662037037</v>
      </c>
      <c r="E3" s="1" t="s">
        <v>39</v>
      </c>
      <c r="F3" s="1" t="s">
        <v>25</v>
      </c>
      <c r="G3" s="1" t="s">
        <v>26</v>
      </c>
      <c r="H3" s="6" t="s">
        <v>14</v>
      </c>
      <c r="J3" t="str">
        <f t="shared" ref="J3:J21" si="0">_xlfn.TEXTJOIN(",",TRUE,F3:G3)</f>
        <v>203 Birch St,Chicago, IL, 60601</v>
      </c>
      <c r="K3" t="str">
        <f>_xlfn.CONCAT(F3,",",G3)</f>
        <v>203 Birch St,Chicago, IL, 60601</v>
      </c>
      <c r="M3" t="str" cm="1">
        <f t="array" ref="M3:N3">_xlfn.TEXTSPLIT(B3," ",,TRUE)</f>
        <v>Michael</v>
      </c>
      <c r="N3" t="str">
        <v>Scott</v>
      </c>
      <c r="P3" t="str">
        <f>RIGHT(A3,3)</f>
        <v>549</v>
      </c>
      <c r="R3">
        <f t="shared" ref="R3:R21" si="1">FIND(",", G3)+LEN(", ")</f>
        <v>10</v>
      </c>
      <c r="S3">
        <f t="shared" ref="S3:S21" si="2">FIND(",",G3,R3)</f>
        <v>12</v>
      </c>
      <c r="T3" t="str">
        <f t="shared" ref="T3:T21" si="3">MID(G3,R3,S3-R3)</f>
        <v>IL</v>
      </c>
      <c r="U3">
        <f t="shared" ref="U3:Y21" si="4">FIND(",",$G3)+LEN(", ")</f>
        <v>10</v>
      </c>
      <c r="V3">
        <f>FIND(",",$G3,$U3+1)</f>
        <v>12</v>
      </c>
      <c r="W3" t="str">
        <f>MID(G3,U3,V3-U3)</f>
        <v>IL</v>
      </c>
    </row>
    <row r="4" spans="1:23" x14ac:dyDescent="0.3">
      <c r="A4" s="5" t="s">
        <v>73</v>
      </c>
      <c r="B4" s="1" t="s">
        <v>58</v>
      </c>
      <c r="C4" s="1" t="s">
        <v>12</v>
      </c>
      <c r="D4" s="11">
        <v>45128.729710648149</v>
      </c>
      <c r="E4" s="1" t="s">
        <v>59</v>
      </c>
      <c r="F4" s="1" t="s">
        <v>27</v>
      </c>
      <c r="G4" s="1" t="s">
        <v>26</v>
      </c>
      <c r="H4" s="6" t="s">
        <v>6</v>
      </c>
      <c r="J4" t="str">
        <f t="shared" si="0"/>
        <v>790 Pine St,Chicago, IL, 60601</v>
      </c>
      <c r="K4" t="str">
        <f t="shared" ref="K4:K21" si="5">_xlfn.CONCAT(F4,",",G4)</f>
        <v>790 Pine St,Chicago, IL, 60601</v>
      </c>
      <c r="M4" t="str" cm="1">
        <f t="array" ref="M4:N4">_xlfn.TEXTSPLIT(B4," ",,TRUE)</f>
        <v>Kevin</v>
      </c>
      <c r="N4" t="str">
        <v>Malone</v>
      </c>
      <c r="P4" t="str">
        <f>RIGHT(A4,3)</f>
        <v>550</v>
      </c>
      <c r="R4">
        <f t="shared" si="1"/>
        <v>10</v>
      </c>
      <c r="S4">
        <f t="shared" si="2"/>
        <v>12</v>
      </c>
      <c r="T4" t="str">
        <f t="shared" si="3"/>
        <v>IL</v>
      </c>
      <c r="U4">
        <f t="shared" si="4"/>
        <v>10</v>
      </c>
      <c r="V4">
        <f>FIND(",",$G4,$U4+1)</f>
        <v>12</v>
      </c>
      <c r="W4" t="str">
        <f>MID(G4,U4,V4-U4)</f>
        <v>IL</v>
      </c>
    </row>
    <row r="5" spans="1:23" x14ac:dyDescent="0.3">
      <c r="A5" s="5" t="s">
        <v>74</v>
      </c>
      <c r="B5" s="1" t="s">
        <v>42</v>
      </c>
      <c r="C5" s="1" t="s">
        <v>5</v>
      </c>
      <c r="D5" s="11">
        <v>45173.302187499998</v>
      </c>
      <c r="E5" s="1" t="s">
        <v>43</v>
      </c>
      <c r="F5" s="1" t="s">
        <v>23</v>
      </c>
      <c r="G5" s="1" t="s">
        <v>24</v>
      </c>
      <c r="H5" s="6" t="s">
        <v>11</v>
      </c>
      <c r="J5" t="str">
        <f t="shared" si="0"/>
        <v>457 Oak St,San Jose, CA, 95101</v>
      </c>
      <c r="K5" t="str">
        <f t="shared" si="5"/>
        <v>457 Oak St,San Jose, CA, 95101</v>
      </c>
      <c r="M5" t="str" cm="1">
        <f t="array" ref="M5:N5">_xlfn.TEXTSPLIT(B5," ",,TRUE)</f>
        <v>Pam</v>
      </c>
      <c r="N5" t="str">
        <v>Beesly</v>
      </c>
      <c r="P5" t="str">
        <f>RIGHT(A5,3)</f>
        <v>551</v>
      </c>
      <c r="R5">
        <f t="shared" si="1"/>
        <v>11</v>
      </c>
      <c r="S5">
        <f t="shared" si="2"/>
        <v>13</v>
      </c>
      <c r="T5" t="str">
        <f t="shared" si="3"/>
        <v>CA</v>
      </c>
      <c r="U5">
        <f t="shared" si="4"/>
        <v>11</v>
      </c>
      <c r="V5">
        <f>FIND(",",$G5,$U5+1)</f>
        <v>13</v>
      </c>
      <c r="W5" t="str">
        <f>MID(G5,U5,V5-U5)</f>
        <v>CA</v>
      </c>
    </row>
    <row r="6" spans="1:23" x14ac:dyDescent="0.3">
      <c r="A6" s="5" t="s">
        <v>75</v>
      </c>
      <c r="B6" s="1" t="s">
        <v>40</v>
      </c>
      <c r="C6" s="1" t="s">
        <v>7</v>
      </c>
      <c r="D6" s="11">
        <v>45248.70857638889</v>
      </c>
      <c r="E6" s="1" t="s">
        <v>41</v>
      </c>
      <c r="F6" s="1" t="s">
        <v>29</v>
      </c>
      <c r="G6" s="1" t="s">
        <v>30</v>
      </c>
      <c r="H6" s="6" t="s">
        <v>10</v>
      </c>
      <c r="J6" t="str">
        <f t="shared" si="0"/>
        <v>459 Oak St,Philadelphia, PA, 19101</v>
      </c>
      <c r="K6" t="str">
        <f t="shared" si="5"/>
        <v>459 Oak St,Philadelphia, PA, 19101</v>
      </c>
      <c r="M6" t="str" cm="1">
        <f t="array" ref="M6:N6">_xlfn.TEXTSPLIT(B6," ",,TRUE)</f>
        <v>Jim</v>
      </c>
      <c r="N6" t="str">
        <v>Halpert</v>
      </c>
      <c r="P6" t="str">
        <f>RIGHT(A6,3)</f>
        <v>552</v>
      </c>
      <c r="R6">
        <f t="shared" si="1"/>
        <v>15</v>
      </c>
      <c r="S6">
        <f t="shared" si="2"/>
        <v>17</v>
      </c>
      <c r="T6" t="str">
        <f t="shared" si="3"/>
        <v>PA</v>
      </c>
      <c r="U6">
        <f t="shared" si="4"/>
        <v>15</v>
      </c>
      <c r="V6">
        <f>FIND(",",$G6,$U6+1)</f>
        <v>17</v>
      </c>
      <c r="W6" t="str">
        <f>MID(G6,U6,V6-U6)</f>
        <v>PA</v>
      </c>
    </row>
    <row r="7" spans="1:23" x14ac:dyDescent="0.3">
      <c r="A7" s="5" t="s">
        <v>76</v>
      </c>
      <c r="B7" s="1" t="s">
        <v>46</v>
      </c>
      <c r="C7" s="1" t="s">
        <v>9</v>
      </c>
      <c r="D7" s="11">
        <v>45302.531921296293</v>
      </c>
      <c r="E7" s="1" t="s">
        <v>47</v>
      </c>
      <c r="F7" s="1" t="s">
        <v>31</v>
      </c>
      <c r="G7" s="1" t="s">
        <v>30</v>
      </c>
      <c r="H7" s="6" t="s">
        <v>15</v>
      </c>
      <c r="J7" t="str">
        <f t="shared" si="0"/>
        <v>204 Birch St,Philadelphia, PA, 19101</v>
      </c>
      <c r="K7" t="str">
        <f t="shared" si="5"/>
        <v>204 Birch St,Philadelphia, PA, 19101</v>
      </c>
      <c r="M7" t="str" cm="1">
        <f t="array" ref="M7:N7">_xlfn.TEXTSPLIT(B7," ",,TRUE)</f>
        <v>Ryan</v>
      </c>
      <c r="N7" t="str">
        <v>Howard</v>
      </c>
      <c r="P7" t="str">
        <f>RIGHT(A7,3)</f>
        <v>553</v>
      </c>
      <c r="R7">
        <f t="shared" si="1"/>
        <v>15</v>
      </c>
      <c r="S7">
        <f t="shared" si="2"/>
        <v>17</v>
      </c>
      <c r="T7" t="str">
        <f t="shared" si="3"/>
        <v>PA</v>
      </c>
      <c r="U7">
        <f t="shared" si="4"/>
        <v>15</v>
      </c>
      <c r="V7">
        <f>FIND(",",$G7,$U7+1)</f>
        <v>17</v>
      </c>
      <c r="W7" t="str">
        <f>MID(G7,U7,V7-U7)</f>
        <v>PA</v>
      </c>
    </row>
    <row r="8" spans="1:23" x14ac:dyDescent="0.3">
      <c r="A8" s="5" t="s">
        <v>77</v>
      </c>
      <c r="B8" s="1" t="s">
        <v>58</v>
      </c>
      <c r="C8" s="1" t="s">
        <v>5</v>
      </c>
      <c r="D8" s="11">
        <v>45354.687881944446</v>
      </c>
      <c r="E8" s="1" t="s">
        <v>59</v>
      </c>
      <c r="F8" s="1" t="s">
        <v>27</v>
      </c>
      <c r="G8" s="1" t="s">
        <v>26</v>
      </c>
      <c r="H8" s="6" t="s">
        <v>6</v>
      </c>
      <c r="J8" t="str">
        <f t="shared" si="0"/>
        <v>790 Pine St,Chicago, IL, 60601</v>
      </c>
      <c r="K8" t="str">
        <f t="shared" si="5"/>
        <v>790 Pine St,Chicago, IL, 60601</v>
      </c>
      <c r="M8" t="str" cm="1">
        <f t="array" ref="M8:N8">_xlfn.TEXTSPLIT(B8," ",,TRUE)</f>
        <v>Kevin</v>
      </c>
      <c r="N8" t="str">
        <v>Malone</v>
      </c>
      <c r="P8" t="str">
        <f>RIGHT(A8,3)</f>
        <v>554</v>
      </c>
      <c r="R8">
        <f t="shared" si="1"/>
        <v>10</v>
      </c>
      <c r="S8">
        <f t="shared" si="2"/>
        <v>12</v>
      </c>
      <c r="T8" t="str">
        <f t="shared" si="3"/>
        <v>IL</v>
      </c>
      <c r="U8">
        <f t="shared" si="4"/>
        <v>10</v>
      </c>
      <c r="V8">
        <f>FIND(",",$G8,$U8+1)</f>
        <v>12</v>
      </c>
      <c r="W8" t="str">
        <f>MID(G8,U8,V8-U8)</f>
        <v>IL</v>
      </c>
    </row>
    <row r="9" spans="1:23" x14ac:dyDescent="0.3">
      <c r="A9" s="5" t="s">
        <v>78</v>
      </c>
      <c r="B9" s="1" t="s">
        <v>46</v>
      </c>
      <c r="C9" s="1" t="s">
        <v>1</v>
      </c>
      <c r="D9" s="11">
        <v>45408.340810185182</v>
      </c>
      <c r="E9" s="1" t="s">
        <v>47</v>
      </c>
      <c r="F9" s="1" t="s">
        <v>31</v>
      </c>
      <c r="G9" s="1" t="s">
        <v>30</v>
      </c>
      <c r="H9" s="6" t="s">
        <v>15</v>
      </c>
      <c r="J9" t="str">
        <f t="shared" si="0"/>
        <v>204 Birch St,Philadelphia, PA, 19101</v>
      </c>
      <c r="K9" t="str">
        <f t="shared" si="5"/>
        <v>204 Birch St,Philadelphia, PA, 19101</v>
      </c>
      <c r="M9" t="str" cm="1">
        <f t="array" ref="M9:N9">_xlfn.TEXTSPLIT(B9," ",,TRUE)</f>
        <v>Ryan</v>
      </c>
      <c r="N9" t="str">
        <v>Howard</v>
      </c>
      <c r="P9" t="str">
        <f>RIGHT(A9,3)</f>
        <v>555</v>
      </c>
      <c r="R9">
        <f t="shared" si="1"/>
        <v>15</v>
      </c>
      <c r="S9">
        <f t="shared" si="2"/>
        <v>17</v>
      </c>
      <c r="T9" t="str">
        <f t="shared" si="3"/>
        <v>PA</v>
      </c>
      <c r="U9">
        <f t="shared" si="4"/>
        <v>15</v>
      </c>
      <c r="V9">
        <f>FIND(",",$G9,$U9+1)</f>
        <v>17</v>
      </c>
      <c r="W9" t="str">
        <f>MID(G9,U9,V9-U9)</f>
        <v>PA</v>
      </c>
    </row>
    <row r="10" spans="1:23" x14ac:dyDescent="0.3">
      <c r="A10" s="5" t="s">
        <v>79</v>
      </c>
      <c r="B10" s="1" t="s">
        <v>50</v>
      </c>
      <c r="C10" s="1" t="s">
        <v>7</v>
      </c>
      <c r="D10" s="11">
        <v>45458.743333333332</v>
      </c>
      <c r="E10" s="1" t="s">
        <v>51</v>
      </c>
      <c r="F10" s="1" t="s">
        <v>33</v>
      </c>
      <c r="G10" s="1" t="s">
        <v>26</v>
      </c>
      <c r="H10" s="6" t="s">
        <v>18</v>
      </c>
      <c r="J10" t="str">
        <f t="shared" si="0"/>
        <v>123 Elm St,Chicago, IL, 60601</v>
      </c>
      <c r="K10" t="str">
        <f t="shared" si="5"/>
        <v>123 Elm St,Chicago, IL, 60601</v>
      </c>
      <c r="M10" t="str" cm="1">
        <f t="array" ref="M10:N10">_xlfn.TEXTSPLIT(B10," ",,TRUE)</f>
        <v>Stanley</v>
      </c>
      <c r="N10" t="str">
        <v>Hudson</v>
      </c>
      <c r="P10" t="str">
        <f>RIGHT(A10,3)</f>
        <v>556</v>
      </c>
      <c r="R10">
        <f t="shared" si="1"/>
        <v>10</v>
      </c>
      <c r="S10">
        <f t="shared" si="2"/>
        <v>12</v>
      </c>
      <c r="T10" t="str">
        <f t="shared" si="3"/>
        <v>IL</v>
      </c>
      <c r="U10">
        <f t="shared" si="4"/>
        <v>10</v>
      </c>
      <c r="V10">
        <f>FIND(",",$G10,$U10+1)</f>
        <v>12</v>
      </c>
      <c r="W10" t="str">
        <f>MID(G10,U10,V10-U10)</f>
        <v>IL</v>
      </c>
    </row>
    <row r="11" spans="1:23" x14ac:dyDescent="0.3">
      <c r="A11" s="5" t="s">
        <v>80</v>
      </c>
      <c r="B11" s="1" t="s">
        <v>54</v>
      </c>
      <c r="C11" s="1" t="s">
        <v>12</v>
      </c>
      <c r="D11" s="11">
        <v>45480.608055555553</v>
      </c>
      <c r="E11" s="1" t="s">
        <v>55</v>
      </c>
      <c r="F11" s="1" t="s">
        <v>33</v>
      </c>
      <c r="G11" s="1" t="s">
        <v>32</v>
      </c>
      <c r="H11" s="6" t="s">
        <v>13</v>
      </c>
      <c r="J11" t="str">
        <f t="shared" si="0"/>
        <v>123 Elm St,Los Angeles, CA, 90001</v>
      </c>
      <c r="K11" t="str">
        <f t="shared" si="5"/>
        <v>123 Elm St,Los Angeles, CA, 90001</v>
      </c>
      <c r="M11" t="str" cm="1">
        <f t="array" ref="M11:N11">_xlfn.TEXTSPLIT(B11," ",,TRUE)</f>
        <v>Angela</v>
      </c>
      <c r="N11" t="str">
        <v>Martin</v>
      </c>
      <c r="P11" t="str">
        <f>RIGHT(A11,3)</f>
        <v>557</v>
      </c>
      <c r="R11">
        <f t="shared" si="1"/>
        <v>14</v>
      </c>
      <c r="S11">
        <f t="shared" si="2"/>
        <v>16</v>
      </c>
      <c r="T11" t="str">
        <f t="shared" si="3"/>
        <v>CA</v>
      </c>
      <c r="U11">
        <f t="shared" si="4"/>
        <v>14</v>
      </c>
      <c r="V11">
        <f>FIND(",",$G11,$U11+1)</f>
        <v>16</v>
      </c>
      <c r="W11" t="str">
        <f>MID(G11,U11,V11-U11)</f>
        <v>CA</v>
      </c>
    </row>
    <row r="12" spans="1:23" x14ac:dyDescent="0.3">
      <c r="A12" s="5" t="s">
        <v>81</v>
      </c>
      <c r="B12" s="1" t="s">
        <v>44</v>
      </c>
      <c r="C12" s="1" t="s">
        <v>7</v>
      </c>
      <c r="D12" s="11">
        <v>45455.284930555557</v>
      </c>
      <c r="E12" s="1" t="s">
        <v>45</v>
      </c>
      <c r="F12" s="1" t="s">
        <v>33</v>
      </c>
      <c r="G12" s="1" t="s">
        <v>34</v>
      </c>
      <c r="H12" s="6" t="s">
        <v>17</v>
      </c>
      <c r="J12" t="str">
        <f t="shared" si="0"/>
        <v>123 Elm St,San Diego, CA, 92101</v>
      </c>
      <c r="K12" t="str">
        <f t="shared" si="5"/>
        <v>123 Elm St,San Diego, CA, 92101</v>
      </c>
      <c r="M12" t="str" cm="1">
        <f t="array" ref="M12:N12">_xlfn.TEXTSPLIT(B12," ",,TRUE)</f>
        <v>Dwight</v>
      </c>
      <c r="N12" t="str">
        <v>Schrute</v>
      </c>
      <c r="P12" t="str">
        <f>RIGHT(A12,3)</f>
        <v>558</v>
      </c>
      <c r="R12">
        <f t="shared" si="1"/>
        <v>12</v>
      </c>
      <c r="S12">
        <f t="shared" si="2"/>
        <v>14</v>
      </c>
      <c r="T12" t="str">
        <f t="shared" si="3"/>
        <v>CA</v>
      </c>
      <c r="U12">
        <f t="shared" si="4"/>
        <v>12</v>
      </c>
      <c r="V12">
        <f>FIND(",",$G12,$U12+1)</f>
        <v>14</v>
      </c>
      <c r="W12" t="str">
        <f>MID(G12,U12,V12-U12)</f>
        <v>CA</v>
      </c>
    </row>
    <row r="13" spans="1:23" x14ac:dyDescent="0.3">
      <c r="A13" s="5" t="s">
        <v>82</v>
      </c>
      <c r="B13" s="1" t="s">
        <v>56</v>
      </c>
      <c r="C13" s="1" t="s">
        <v>9</v>
      </c>
      <c r="D13" s="11">
        <v>44951.552141203705</v>
      </c>
      <c r="E13" s="1" t="s">
        <v>57</v>
      </c>
      <c r="F13" s="1" t="s">
        <v>35</v>
      </c>
      <c r="G13" s="1" t="s">
        <v>26</v>
      </c>
      <c r="H13" s="6" t="s">
        <v>16</v>
      </c>
      <c r="J13" t="str">
        <f t="shared" si="0"/>
        <v>202 Birch St,Chicago, IL, 60601</v>
      </c>
      <c r="K13" t="str">
        <f t="shared" si="5"/>
        <v>202 Birch St,Chicago, IL, 60601</v>
      </c>
      <c r="M13" t="str" cm="1">
        <f t="array" ref="M13:N13">_xlfn.TEXTSPLIT(B13," ",,TRUE)</f>
        <v>Oscar</v>
      </c>
      <c r="N13" t="str">
        <v>Martinez</v>
      </c>
      <c r="P13" t="str">
        <f>RIGHT(A13,3)</f>
        <v>559</v>
      </c>
      <c r="R13">
        <f t="shared" si="1"/>
        <v>10</v>
      </c>
      <c r="S13">
        <f t="shared" si="2"/>
        <v>12</v>
      </c>
      <c r="T13" t="str">
        <f t="shared" si="3"/>
        <v>IL</v>
      </c>
      <c r="U13">
        <f t="shared" si="4"/>
        <v>10</v>
      </c>
      <c r="V13">
        <f>FIND(",",$G13,$U13+1)</f>
        <v>12</v>
      </c>
      <c r="W13" t="str">
        <f>MID(G13,U13,V13-U13)</f>
        <v>IL</v>
      </c>
    </row>
    <row r="14" spans="1:23" x14ac:dyDescent="0.3">
      <c r="A14" s="5" t="s">
        <v>83</v>
      </c>
      <c r="B14" s="1" t="s">
        <v>46</v>
      </c>
      <c r="C14" s="1" t="s">
        <v>12</v>
      </c>
      <c r="D14" s="11">
        <v>45002.490034722221</v>
      </c>
      <c r="E14" s="1" t="s">
        <v>47</v>
      </c>
      <c r="F14" s="1" t="s">
        <v>31</v>
      </c>
      <c r="G14" s="1" t="s">
        <v>30</v>
      </c>
      <c r="H14" s="6" t="s">
        <v>15</v>
      </c>
      <c r="J14" t="str">
        <f t="shared" si="0"/>
        <v>204 Birch St,Philadelphia, PA, 19101</v>
      </c>
      <c r="K14" t="str">
        <f t="shared" si="5"/>
        <v>204 Birch St,Philadelphia, PA, 19101</v>
      </c>
      <c r="M14" t="str" cm="1">
        <f t="array" ref="M14:N14">_xlfn.TEXTSPLIT(B14," ",,TRUE)</f>
        <v>Ryan</v>
      </c>
      <c r="N14" t="str">
        <v>Howard</v>
      </c>
      <c r="P14" t="str">
        <f>RIGHT(A14,3)</f>
        <v>560</v>
      </c>
      <c r="R14">
        <f t="shared" si="1"/>
        <v>15</v>
      </c>
      <c r="S14">
        <f t="shared" si="2"/>
        <v>17</v>
      </c>
      <c r="T14" t="str">
        <f t="shared" si="3"/>
        <v>PA</v>
      </c>
      <c r="U14">
        <f t="shared" si="4"/>
        <v>15</v>
      </c>
      <c r="V14">
        <f>FIND(",",$G14,$U14+1)</f>
        <v>17</v>
      </c>
      <c r="W14" t="str">
        <f>MID(G14,U14,V14-U14)</f>
        <v>PA</v>
      </c>
    </row>
    <row r="15" spans="1:23" x14ac:dyDescent="0.3">
      <c r="A15" s="5" t="s">
        <v>84</v>
      </c>
      <c r="B15" s="1" t="s">
        <v>52</v>
      </c>
      <c r="C15" s="1" t="s">
        <v>9</v>
      </c>
      <c r="D15" s="11">
        <v>45078.417256944442</v>
      </c>
      <c r="E15" s="1" t="s">
        <v>53</v>
      </c>
      <c r="F15" s="1" t="s">
        <v>33</v>
      </c>
      <c r="G15" s="1" t="s">
        <v>26</v>
      </c>
      <c r="H15" s="6" t="s">
        <v>19</v>
      </c>
      <c r="J15" t="str">
        <f t="shared" si="0"/>
        <v>123 Elm St,Chicago, IL, 60601</v>
      </c>
      <c r="K15" t="str">
        <f t="shared" si="5"/>
        <v>123 Elm St,Chicago, IL, 60601</v>
      </c>
      <c r="M15" t="str" cm="1">
        <f t="array" ref="M15:N15">_xlfn.TEXTSPLIT(B15," ",,TRUE)</f>
        <v>Phyllis</v>
      </c>
      <c r="N15" t="str">
        <v>Vance</v>
      </c>
      <c r="P15" t="str">
        <f>RIGHT(A15,3)</f>
        <v>561</v>
      </c>
      <c r="R15">
        <f t="shared" si="1"/>
        <v>10</v>
      </c>
      <c r="S15">
        <f t="shared" si="2"/>
        <v>12</v>
      </c>
      <c r="T15" t="str">
        <f t="shared" si="3"/>
        <v>IL</v>
      </c>
      <c r="U15">
        <f t="shared" si="4"/>
        <v>10</v>
      </c>
      <c r="V15">
        <f>FIND(",",$G15,$U15+1)</f>
        <v>12</v>
      </c>
      <c r="W15" t="str">
        <f>MID(G15,U15,V15-U15)</f>
        <v>IL</v>
      </c>
    </row>
    <row r="16" spans="1:23" x14ac:dyDescent="0.3">
      <c r="A16" s="5" t="s">
        <v>85</v>
      </c>
      <c r="B16" s="1" t="s">
        <v>60</v>
      </c>
      <c r="C16" s="1" t="s">
        <v>9</v>
      </c>
      <c r="D16" s="11">
        <v>45168.729328703703</v>
      </c>
      <c r="E16" s="1" t="s">
        <v>61</v>
      </c>
      <c r="F16" s="1" t="s">
        <v>28</v>
      </c>
      <c r="G16" s="1" t="s">
        <v>26</v>
      </c>
      <c r="H16" s="6" t="s">
        <v>20</v>
      </c>
      <c r="J16" t="str">
        <f t="shared" si="0"/>
        <v>456 Oak St,Chicago, IL, 60601</v>
      </c>
      <c r="K16" t="str">
        <f t="shared" si="5"/>
        <v>456 Oak St,Chicago, IL, 60601</v>
      </c>
      <c r="M16" t="str" cm="1">
        <f t="array" ref="M16:N16">_xlfn.TEXTSPLIT(B16," ",,TRUE)</f>
        <v>Meredith</v>
      </c>
      <c r="N16" t="str">
        <v>Palmer</v>
      </c>
      <c r="P16" t="str">
        <f>RIGHT(A16,3)</f>
        <v>562</v>
      </c>
      <c r="R16">
        <f t="shared" si="1"/>
        <v>10</v>
      </c>
      <c r="S16">
        <f t="shared" si="2"/>
        <v>12</v>
      </c>
      <c r="T16" t="str">
        <f t="shared" si="3"/>
        <v>IL</v>
      </c>
      <c r="U16">
        <f t="shared" si="4"/>
        <v>10</v>
      </c>
      <c r="V16">
        <f>FIND(",",$G16,$U16+1)</f>
        <v>12</v>
      </c>
      <c r="W16" t="str">
        <f>MID(G16,U16,V16-U16)</f>
        <v>IL</v>
      </c>
    </row>
    <row r="17" spans="1:23" x14ac:dyDescent="0.3">
      <c r="A17" s="5" t="s">
        <v>86</v>
      </c>
      <c r="B17" s="1" t="s">
        <v>38</v>
      </c>
      <c r="C17" s="1" t="s">
        <v>7</v>
      </c>
      <c r="D17" s="11">
        <v>45218.319780092592</v>
      </c>
      <c r="E17" s="1" t="s">
        <v>39</v>
      </c>
      <c r="F17" s="1" t="s">
        <v>25</v>
      </c>
      <c r="G17" s="1" t="s">
        <v>37</v>
      </c>
      <c r="H17" s="6" t="s">
        <v>14</v>
      </c>
      <c r="J17" t="str">
        <f t="shared" si="0"/>
        <v>203 Birch St,Chicago, IL, 60602</v>
      </c>
      <c r="K17" t="str">
        <f t="shared" si="5"/>
        <v>203 Birch St,Chicago, IL, 60602</v>
      </c>
      <c r="M17" t="str" cm="1">
        <f t="array" ref="M17:N17">_xlfn.TEXTSPLIT(B17," ",,TRUE)</f>
        <v>Michael</v>
      </c>
      <c r="N17" t="str">
        <v>Scott</v>
      </c>
      <c r="P17" t="str">
        <f>RIGHT(A17,3)</f>
        <v>563</v>
      </c>
      <c r="R17">
        <f t="shared" si="1"/>
        <v>10</v>
      </c>
      <c r="S17">
        <f t="shared" si="2"/>
        <v>12</v>
      </c>
      <c r="T17" t="str">
        <f t="shared" si="3"/>
        <v>IL</v>
      </c>
      <c r="U17">
        <f t="shared" si="4"/>
        <v>10</v>
      </c>
      <c r="V17">
        <f>FIND(",",$G17,$U17+1)</f>
        <v>12</v>
      </c>
      <c r="W17" t="str">
        <f>MID(G17,U17,V17-U17)</f>
        <v>IL</v>
      </c>
    </row>
    <row r="18" spans="1:23" x14ac:dyDescent="0.3">
      <c r="A18" s="5" t="s">
        <v>87</v>
      </c>
      <c r="B18" s="1" t="s">
        <v>40</v>
      </c>
      <c r="C18" s="1" t="s">
        <v>12</v>
      </c>
      <c r="D18" s="11">
        <v>45350.719236111108</v>
      </c>
      <c r="E18" s="1" t="s">
        <v>41</v>
      </c>
      <c r="F18" s="1" t="s">
        <v>29</v>
      </c>
      <c r="G18" s="1" t="s">
        <v>30</v>
      </c>
      <c r="H18" s="6" t="s">
        <v>10</v>
      </c>
      <c r="J18" t="str">
        <f t="shared" si="0"/>
        <v>459 Oak St,Philadelphia, PA, 19101</v>
      </c>
      <c r="K18" t="str">
        <f t="shared" si="5"/>
        <v>459 Oak St,Philadelphia, PA, 19101</v>
      </c>
      <c r="M18" t="str" cm="1">
        <f t="array" ref="M18:N18">_xlfn.TEXTSPLIT(B18," ",,TRUE)</f>
        <v>Jim</v>
      </c>
      <c r="N18" t="str">
        <v>Halpert</v>
      </c>
      <c r="P18" t="str">
        <f>RIGHT(A18,3)</f>
        <v>564</v>
      </c>
      <c r="R18">
        <f t="shared" si="1"/>
        <v>15</v>
      </c>
      <c r="S18">
        <f t="shared" si="2"/>
        <v>17</v>
      </c>
      <c r="T18" t="str">
        <f t="shared" si="3"/>
        <v>PA</v>
      </c>
      <c r="U18">
        <f t="shared" si="4"/>
        <v>15</v>
      </c>
      <c r="V18">
        <f>FIND(",",$G18,$U18+1)</f>
        <v>17</v>
      </c>
      <c r="W18" t="str">
        <f>MID(G18,U18,V18-U18)</f>
        <v>PA</v>
      </c>
    </row>
    <row r="19" spans="1:23" x14ac:dyDescent="0.3">
      <c r="A19" s="5" t="s">
        <v>88</v>
      </c>
      <c r="B19" s="1" t="s">
        <v>48</v>
      </c>
      <c r="C19" s="1" t="s">
        <v>7</v>
      </c>
      <c r="D19" s="11">
        <v>45418.726354166669</v>
      </c>
      <c r="E19" s="1" t="s">
        <v>49</v>
      </c>
      <c r="F19" s="1" t="s">
        <v>28</v>
      </c>
      <c r="G19" s="1" t="s">
        <v>36</v>
      </c>
      <c r="H19" s="6" t="s">
        <v>8</v>
      </c>
      <c r="J19" t="str">
        <f t="shared" si="0"/>
        <v>456 Oak St,New York, NY, 10001</v>
      </c>
      <c r="K19" t="str">
        <f t="shared" si="5"/>
        <v>456 Oak St,New York, NY, 10001</v>
      </c>
      <c r="M19" t="str" cm="1">
        <f t="array" ref="M19:N19">_xlfn.TEXTSPLIT(B19," ",,TRUE)</f>
        <v>Kelly</v>
      </c>
      <c r="N19" t="str">
        <v>Kapoor</v>
      </c>
      <c r="P19" t="str">
        <f>RIGHT(A19,3)</f>
        <v>565</v>
      </c>
      <c r="R19">
        <f t="shared" si="1"/>
        <v>11</v>
      </c>
      <c r="S19">
        <f t="shared" si="2"/>
        <v>13</v>
      </c>
      <c r="T19" t="str">
        <f t="shared" si="3"/>
        <v>NY</v>
      </c>
      <c r="U19">
        <f t="shared" si="4"/>
        <v>11</v>
      </c>
      <c r="V19">
        <f>FIND(",",$G19,$U19+1)</f>
        <v>13</v>
      </c>
      <c r="W19" t="str">
        <f>MID(G19,U19,V19-U19)</f>
        <v>NY</v>
      </c>
    </row>
    <row r="20" spans="1:23" x14ac:dyDescent="0.3">
      <c r="A20" s="5" t="s">
        <v>89</v>
      </c>
      <c r="B20" s="1" t="s">
        <v>40</v>
      </c>
      <c r="C20" s="1" t="s">
        <v>9</v>
      </c>
      <c r="D20" s="11">
        <v>45496.291701388887</v>
      </c>
      <c r="E20" s="1" t="s">
        <v>41</v>
      </c>
      <c r="F20" s="1" t="s">
        <v>29</v>
      </c>
      <c r="G20" s="1" t="s">
        <v>30</v>
      </c>
      <c r="H20" s="6" t="s">
        <v>10</v>
      </c>
      <c r="J20" t="str">
        <f t="shared" si="0"/>
        <v>459 Oak St,Philadelphia, PA, 19101</v>
      </c>
      <c r="K20" t="str">
        <f t="shared" si="5"/>
        <v>459 Oak St,Philadelphia, PA, 19101</v>
      </c>
      <c r="M20" t="str" cm="1">
        <f t="array" ref="M20:N20">_xlfn.TEXTSPLIT(B20," ",,TRUE)</f>
        <v>Jim</v>
      </c>
      <c r="N20" t="str">
        <v>Halpert</v>
      </c>
      <c r="P20" t="str">
        <f>RIGHT(A20,3)</f>
        <v>566</v>
      </c>
      <c r="R20">
        <f t="shared" si="1"/>
        <v>15</v>
      </c>
      <c r="S20">
        <f t="shared" si="2"/>
        <v>17</v>
      </c>
      <c r="T20" t="str">
        <f t="shared" si="3"/>
        <v>PA</v>
      </c>
      <c r="U20">
        <f t="shared" si="4"/>
        <v>15</v>
      </c>
      <c r="V20">
        <f>FIND(",",$G20,$U20+1)</f>
        <v>17</v>
      </c>
      <c r="W20" t="str">
        <f>MID(G20,U20,V20-U20)</f>
        <v>PA</v>
      </c>
    </row>
    <row r="21" spans="1:23" ht="15" thickBot="1" x14ac:dyDescent="0.35">
      <c r="A21" s="5" t="s">
        <v>90</v>
      </c>
      <c r="B21" s="7" t="s">
        <v>40</v>
      </c>
      <c r="C21" s="7" t="s">
        <v>9</v>
      </c>
      <c r="D21" s="12">
        <v>45422.739884259259</v>
      </c>
      <c r="E21" s="7" t="s">
        <v>41</v>
      </c>
      <c r="F21" s="7" t="s">
        <v>29</v>
      </c>
      <c r="G21" s="7" t="s">
        <v>36</v>
      </c>
      <c r="H21" s="8" t="s">
        <v>10</v>
      </c>
      <c r="J21" t="str">
        <f t="shared" si="0"/>
        <v>459 Oak St,New York, NY, 10001</v>
      </c>
      <c r="K21" t="str">
        <f t="shared" si="5"/>
        <v>459 Oak St,New York, NY, 10001</v>
      </c>
      <c r="M21" t="str" cm="1">
        <f t="array" ref="M21:N21">_xlfn.TEXTSPLIT(B21," ",,TRUE)</f>
        <v>Jim</v>
      </c>
      <c r="N21" t="str">
        <v>Halpert</v>
      </c>
      <c r="P21" t="str">
        <f>RIGHT(A21,3)</f>
        <v>567</v>
      </c>
      <c r="R21">
        <f t="shared" si="1"/>
        <v>11</v>
      </c>
      <c r="S21">
        <f t="shared" si="2"/>
        <v>13</v>
      </c>
      <c r="T21" t="str">
        <f t="shared" si="3"/>
        <v>NY</v>
      </c>
      <c r="U21">
        <f t="shared" si="4"/>
        <v>11</v>
      </c>
      <c r="V21">
        <f>FIND(",",$G21,$U21+1)</f>
        <v>13</v>
      </c>
      <c r="W21" t="str">
        <f>MID(G21,U21,V21-U21)</f>
        <v>NY</v>
      </c>
    </row>
  </sheetData>
  <sortState xmlns:xlrd2="http://schemas.microsoft.com/office/spreadsheetml/2017/richdata2" ref="B2:H22">
    <sortCondition ref="D1:D22"/>
  </sortState>
  <mergeCells count="2">
    <mergeCell ref="R1:T1"/>
    <mergeCell ref="U1:W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C1" workbookViewId="0">
      <selection activeCell="J2" sqref="J2"/>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C1"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43"/>
  <sheetViews>
    <sheetView tabSelected="1" topLeftCell="A23" zoomScale="120" zoomScaleNormal="120" workbookViewId="0">
      <selection activeCell="M36" sqref="M3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3" x14ac:dyDescent="0.3">
      <c r="A17" s="1" t="str">
        <v>R</v>
      </c>
      <c r="B17" s="1">
        <f t="shared" si="0"/>
        <v>6</v>
      </c>
    </row>
    <row r="18" spans="1:3" x14ac:dyDescent="0.3">
      <c r="A18" s="1" t="str">
        <v>Azure</v>
      </c>
      <c r="B18" s="1">
        <f t="shared" si="0"/>
        <v>4</v>
      </c>
    </row>
    <row r="19" spans="1:3" x14ac:dyDescent="0.3">
      <c r="A19" s="1" t="str">
        <v>Java</v>
      </c>
      <c r="B19" s="1">
        <f t="shared" si="0"/>
        <v>7</v>
      </c>
    </row>
    <row r="20" spans="1:3" x14ac:dyDescent="0.3">
      <c r="A20" s="1" t="str">
        <v>SQL</v>
      </c>
      <c r="B20" s="1">
        <f t="shared" si="0"/>
        <v>4</v>
      </c>
    </row>
    <row r="21" spans="1:3" x14ac:dyDescent="0.3">
      <c r="A21" s="1" t="str">
        <v>Snowflake</v>
      </c>
      <c r="B21" s="1">
        <f t="shared" si="0"/>
        <v>5</v>
      </c>
    </row>
    <row r="22" spans="1:3" x14ac:dyDescent="0.3">
      <c r="A22" s="1" t="str">
        <v>Scala</v>
      </c>
      <c r="B22" s="1">
        <f t="shared" si="0"/>
        <v>5</v>
      </c>
    </row>
    <row r="23" spans="1:3" x14ac:dyDescent="0.3">
      <c r="A23" s="1" t="str">
        <v>Excel</v>
      </c>
      <c r="B23" s="1">
        <f t="shared" si="0"/>
        <v>2</v>
      </c>
    </row>
    <row r="24" spans="1:3" x14ac:dyDescent="0.3">
      <c r="A24" s="1" t="str">
        <v>Tableau</v>
      </c>
      <c r="B24" s="1">
        <f t="shared" si="0"/>
        <v>1</v>
      </c>
    </row>
    <row r="25" spans="1:3" x14ac:dyDescent="0.3">
      <c r="A25" s="1">
        <v>0</v>
      </c>
      <c r="B25" s="1">
        <f t="shared" si="0"/>
        <v>0</v>
      </c>
    </row>
    <row r="27" spans="1:3" x14ac:dyDescent="0.3">
      <c r="A27" s="15" t="s">
        <v>68</v>
      </c>
      <c r="B27" s="15" t="s">
        <v>93</v>
      </c>
      <c r="C27" s="16"/>
    </row>
    <row r="28" spans="1:3" x14ac:dyDescent="0.3">
      <c r="A28" t="s">
        <v>112</v>
      </c>
      <c r="B28">
        <v>1</v>
      </c>
    </row>
    <row r="29" spans="1:3" x14ac:dyDescent="0.3">
      <c r="A29" t="s">
        <v>99</v>
      </c>
      <c r="B29">
        <v>2</v>
      </c>
    </row>
    <row r="30" spans="1:3" x14ac:dyDescent="0.3">
      <c r="A30" t="s">
        <v>100</v>
      </c>
      <c r="B30">
        <v>2</v>
      </c>
    </row>
    <row r="31" spans="1:3" x14ac:dyDescent="0.3">
      <c r="A31" t="s">
        <v>111</v>
      </c>
      <c r="B31">
        <v>2</v>
      </c>
    </row>
    <row r="32" spans="1:3" x14ac:dyDescent="0.3">
      <c r="A32" t="s">
        <v>97</v>
      </c>
      <c r="B32">
        <v>3</v>
      </c>
    </row>
    <row r="33" spans="1:2" x14ac:dyDescent="0.3">
      <c r="A33" t="s">
        <v>101</v>
      </c>
      <c r="B33">
        <v>4</v>
      </c>
    </row>
    <row r="34" spans="1:2" x14ac:dyDescent="0.3">
      <c r="A34" t="s">
        <v>106</v>
      </c>
      <c r="B34">
        <v>4</v>
      </c>
    </row>
    <row r="35" spans="1:2" x14ac:dyDescent="0.3">
      <c r="A35" t="s">
        <v>108</v>
      </c>
      <c r="B35">
        <v>4</v>
      </c>
    </row>
    <row r="36" spans="1:2" x14ac:dyDescent="0.3">
      <c r="A36" t="s">
        <v>102</v>
      </c>
      <c r="B36">
        <v>5</v>
      </c>
    </row>
    <row r="37" spans="1:2" x14ac:dyDescent="0.3">
      <c r="A37" t="s">
        <v>109</v>
      </c>
      <c r="B37">
        <v>5</v>
      </c>
    </row>
    <row r="38" spans="1:2" x14ac:dyDescent="0.3">
      <c r="A38" t="s">
        <v>110</v>
      </c>
      <c r="B38">
        <v>5</v>
      </c>
    </row>
    <row r="39" spans="1:2" x14ac:dyDescent="0.3">
      <c r="A39" t="s">
        <v>103</v>
      </c>
      <c r="B39">
        <v>6</v>
      </c>
    </row>
    <row r="40" spans="1:2" x14ac:dyDescent="0.3">
      <c r="A40" t="s">
        <v>105</v>
      </c>
      <c r="B40">
        <v>6</v>
      </c>
    </row>
    <row r="41" spans="1:2" x14ac:dyDescent="0.3">
      <c r="A41" t="s">
        <v>104</v>
      </c>
      <c r="B41">
        <v>7</v>
      </c>
    </row>
    <row r="42" spans="1:2" x14ac:dyDescent="0.3">
      <c r="A42" t="s">
        <v>107</v>
      </c>
      <c r="B42">
        <v>7</v>
      </c>
    </row>
    <row r="43" spans="1:2" x14ac:dyDescent="0.3">
      <c r="A43" t="s">
        <v>98</v>
      </c>
      <c r="B43">
        <v>12</v>
      </c>
    </row>
  </sheetData>
  <sortState xmlns:xlrd2="http://schemas.microsoft.com/office/spreadsheetml/2017/richdata2" ref="A28:B43">
    <sortCondition ref="B28:B43"/>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Dilushkumar Vasudevan</cp:lastModifiedBy>
  <dcterms:created xsi:type="dcterms:W3CDTF">2015-06-05T18:17:20Z</dcterms:created>
  <dcterms:modified xsi:type="dcterms:W3CDTF">2025-03-24T06:10:29Z</dcterms:modified>
</cp:coreProperties>
</file>