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Обучение Excel\GEEKBRAINS\РАЗРАБОТЧИК - 2023\КУРС ОСНОВЫ АНАЛИЗА ДАННЫХ В EXCEL\ДЗ\ДЗ 2\"/>
    </mc:Choice>
  </mc:AlternateContent>
  <bookViews>
    <workbookView xWindow="0" yWindow="0" windowWidth="20490" windowHeight="7755" firstSheet="1" activeTab="3"/>
  </bookViews>
  <sheets>
    <sheet name="Task_2_1_Batterfly_Effect" sheetId="2" r:id="rId1"/>
    <sheet name="Task_2_2_Shop_Purchases" sheetId="1" r:id="rId2"/>
    <sheet name="Task_2_3_ Auction" sheetId="3" r:id="rId3"/>
    <sheet name="Task_2_4_addition_Sales_prices" sheetId="4" r:id="rId4"/>
  </sheets>
  <externalReferences>
    <externalReference r:id="rId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des_prices">Task_2_2_Shop_Purchases!$F$3:$G$86</definedName>
    <definedName name="cost">'[1]Problem 7'!$B$14</definedName>
    <definedName name="demand">'[1]Problem 7'!$B$7</definedName>
    <definedName name="fullpricerevenue">'[1]Problem 7'!$B$11</definedName>
    <definedName name="leftover">'[1]Problem 7'!$B$12</definedName>
    <definedName name="leftoverrevenue">'[1]Problem 7'!$B$13</definedName>
    <definedName name="limit_salvage1">'[1]Problem 7'!$B$6</definedName>
    <definedName name="lookupprice">Task_2_2_Shop_Purchases!$F$4:$G$86</definedName>
    <definedName name="orderquantity">'[1]Problem 7'!$B$1</definedName>
    <definedName name="Return">'[1]Problem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ice">'[1]Problem 7'!$B$3</definedName>
    <definedName name="salvage1">'[1]Problem 7'!$B$4</definedName>
    <definedName name="salvage2">'[1]Problem 7'!$B$5</definedName>
    <definedName name="soldfullprice">'[1]Problem 7'!$B$10</definedName>
    <definedName name="unitcost">'[1]Problem 7'!$B$2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8" i="4" l="1"/>
  <c r="H15" i="3"/>
  <c r="H14" i="3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I15" i="3"/>
  <c r="I14" i="3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5" i="1"/>
  <c r="E25" i="2"/>
  <c r="D26" i="2"/>
  <c r="C26" i="2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P19" i="1" l="1"/>
  <c r="E26" i="2"/>
  <c r="D27" i="2"/>
  <c r="E27" i="2" s="1"/>
  <c r="D28" i="2" l="1"/>
  <c r="D29" i="2" l="1"/>
  <c r="E28" i="2"/>
  <c r="D30" i="2" l="1"/>
  <c r="E29" i="2"/>
  <c r="D31" i="2" l="1"/>
  <c r="E30" i="2"/>
  <c r="D32" i="2" l="1"/>
  <c r="E31" i="2"/>
  <c r="D33" i="2" l="1"/>
  <c r="E32" i="2"/>
  <c r="D34" i="2" l="1"/>
  <c r="E33" i="2"/>
  <c r="D35" i="2" l="1"/>
  <c r="E34" i="2"/>
  <c r="D36" i="2" l="1"/>
  <c r="E35" i="2"/>
  <c r="D37" i="2" l="1"/>
  <c r="E36" i="2"/>
  <c r="D38" i="2" l="1"/>
  <c r="E37" i="2"/>
  <c r="D39" i="2" l="1"/>
  <c r="E38" i="2"/>
  <c r="D40" i="2" l="1"/>
  <c r="E39" i="2"/>
  <c r="D41" i="2" l="1"/>
  <c r="E40" i="2"/>
  <c r="D42" i="2" l="1"/>
  <c r="E41" i="2"/>
  <c r="D43" i="2" l="1"/>
  <c r="E42" i="2"/>
  <c r="D44" i="2" l="1"/>
  <c r="E43" i="2"/>
  <c r="D45" i="2" l="1"/>
  <c r="E44" i="2"/>
  <c r="D46" i="2" l="1"/>
  <c r="E45" i="2"/>
  <c r="D47" i="2" l="1"/>
  <c r="E46" i="2"/>
  <c r="D48" i="2" l="1"/>
  <c r="E47" i="2"/>
  <c r="D49" i="2" l="1"/>
  <c r="E48" i="2"/>
  <c r="D50" i="2" l="1"/>
  <c r="E49" i="2"/>
  <c r="D51" i="2" l="1"/>
  <c r="E50" i="2"/>
  <c r="D52" i="2" l="1"/>
  <c r="E51" i="2"/>
  <c r="D53" i="2" l="1"/>
  <c r="E52" i="2"/>
  <c r="D54" i="2" l="1"/>
  <c r="E53" i="2"/>
  <c r="D55" i="2" l="1"/>
  <c r="E54" i="2"/>
  <c r="D56" i="2" l="1"/>
  <c r="E55" i="2"/>
  <c r="D57" i="2" l="1"/>
  <c r="E56" i="2"/>
  <c r="D58" i="2" l="1"/>
  <c r="E57" i="2"/>
  <c r="D59" i="2" l="1"/>
  <c r="E58" i="2"/>
  <c r="D60" i="2" l="1"/>
  <c r="E59" i="2"/>
  <c r="D61" i="2" l="1"/>
  <c r="E60" i="2"/>
  <c r="D62" i="2" l="1"/>
  <c r="E61" i="2"/>
  <c r="D63" i="2" l="1"/>
  <c r="E62" i="2"/>
  <c r="D64" i="2" l="1"/>
  <c r="E63" i="2"/>
  <c r="D65" i="2" l="1"/>
  <c r="E64" i="2"/>
  <c r="D66" i="2" l="1"/>
  <c r="E65" i="2"/>
  <c r="D67" i="2" l="1"/>
  <c r="E66" i="2"/>
  <c r="D68" i="2" l="1"/>
  <c r="E67" i="2"/>
  <c r="D69" i="2" l="1"/>
  <c r="E68" i="2"/>
  <c r="D70" i="2" l="1"/>
  <c r="E69" i="2"/>
  <c r="D71" i="2" l="1"/>
  <c r="E70" i="2"/>
  <c r="D72" i="2" l="1"/>
  <c r="E71" i="2"/>
  <c r="D73" i="2" l="1"/>
  <c r="E72" i="2"/>
  <c r="D74" i="2" l="1"/>
  <c r="E74" i="2" s="1"/>
  <c r="E73" i="2"/>
</calcChain>
</file>

<file path=xl/sharedStrings.xml><?xml version="1.0" encoding="utf-8"?>
<sst xmlns="http://schemas.openxmlformats.org/spreadsheetml/2006/main" count="38" uniqueCount="32">
  <si>
    <t>AA</t>
  </si>
  <si>
    <t>BBB</t>
  </si>
  <si>
    <t>CC</t>
  </si>
  <si>
    <t>DD</t>
  </si>
  <si>
    <t>FF</t>
  </si>
  <si>
    <t>Код товара</t>
  </si>
  <si>
    <t>Цена</t>
  </si>
  <si>
    <t>Закупка магазина</t>
  </si>
  <si>
    <t>Количество</t>
  </si>
  <si>
    <t>Стоимость</t>
  </si>
  <si>
    <t>Итого:</t>
  </si>
  <si>
    <t>1 ЗАДАНИЕ</t>
  </si>
  <si>
    <t>Вариант 1</t>
  </si>
  <si>
    <t>Вариант 2</t>
  </si>
  <si>
    <t>Время t</t>
  </si>
  <si>
    <t xml:space="preserve"> </t>
  </si>
  <si>
    <r>
      <t xml:space="preserve">Начальные значения </t>
    </r>
    <r>
      <rPr>
        <sz val="11"/>
        <color theme="1"/>
        <rFont val="Calibri"/>
        <family val="2"/>
        <charset val="204"/>
      </rPr>
      <t>→→</t>
    </r>
  </si>
  <si>
    <t>Разница</t>
  </si>
  <si>
    <t>2 ЗАДАНИЕ</t>
  </si>
  <si>
    <t>3 ЗАДАНИЕ</t>
  </si>
  <si>
    <t>Наша цена</t>
  </si>
  <si>
    <t>Цена Конкурента 1</t>
  </si>
  <si>
    <t>Цена Конкурента 2</t>
  </si>
  <si>
    <t>Цена Конкурента 3</t>
  </si>
  <si>
    <t>Цена Конкурента 4</t>
  </si>
  <si>
    <t>Цена участия</t>
  </si>
  <si>
    <t>Общая стоимость участия для нас</t>
  </si>
  <si>
    <t>Результат участия для нас (получим ли картину)</t>
  </si>
  <si>
    <t>4 ЗАДАНИЕ</t>
  </si>
  <si>
    <t>Наша цена:</t>
  </si>
  <si>
    <t>Цена конкурента:</t>
  </si>
  <si>
    <t>Наши продажи: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</si>
</sst>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&quot;р.&quot;_-;\-* #,##0.00&quot;р.&quot;_-;_-* &quot;-&quot;??&quot;р.&quot;_-;_-@_-"/>
    <numFmt numFmtId="164" formatCode="&quot;$&quot;#,##0.00"/>
    <numFmt numFmtId="165" formatCode="0.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34343"/>
      <name val="Arial"/>
      <family val="2"/>
      <charset val="204"/>
    </font>
    <font>
      <sz val="11"/>
      <color theme="1"/>
      <name val="Calibri"/>
      <family val="2"/>
      <charset val="204"/>
    </font>
    <font>
      <b/>
      <sz val="16"/>
      <color theme="0"/>
      <name val="Arial"/>
      <family val="2"/>
      <charset val="204"/>
    </font>
    <font>
      <b/>
      <sz val="11"/>
      <color rgb="FF434343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73A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0" fontId="6" fillId="6" borderId="0" xfId="0" applyFont="1" applyFill="1"/>
    <xf numFmtId="1" fontId="6" fillId="6" borderId="0" xfId="0" applyNumberFormat="1" applyFont="1" applyFill="1"/>
    <xf numFmtId="1" fontId="0" fillId="0" borderId="0" xfId="0" applyNumberFormat="1"/>
    <xf numFmtId="165" fontId="6" fillId="6" borderId="0" xfId="0" applyNumberFormat="1" applyFont="1" applyFill="1"/>
    <xf numFmtId="0" fontId="0" fillId="3" borderId="1" xfId="0" applyFill="1" applyBorder="1" applyAlignment="1">
      <alignment wrapText="1"/>
    </xf>
    <xf numFmtId="1" fontId="0" fillId="0" borderId="2" xfId="0" applyNumberFormat="1" applyBorder="1"/>
    <xf numFmtId="0" fontId="0" fillId="0" borderId="2" xfId="0" applyBorder="1"/>
    <xf numFmtId="165" fontId="0" fillId="0" borderId="5" xfId="0" applyNumberFormat="1" applyBorder="1"/>
    <xf numFmtId="1" fontId="0" fillId="0" borderId="8" xfId="0" applyNumberFormat="1" applyBorder="1"/>
    <xf numFmtId="44" fontId="0" fillId="0" borderId="0" xfId="0" applyNumberFormat="1"/>
    <xf numFmtId="44" fontId="3" fillId="2" borderId="0" xfId="0" applyNumberFormat="1" applyFont="1" applyFill="1"/>
    <xf numFmtId="44" fontId="0" fillId="0" borderId="2" xfId="0" applyNumberFormat="1" applyBorder="1"/>
    <xf numFmtId="44" fontId="4" fillId="0" borderId="2" xfId="0" applyNumberFormat="1" applyFont="1" applyBorder="1" applyAlignment="1">
      <alignment vertical="center"/>
    </xf>
    <xf numFmtId="1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/>
    <xf numFmtId="44" fontId="3" fillId="5" borderId="2" xfId="0" applyNumberFormat="1" applyFont="1" applyFill="1" applyBorder="1"/>
    <xf numFmtId="44" fontId="4" fillId="0" borderId="6" xfId="0" applyNumberFormat="1" applyFont="1" applyBorder="1" applyAlignment="1">
      <alignment vertical="center"/>
    </xf>
    <xf numFmtId="44" fontId="7" fillId="10" borderId="1" xfId="0" applyNumberFormat="1" applyFont="1" applyFill="1" applyBorder="1" applyAlignment="1">
      <alignment vertical="center"/>
    </xf>
    <xf numFmtId="44" fontId="0" fillId="0" borderId="7" xfId="0" applyNumberFormat="1" applyBorder="1"/>
    <xf numFmtId="0" fontId="0" fillId="4" borderId="3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44" fontId="0" fillId="11" borderId="10" xfId="0" applyNumberFormat="1" applyFill="1" applyBorder="1"/>
    <xf numFmtId="44" fontId="0" fillId="9" borderId="3" xfId="0" applyNumberFormat="1" applyFill="1" applyBorder="1"/>
    <xf numFmtId="44" fontId="0" fillId="9" borderId="4" xfId="0" applyNumberFormat="1" applyFill="1" applyBorder="1"/>
    <xf numFmtId="44" fontId="0" fillId="0" borderId="11" xfId="0" applyNumberFormat="1" applyBorder="1"/>
    <xf numFmtId="44" fontId="3" fillId="12" borderId="1" xfId="0" applyNumberFormat="1" applyFont="1" applyFill="1" applyBorder="1"/>
    <xf numFmtId="0" fontId="6" fillId="6" borderId="0" xfId="0" applyNumberFormat="1" applyFont="1" applyFill="1"/>
    <xf numFmtId="0" fontId="3" fillId="4" borderId="6" xfId="0" applyNumberFormat="1" applyFont="1" applyFill="1" applyBorder="1" applyAlignment="1">
      <alignment horizontal="center"/>
    </xf>
    <xf numFmtId="0" fontId="0" fillId="8" borderId="3" xfId="0" applyNumberFormat="1" applyFill="1" applyBorder="1"/>
    <xf numFmtId="0" fontId="0" fillId="8" borderId="4" xfId="0" applyNumberFormat="1" applyFill="1" applyBorder="1"/>
    <xf numFmtId="0" fontId="0" fillId="0" borderId="7" xfId="0" applyNumberFormat="1" applyBorder="1"/>
    <xf numFmtId="0" fontId="0" fillId="0" borderId="2" xfId="0" applyNumberFormat="1" applyBorder="1"/>
    <xf numFmtId="0" fontId="0" fillId="0" borderId="0" xfId="0" applyNumberFormat="1"/>
    <xf numFmtId="0" fontId="0" fillId="7" borderId="3" xfId="0" applyFill="1" applyBorder="1" applyAlignment="1">
      <alignment wrapText="1"/>
    </xf>
    <xf numFmtId="0" fontId="0" fillId="7" borderId="4" xfId="0" applyFill="1" applyBorder="1"/>
    <xf numFmtId="0" fontId="0" fillId="4" borderId="3" xfId="0" applyFill="1" applyBorder="1" applyAlignment="1">
      <alignment wrapText="1"/>
    </xf>
    <xf numFmtId="0" fontId="0" fillId="4" borderId="4" xfId="0" applyFill="1" applyBorder="1"/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73A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Изменения</a:t>
            </a:r>
            <a:r>
              <a:rPr lang="ru-RU" sz="1200" baseline="0"/>
              <a:t> погоды при различных вариантах начальных значений</a:t>
            </a:r>
            <a:endParaRPr lang="ru-RU" sz="1200"/>
          </a:p>
        </c:rich>
      </c:tx>
      <c:layout>
        <c:manualLayout>
          <c:xMode val="edge"/>
          <c:yMode val="edge"/>
          <c:x val="2.3347112860892357E-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Task_2_1_Batterfly_Effect!$C$24</c:f>
              <c:strCache>
                <c:ptCount val="1"/>
                <c:pt idx="0">
                  <c:v>Вариант 1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Task_2_1_Batterfly_Effect!$C$25:$C$74</c:f>
              <c:numCache>
                <c:formatCode>General</c:formatCode>
                <c:ptCount val="50"/>
                <c:pt idx="0">
                  <c:v>0.3</c:v>
                </c:pt>
                <c:pt idx="1">
                  <c:v>0.84</c:v>
                </c:pt>
                <c:pt idx="2">
                  <c:v>0.53760000000000008</c:v>
                </c:pt>
                <c:pt idx="3">
                  <c:v>0.99434495999999994</c:v>
                </c:pt>
                <c:pt idx="4">
                  <c:v>2.249224209039382E-2</c:v>
                </c:pt>
                <c:pt idx="5">
                  <c:v>8.7945364544563753E-2</c:v>
                </c:pt>
                <c:pt idx="6">
                  <c:v>0.32084390959875014</c:v>
                </c:pt>
                <c:pt idx="7">
                  <c:v>0.87161238108855688</c:v>
                </c:pt>
                <c:pt idx="8">
                  <c:v>0.44761695288677272</c:v>
                </c:pt>
                <c:pt idx="9">
                  <c:v>0.98902406550053368</c:v>
                </c:pt>
                <c:pt idx="10">
                  <c:v>4.3421853445318986E-2</c:v>
                </c:pt>
                <c:pt idx="11">
                  <c:v>0.16614558435476889</c:v>
                </c:pt>
                <c:pt idx="12">
                  <c:v>0.55416491661672507</c:v>
                </c:pt>
                <c:pt idx="13">
                  <c:v>0.98826464723161289</c:v>
                </c:pt>
                <c:pt idx="14">
                  <c:v>4.6390537055154467E-2</c:v>
                </c:pt>
                <c:pt idx="15">
                  <c:v>0.17695382050755523</c:v>
                </c:pt>
                <c:pt idx="16">
                  <c:v>0.58256466366134063</c:v>
                </c:pt>
                <c:pt idx="17">
                  <c:v>0.97273230525795884</c:v>
                </c:pt>
                <c:pt idx="18">
                  <c:v>0.10609667026198408</c:v>
                </c:pt>
                <c:pt idx="19">
                  <c:v>0.37936066728521561</c:v>
                </c:pt>
                <c:pt idx="20">
                  <c:v>0.94178460560852617</c:v>
                </c:pt>
                <c:pt idx="21">
                  <c:v>0.21930544898927595</c:v>
                </c:pt>
                <c:pt idx="22">
                  <c:v>0.68484227613155213</c:v>
                </c:pt>
                <c:pt idx="23">
                  <c:v>0.86333333181802818</c:v>
                </c:pt>
                <c:pt idx="24">
                  <c:v>0.47195555996004251</c:v>
                </c:pt>
                <c:pt idx="25">
                  <c:v>0.99685403753138102</c:v>
                </c:pt>
                <c:pt idx="26">
                  <c:v>1.2544261555060079E-2</c:v>
                </c:pt>
                <c:pt idx="27">
                  <c:v>4.9547612228393281E-2</c:v>
                </c:pt>
                <c:pt idx="28">
                  <c:v>0.18837058540343221</c:v>
                </c:pt>
                <c:pt idx="29">
                  <c:v>0.61154843183280183</c:v>
                </c:pt>
                <c:pt idx="30">
                  <c:v>0.95022778942257102</c:v>
                </c:pt>
                <c:pt idx="31">
                  <c:v>0.18917975052666017</c:v>
                </c:pt>
                <c:pt idx="32">
                  <c:v>0.61356309006932319</c:v>
                </c:pt>
                <c:pt idx="33">
                  <c:v>0.94841369829562716</c:v>
                </c:pt>
                <c:pt idx="34">
                  <c:v>0.19570062072335304</c:v>
                </c:pt>
                <c:pt idx="35">
                  <c:v>0.62960755108738942</c:v>
                </c:pt>
                <c:pt idx="36">
                  <c:v>0.93280753080451895</c:v>
                </c:pt>
                <c:pt idx="37">
                  <c:v>0.25071056511558154</c:v>
                </c:pt>
                <c:pt idx="38">
                  <c:v>0.7514191106200292</c:v>
                </c:pt>
                <c:pt idx="39">
                  <c:v>0.74715372326013407</c:v>
                </c:pt>
                <c:pt idx="40">
                  <c:v>0.75566014831461226</c:v>
                </c:pt>
                <c:pt idx="41">
                  <c:v>0.73855155425500185</c:v>
                </c:pt>
                <c:pt idx="42">
                  <c:v>0.77237262385009164</c:v>
                </c:pt>
                <c:pt idx="43">
                  <c:v>0.70325261510806591</c:v>
                </c:pt>
                <c:pt idx="44">
                  <c:v>0.83475349780692965</c:v>
                </c:pt>
                <c:pt idx="45">
                  <c:v>0.55176038282410378</c:v>
                </c:pt>
                <c:pt idx="46">
                  <c:v>0.98928345107960891</c:v>
                </c:pt>
                <c:pt idx="47">
                  <c:v>4.2406817998511814E-2</c:v>
                </c:pt>
                <c:pt idx="48">
                  <c:v>0.16243391914301164</c:v>
                </c:pt>
                <c:pt idx="49">
                  <c:v>0.54419656421941276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Task_2_1_Batterfly_Effect!$D$24</c:f>
              <c:strCache>
                <c:ptCount val="1"/>
                <c:pt idx="0">
                  <c:v>Вариант 2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Task_2_1_Batterfly_Effect!$D$25:$D$74</c:f>
              <c:numCache>
                <c:formatCode>General</c:formatCode>
                <c:ptCount val="50"/>
                <c:pt idx="0">
                  <c:v>0.30000100000000002</c:v>
                </c:pt>
                <c:pt idx="1">
                  <c:v>0.8400015999960001</c:v>
                </c:pt>
                <c:pt idx="2">
                  <c:v>0.53759564800063975</c:v>
                </c:pt>
                <c:pt idx="3">
                  <c:v>0.99434626900564793</c:v>
                </c:pt>
                <c:pt idx="4">
                  <c:v>2.2487065280782287E-2</c:v>
                </c:pt>
                <c:pt idx="5">
                  <c:v>8.7925588703360494E-2</c:v>
                </c:pt>
                <c:pt idx="6">
                  <c:v>0.32077871821811188</c:v>
                </c:pt>
                <c:pt idx="7">
                  <c:v>0.87151892862582825</c:v>
                </c:pt>
                <c:pt idx="8">
                  <c:v>0.44789474269086693</c:v>
                </c:pt>
                <c:pt idx="9">
                  <c:v>0.98914016864299614</c:v>
                </c:pt>
                <c:pt idx="10">
                  <c:v>4.2967581679605175E-2</c:v>
                </c:pt>
                <c:pt idx="11">
                  <c:v>0.16448547441684655</c:v>
                </c:pt>
                <c:pt idx="12">
                  <c:v>0.5497200124908459</c:v>
                </c:pt>
                <c:pt idx="13">
                  <c:v>0.99011168143164052</c:v>
                </c:pt>
                <c:pt idx="14">
                  <c:v>3.9162158897000462E-2</c:v>
                </c:pt>
                <c:pt idx="15">
                  <c:v>0.15051393683010619</c:v>
                </c:pt>
                <c:pt idx="16">
                  <c:v>0.51143796660003604</c:v>
                </c:pt>
                <c:pt idx="17">
                  <c:v>0.99947669168022579</c:v>
                </c:pt>
                <c:pt idx="18">
                  <c:v>2.0921378727066491E-3</c:v>
                </c:pt>
                <c:pt idx="19">
                  <c:v>8.3510433273129431E-3</c:v>
                </c:pt>
                <c:pt idx="20">
                  <c:v>3.3125213610633142E-2</c:v>
                </c:pt>
                <c:pt idx="21">
                  <c:v>0.12811173533553227</c:v>
                </c:pt>
                <c:pt idx="22">
                  <c:v>0.44679647441940318</c:v>
                </c:pt>
                <c:pt idx="23">
                  <c:v>0.98867753946317916</c:v>
                </c:pt>
                <c:pt idx="24">
                  <c:v>4.4777049696851916E-2</c:v>
                </c:pt>
                <c:pt idx="25">
                  <c:v>0.17108826206919028</c:v>
                </c:pt>
                <c:pt idx="26">
                  <c:v>0.56726827460533746</c:v>
                </c:pt>
                <c:pt idx="27">
                  <c:v>0.9818999169264836</c:v>
                </c:pt>
                <c:pt idx="28">
                  <c:v>7.1089880264992841E-2</c:v>
                </c:pt>
                <c:pt idx="29">
                  <c:v>0.26414443675560728</c:v>
                </c:pt>
                <c:pt idx="30">
                  <c:v>0.77748861314668105</c:v>
                </c:pt>
                <c:pt idx="31">
                  <c:v>0.6920002782957263</c:v>
                </c:pt>
                <c:pt idx="32">
                  <c:v>0.85254357253745461</c:v>
                </c:pt>
                <c:pt idx="33">
                  <c:v>0.50285211785011397</c:v>
                </c:pt>
                <c:pt idx="34">
                  <c:v>0.99996746169507622</c:v>
                </c:pt>
                <c:pt idx="35">
                  <c:v>1.3014898472996791E-4</c:v>
                </c:pt>
                <c:pt idx="36">
                  <c:v>5.2052818388696666E-4</c:v>
                </c:pt>
                <c:pt idx="37">
                  <c:v>2.0810289371869842E-3</c:v>
                </c:pt>
                <c:pt idx="38">
                  <c:v>8.3067930229982993E-3</c:v>
                </c:pt>
                <c:pt idx="39">
                  <c:v>3.2951160850685467E-2</c:v>
                </c:pt>
                <c:pt idx="40">
                  <c:v>0.12746152739711086</c:v>
                </c:pt>
                <c:pt idx="41">
                  <c:v>0.44486034572282568</c:v>
                </c:pt>
                <c:pt idx="42">
                  <c:v>0.98783847410477466</c:v>
                </c:pt>
                <c:pt idx="43">
                  <c:v>4.8054492732500433E-2</c:v>
                </c:pt>
                <c:pt idx="44">
                  <c:v>0.18298103384289</c:v>
                </c:pt>
                <c:pt idx="45">
                  <c:v>0.59799590038670858</c:v>
                </c:pt>
                <c:pt idx="46">
                  <c:v>0.96158721402959313</c:v>
                </c:pt>
                <c:pt idx="47">
                  <c:v>0.14774897537759435</c:v>
                </c:pt>
                <c:pt idx="48">
                  <c:v>0.50367686260986144</c:v>
                </c:pt>
                <c:pt idx="49">
                  <c:v>0.99994592272539284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322392"/>
        <c:axId val="394318832"/>
      </c:lineChart>
      <c:catAx>
        <c:axId val="394322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318832"/>
        <c:crosses val="autoZero"/>
        <c:auto val="1"/>
        <c:lblAlgn val="ctr"/>
        <c:lblOffset val="100"/>
        <c:noMultiLvlLbl val="0"/>
      </c:catAx>
      <c:valAx>
        <c:axId val="39431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322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  <a:alpha val="99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2</xdr:row>
      <xdr:rowOff>152400</xdr:rowOff>
    </xdr:from>
    <xdr:to>
      <xdr:col>10</xdr:col>
      <xdr:colOff>600074</xdr:colOff>
      <xdr:row>18</xdr:row>
      <xdr:rowOff>66675</xdr:rowOff>
    </xdr:to>
    <xdr:sp macro="" textlink="">
      <xdr:nvSpPr>
        <xdr:cNvPr id="2" name="Скругленный прямоугольник 1"/>
        <xdr:cNvSpPr/>
      </xdr:nvSpPr>
      <xdr:spPr>
        <a:xfrm>
          <a:off x="190499" y="600075"/>
          <a:ext cx="7029450" cy="29622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0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Эдвард Лоренц говорил о знаменитом «эффекте бабочки»: «Бабочка, взмахивающая крыльями в Айове, может вызвать лавину эффектов, которые могут достигнуть высшей точки в дождливый сезон в Индонезии».</a:t>
          </a:r>
          <a:r>
            <a:rPr lang="ru-RU" b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ru-RU" b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b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ru-RU" b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sz="1100" b="0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Предположим, что существует модель, где погода во время </a:t>
          </a:r>
          <a:r>
            <a:rPr lang="en-US" sz="1100" b="0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 </a:t>
          </a:r>
          <a:r>
            <a:rPr lang="ru-RU" sz="1100" b="0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всегда имеет значение между 0 и 1 и управляется выражением:</a:t>
          </a:r>
          <a:r>
            <a:rPr lang="ru-RU" b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ru-RU" b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b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ru-RU" b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100" b="0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f(t+1)=4*f(t)</a:t>
          </a:r>
          <a:r>
            <a:rPr lang="en-US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(1-f(t))</a:t>
          </a:r>
          <a:br>
            <a:rPr lang="en-US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US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/>
          </a:r>
          <a:br>
            <a:rPr lang="en-US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Вычислите для </a:t>
          </a:r>
          <a:r>
            <a:rPr lang="en-US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f(1), f(2)…f(50) </a:t>
          </a:r>
          <a: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для двух начальных значений с помощью электронной таблицы:</a:t>
          </a:r>
          <a:b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/>
          </a:r>
          <a:b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0,3</a:t>
          </a:r>
          <a:b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/>
          </a:r>
          <a:b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0,300001</a:t>
          </a:r>
          <a:b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/>
          </a:r>
          <a:b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ru-RU" sz="1100" b="0" i="1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Как Ваши вычисления иллюстрируют эффект бабочки?</a:t>
          </a:r>
          <a:endParaRPr lang="ru-RU" sz="1100" b="0">
            <a:solidFill>
              <a:schemeClr val="accent6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9525</xdr:colOff>
      <xdr:row>22</xdr:row>
      <xdr:rowOff>171450</xdr:rowOff>
    </xdr:from>
    <xdr:to>
      <xdr:col>10</xdr:col>
      <xdr:colOff>600075</xdr:colOff>
      <xdr:row>33</xdr:row>
      <xdr:rowOff>114300</xdr:rowOff>
    </xdr:to>
    <xdr:sp macro="" textlink="">
      <xdr:nvSpPr>
        <xdr:cNvPr id="3" name="Скругленный прямоугольник 2"/>
        <xdr:cNvSpPr/>
      </xdr:nvSpPr>
      <xdr:spPr>
        <a:xfrm>
          <a:off x="4467225" y="4429125"/>
          <a:ext cx="3028950" cy="24384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Вычисления</a:t>
          </a:r>
          <a:r>
            <a:rPr lang="ru-RU" sz="1100" b="1" baseline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иллюстрируют "эффект бабочки": как видим, по мере удаления от начального значения дальше во времени разница между двумя вариантами вычисления (с разными начальными значениями) увеличивается всё больше</a:t>
          </a:r>
          <a:r>
            <a:rPr lang="en-US" sz="1100" b="1" baseline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(</a:t>
          </a:r>
          <a:r>
            <a:rPr lang="ru-RU" sz="1100" b="1" baseline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особенно это начинает быть заметным примерно с 20-ого значения</a:t>
          </a:r>
          <a:r>
            <a:rPr lang="en-US" sz="1100" b="1" baseline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r>
            <a:rPr lang="ru-RU" sz="1100" b="1" baseline="0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, т.е. первоначальное небольшое различие приобретает всё большие масштабы.</a:t>
          </a:r>
          <a:endParaRPr lang="ru-RU" sz="1100" b="1">
            <a:solidFill>
              <a:schemeClr val="accent6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609599</xdr:colOff>
      <xdr:row>36</xdr:row>
      <xdr:rowOff>0</xdr:rowOff>
    </xdr:from>
    <xdr:to>
      <xdr:col>14</xdr:col>
      <xdr:colOff>390525</xdr:colOff>
      <xdr:row>50</xdr:row>
      <xdr:rowOff>76200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</xdr:row>
      <xdr:rowOff>114300</xdr:rowOff>
    </xdr:from>
    <xdr:to>
      <xdr:col>3</xdr:col>
      <xdr:colOff>571500</xdr:colOff>
      <xdr:row>16</xdr:row>
      <xdr:rowOff>19050</xdr:rowOff>
    </xdr:to>
    <xdr:sp macro="" textlink="">
      <xdr:nvSpPr>
        <xdr:cNvPr id="2" name="Скругленный прямоугольник 1"/>
        <xdr:cNvSpPr/>
      </xdr:nvSpPr>
      <xdr:spPr>
        <a:xfrm>
          <a:off x="152400" y="561975"/>
          <a:ext cx="2247900" cy="2571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 столбце </a:t>
          </a:r>
          <a:r>
            <a:rPr lang="en-US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 </a:t>
          </a:r>
          <a:r>
            <a:rPr lang="ru-RU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файла </a:t>
          </a:r>
          <a:r>
            <a:rPr lang="en-US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</a:t>
          </a:r>
          <a:r>
            <a:rPr lang="ru-RU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еминар2_дз2.</a:t>
          </a:r>
          <a:r>
            <a:rPr lang="en-US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xlsx </a:t>
          </a:r>
          <a:r>
            <a:rPr lang="ru-RU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содержатся коды товаров, а в столбце </a:t>
          </a:r>
          <a:r>
            <a:rPr lang="en-US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 – </a:t>
          </a:r>
          <a:r>
            <a:rPr lang="ru-RU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цены этих товаров. В столбцах М-О перечислены количество и цена, по которым магазин закупил различные товары. Определите общую стоимость закупок магазина.</a:t>
          </a:r>
          <a:endParaRPr lang="ru-RU" sz="1100" b="1">
            <a:solidFill>
              <a:schemeClr val="accent6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114301</xdr:rowOff>
    </xdr:from>
    <xdr:to>
      <xdr:col>10</xdr:col>
      <xdr:colOff>581025</xdr:colOff>
      <xdr:row>10</xdr:row>
      <xdr:rowOff>171450</xdr:rowOff>
    </xdr:to>
    <xdr:sp macro="" textlink="">
      <xdr:nvSpPr>
        <xdr:cNvPr id="2" name="Скругленный прямоугольник 1"/>
        <xdr:cNvSpPr/>
      </xdr:nvSpPr>
      <xdr:spPr>
        <a:xfrm>
          <a:off x="190500" y="561976"/>
          <a:ext cx="10287000" cy="158114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Мы участвуем в аукционе, где выставлена ценная картина. Картину приобретает тот, кто предложит самую высокую цену. Мы оценили картину в 100 000 рублей. В аукционе участвуют еще четыре человека. Участие в аукционе стоит 4000 рублей.</a:t>
          </a:r>
          <a: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Создайте таблицу для решения задачи и напишите формулу, которая определит, получим ли мы картину (с учетом нашей ставки и ставки четырех конкурентов).</a:t>
          </a:r>
          <a: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Рассчитайте общую стоимость участия в аукционе в зависимости от того, досталась нам картина или нет.</a:t>
          </a:r>
          <a:endParaRPr lang="ru-RU" sz="1100" b="1">
            <a:solidFill>
              <a:schemeClr val="accent6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142875</xdr:rowOff>
    </xdr:from>
    <xdr:to>
      <xdr:col>11</xdr:col>
      <xdr:colOff>19050</xdr:colOff>
      <xdr:row>14</xdr:row>
      <xdr:rowOff>133350</xdr:rowOff>
    </xdr:to>
    <xdr:sp macro="" textlink="">
      <xdr:nvSpPr>
        <xdr:cNvPr id="2" name="Скругленный прямоугольник 1"/>
        <xdr:cNvSpPr/>
      </xdr:nvSpPr>
      <xdr:spPr>
        <a:xfrm>
          <a:off x="95250" y="590550"/>
          <a:ext cx="6629400" cy="22764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Продажи нашего продукта зависят от нашей цены и цены конкурента следующим образом:</a:t>
          </a:r>
          <a: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Если наша цена выше цены конкурента не менее чем на 300 рублей, мы продаем 500 единиц товара.</a:t>
          </a:r>
          <a: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Если наша цена ниже цены конкурента не менее чем на 300 рублей, мы продаем 1500 единиц товара.</a:t>
          </a:r>
          <a: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 Во всех остальных случаях мы продаем 1000 единиц товара.</a:t>
          </a:r>
          <a: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/>
          </a:r>
          <a:br>
            <a:rPr lang="ru-RU" b="1">
              <a:solidFill>
                <a:schemeClr val="accent6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sz="1100" b="1" i="0">
              <a:solidFill>
                <a:schemeClr val="accent6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Предположив, что все цены – это целые числа от 1 до 1000  рублей включительно, напишите формулу, которая вычисляет наши продажи этого продукта для любого возможного сочетания цен.</a:t>
          </a:r>
          <a:endParaRPr lang="ru-RU" sz="1100" b="1">
            <a:solidFill>
              <a:schemeClr val="accent6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inston\AppData\Local\Temp\Temp1_BZANsampleexams1.zip\Sept30answe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8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4"/>
  <sheetViews>
    <sheetView workbookViewId="0">
      <selection activeCell="N29" sqref="N29"/>
    </sheetView>
  </sheetViews>
  <sheetFormatPr defaultRowHeight="15" x14ac:dyDescent="0.25"/>
  <cols>
    <col min="1" max="1" width="13.28515625" customWidth="1"/>
    <col min="2" max="2" width="9.42578125" style="6" customWidth="1"/>
    <col min="3" max="3" width="13" style="38" customWidth="1"/>
    <col min="4" max="4" width="11.42578125" style="38" customWidth="1"/>
    <col min="5" max="5" width="9.85546875" customWidth="1"/>
  </cols>
  <sheetData>
    <row r="2" spans="1:11" ht="20.25" x14ac:dyDescent="0.3">
      <c r="A2" s="4" t="s">
        <v>11</v>
      </c>
      <c r="B2" s="5"/>
      <c r="C2" s="32"/>
      <c r="D2" s="32"/>
      <c r="E2" s="4"/>
      <c r="F2" s="4"/>
      <c r="G2" s="4"/>
      <c r="H2" s="4"/>
      <c r="I2" s="4"/>
      <c r="J2" s="4"/>
      <c r="K2" s="4"/>
    </row>
    <row r="24" spans="1:8" ht="15.75" thickBot="1" x14ac:dyDescent="0.3">
      <c r="B24" s="17" t="s">
        <v>14</v>
      </c>
      <c r="C24" s="33" t="s">
        <v>12</v>
      </c>
      <c r="D24" s="33" t="s">
        <v>13</v>
      </c>
      <c r="E24" s="18" t="s">
        <v>17</v>
      </c>
    </row>
    <row r="25" spans="1:8" ht="45.75" thickBot="1" x14ac:dyDescent="0.3">
      <c r="A25" s="8" t="s">
        <v>16</v>
      </c>
      <c r="B25" s="12">
        <v>1</v>
      </c>
      <c r="C25" s="34">
        <v>0.3</v>
      </c>
      <c r="D25" s="35">
        <v>0.30000100000000002</v>
      </c>
      <c r="E25" s="11">
        <f>ABS(D25-C25)</f>
        <v>1.0000000000287557E-6</v>
      </c>
    </row>
    <row r="26" spans="1:8" x14ac:dyDescent="0.25">
      <c r="B26" s="9">
        <v>2</v>
      </c>
      <c r="C26" s="36">
        <f>4*C25*(1-C25)</f>
        <v>0.84</v>
      </c>
      <c r="D26" s="36">
        <f>4*D25*(1-D25)</f>
        <v>0.8400015999960001</v>
      </c>
      <c r="E26" s="11">
        <f t="shared" ref="E26:E74" si="0">ABS(D26-C26)</f>
        <v>1.5999960001344959E-6</v>
      </c>
    </row>
    <row r="27" spans="1:8" x14ac:dyDescent="0.25">
      <c r="B27" s="9">
        <v>3</v>
      </c>
      <c r="C27" s="37">
        <f t="shared" ref="C27:C74" si="1">4*C26*(1-C26)</f>
        <v>0.53760000000000008</v>
      </c>
      <c r="D27" s="37">
        <f t="shared" ref="D27:D74" si="2">4*D26*(1-D26)</f>
        <v>0.53759564800063975</v>
      </c>
      <c r="E27" s="11">
        <f t="shared" si="0"/>
        <v>4.3519993603302609E-6</v>
      </c>
    </row>
    <row r="28" spans="1:8" x14ac:dyDescent="0.25">
      <c r="B28" s="9">
        <v>4</v>
      </c>
      <c r="C28" s="37">
        <f t="shared" si="1"/>
        <v>0.99434495999999994</v>
      </c>
      <c r="D28" s="37">
        <f t="shared" si="2"/>
        <v>0.99434626900564793</v>
      </c>
      <c r="E28" s="11">
        <f t="shared" si="0"/>
        <v>1.3090056479869716E-6</v>
      </c>
      <c r="H28" t="s">
        <v>15</v>
      </c>
    </row>
    <row r="29" spans="1:8" x14ac:dyDescent="0.25">
      <c r="B29" s="9">
        <v>5</v>
      </c>
      <c r="C29" s="37">
        <f t="shared" si="1"/>
        <v>2.249224209039382E-2</v>
      </c>
      <c r="D29" s="37">
        <f t="shared" si="2"/>
        <v>2.2487065280782287E-2</v>
      </c>
      <c r="E29" s="11">
        <f t="shared" si="0"/>
        <v>5.1768096115331619E-6</v>
      </c>
    </row>
    <row r="30" spans="1:8" x14ac:dyDescent="0.25">
      <c r="B30" s="9">
        <v>6</v>
      </c>
      <c r="C30" s="37">
        <f t="shared" si="1"/>
        <v>8.7945364544563753E-2</v>
      </c>
      <c r="D30" s="37">
        <f t="shared" si="2"/>
        <v>8.7925588703360494E-2</v>
      </c>
      <c r="E30" s="11">
        <f t="shared" si="0"/>
        <v>1.9775841203259481E-5</v>
      </c>
    </row>
    <row r="31" spans="1:8" x14ac:dyDescent="0.25">
      <c r="B31" s="9">
        <v>7</v>
      </c>
      <c r="C31" s="37">
        <f t="shared" si="1"/>
        <v>0.32084390959875014</v>
      </c>
      <c r="D31" s="37">
        <f t="shared" si="2"/>
        <v>0.32077871821811188</v>
      </c>
      <c r="E31" s="11">
        <f t="shared" si="0"/>
        <v>6.519138063826313E-5</v>
      </c>
    </row>
    <row r="32" spans="1:8" x14ac:dyDescent="0.25">
      <c r="B32" s="9">
        <v>8</v>
      </c>
      <c r="C32" s="37">
        <f t="shared" si="1"/>
        <v>0.87161238108855688</v>
      </c>
      <c r="D32" s="37">
        <f t="shared" si="2"/>
        <v>0.87151892862582825</v>
      </c>
      <c r="E32" s="11">
        <f t="shared" si="0"/>
        <v>9.3452462728627061E-5</v>
      </c>
    </row>
    <row r="33" spans="2:5" x14ac:dyDescent="0.25">
      <c r="B33" s="9">
        <v>9</v>
      </c>
      <c r="C33" s="37">
        <f t="shared" si="1"/>
        <v>0.44761695288677272</v>
      </c>
      <c r="D33" s="37">
        <f t="shared" si="2"/>
        <v>0.44789474269086693</v>
      </c>
      <c r="E33" s="11">
        <f t="shared" si="0"/>
        <v>2.7778980409420839E-4</v>
      </c>
    </row>
    <row r="34" spans="2:5" x14ac:dyDescent="0.25">
      <c r="B34" s="9">
        <v>10</v>
      </c>
      <c r="C34" s="37">
        <f t="shared" si="1"/>
        <v>0.98902406550053368</v>
      </c>
      <c r="D34" s="37">
        <f t="shared" si="2"/>
        <v>0.98914016864299614</v>
      </c>
      <c r="E34" s="11">
        <f t="shared" si="0"/>
        <v>1.1610314246246478E-4</v>
      </c>
    </row>
    <row r="35" spans="2:5" x14ac:dyDescent="0.25">
      <c r="B35" s="9">
        <v>11</v>
      </c>
      <c r="C35" s="37">
        <f t="shared" si="1"/>
        <v>4.3421853445318986E-2</v>
      </c>
      <c r="D35" s="37">
        <f t="shared" si="2"/>
        <v>4.2967581679605175E-2</v>
      </c>
      <c r="E35" s="11">
        <f t="shared" si="0"/>
        <v>4.5427176571381095E-4</v>
      </c>
    </row>
    <row r="36" spans="2:5" x14ac:dyDescent="0.25">
      <c r="B36" s="9">
        <v>12</v>
      </c>
      <c r="C36" s="37">
        <f t="shared" si="1"/>
        <v>0.16614558435476889</v>
      </c>
      <c r="D36" s="37">
        <f t="shared" si="2"/>
        <v>0.16448547441684655</v>
      </c>
      <c r="E36" s="11">
        <f t="shared" si="0"/>
        <v>1.6601099379223438E-3</v>
      </c>
    </row>
    <row r="37" spans="2:5" x14ac:dyDescent="0.25">
      <c r="B37" s="9">
        <v>13</v>
      </c>
      <c r="C37" s="37">
        <f t="shared" si="1"/>
        <v>0.55416491661672507</v>
      </c>
      <c r="D37" s="37">
        <f t="shared" si="2"/>
        <v>0.5497200124908459</v>
      </c>
      <c r="E37" s="11">
        <f t="shared" si="0"/>
        <v>4.4449041258791677E-3</v>
      </c>
    </row>
    <row r="38" spans="2:5" x14ac:dyDescent="0.25">
      <c r="B38" s="9">
        <v>14</v>
      </c>
      <c r="C38" s="37">
        <f t="shared" si="1"/>
        <v>0.98826464723161289</v>
      </c>
      <c r="D38" s="37">
        <f t="shared" si="2"/>
        <v>0.99011168143164052</v>
      </c>
      <c r="E38" s="11">
        <f t="shared" si="0"/>
        <v>1.8470342000276307E-3</v>
      </c>
    </row>
    <row r="39" spans="2:5" x14ac:dyDescent="0.25">
      <c r="B39" s="9">
        <v>15</v>
      </c>
      <c r="C39" s="37">
        <f t="shared" si="1"/>
        <v>4.6390537055154467E-2</v>
      </c>
      <c r="D39" s="37">
        <f t="shared" si="2"/>
        <v>3.9162158897000462E-2</v>
      </c>
      <c r="E39" s="11">
        <f t="shared" si="0"/>
        <v>7.2283781581540044E-3</v>
      </c>
    </row>
    <row r="40" spans="2:5" x14ac:dyDescent="0.25">
      <c r="B40" s="9">
        <v>16</v>
      </c>
      <c r="C40" s="37">
        <f t="shared" si="1"/>
        <v>0.17695382050755523</v>
      </c>
      <c r="D40" s="37">
        <f t="shared" si="2"/>
        <v>0.15051393683010619</v>
      </c>
      <c r="E40" s="11">
        <f t="shared" si="0"/>
        <v>2.6439883677449039E-2</v>
      </c>
    </row>
    <row r="41" spans="2:5" x14ac:dyDescent="0.25">
      <c r="B41" s="9">
        <v>17</v>
      </c>
      <c r="C41" s="37">
        <f t="shared" si="1"/>
        <v>0.58256466366134063</v>
      </c>
      <c r="D41" s="37">
        <f t="shared" si="2"/>
        <v>0.51143796660003604</v>
      </c>
      <c r="E41" s="11">
        <f t="shared" si="0"/>
        <v>7.1126697061304589E-2</v>
      </c>
    </row>
    <row r="42" spans="2:5" x14ac:dyDescent="0.25">
      <c r="B42" s="9">
        <v>18</v>
      </c>
      <c r="C42" s="37">
        <f t="shared" si="1"/>
        <v>0.97273230525795884</v>
      </c>
      <c r="D42" s="37">
        <f t="shared" si="2"/>
        <v>0.99947669168022579</v>
      </c>
      <c r="E42" s="11">
        <f t="shared" si="0"/>
        <v>2.6744386422266953E-2</v>
      </c>
    </row>
    <row r="43" spans="2:5" x14ac:dyDescent="0.25">
      <c r="B43" s="9">
        <v>19</v>
      </c>
      <c r="C43" s="37">
        <f t="shared" si="1"/>
        <v>0.10609667026198408</v>
      </c>
      <c r="D43" s="37">
        <f t="shared" si="2"/>
        <v>2.0921378727066491E-3</v>
      </c>
      <c r="E43" s="11">
        <f t="shared" si="0"/>
        <v>0.10400453238927743</v>
      </c>
    </row>
    <row r="44" spans="2:5" x14ac:dyDescent="0.25">
      <c r="B44" s="9">
        <v>20</v>
      </c>
      <c r="C44" s="37">
        <f t="shared" si="1"/>
        <v>0.37936066728521561</v>
      </c>
      <c r="D44" s="37">
        <f t="shared" si="2"/>
        <v>8.3510433273129431E-3</v>
      </c>
      <c r="E44" s="11">
        <f t="shared" si="0"/>
        <v>0.37100962395790266</v>
      </c>
    </row>
    <row r="45" spans="2:5" x14ac:dyDescent="0.25">
      <c r="B45" s="9">
        <v>21</v>
      </c>
      <c r="C45" s="37">
        <f t="shared" si="1"/>
        <v>0.94178460560852617</v>
      </c>
      <c r="D45" s="37">
        <f t="shared" si="2"/>
        <v>3.3125213610633142E-2</v>
      </c>
      <c r="E45" s="11">
        <f t="shared" si="0"/>
        <v>0.90865939199789303</v>
      </c>
    </row>
    <row r="46" spans="2:5" x14ac:dyDescent="0.25">
      <c r="B46" s="9">
        <v>22</v>
      </c>
      <c r="C46" s="37">
        <f t="shared" si="1"/>
        <v>0.21930544898927595</v>
      </c>
      <c r="D46" s="37">
        <f t="shared" si="2"/>
        <v>0.12811173533553227</v>
      </c>
      <c r="E46" s="11">
        <f t="shared" si="0"/>
        <v>9.119371365374368E-2</v>
      </c>
    </row>
    <row r="47" spans="2:5" x14ac:dyDescent="0.25">
      <c r="B47" s="9">
        <v>23</v>
      </c>
      <c r="C47" s="37">
        <f t="shared" si="1"/>
        <v>0.68484227613155213</v>
      </c>
      <c r="D47" s="37">
        <f t="shared" si="2"/>
        <v>0.44679647441940318</v>
      </c>
      <c r="E47" s="11">
        <f t="shared" si="0"/>
        <v>0.23804580171214895</v>
      </c>
    </row>
    <row r="48" spans="2:5" x14ac:dyDescent="0.25">
      <c r="B48" s="9">
        <v>24</v>
      </c>
      <c r="C48" s="37">
        <f t="shared" si="1"/>
        <v>0.86333333181802818</v>
      </c>
      <c r="D48" s="37">
        <f t="shared" si="2"/>
        <v>0.98867753946317916</v>
      </c>
      <c r="E48" s="11">
        <f t="shared" si="0"/>
        <v>0.12534420764515097</v>
      </c>
    </row>
    <row r="49" spans="2:5" x14ac:dyDescent="0.25">
      <c r="B49" s="9">
        <v>25</v>
      </c>
      <c r="C49" s="37">
        <f t="shared" si="1"/>
        <v>0.47195555996004251</v>
      </c>
      <c r="D49" s="37">
        <f t="shared" si="2"/>
        <v>4.4777049696851916E-2</v>
      </c>
      <c r="E49" s="11">
        <f t="shared" si="0"/>
        <v>0.42717851026319059</v>
      </c>
    </row>
    <row r="50" spans="2:5" x14ac:dyDescent="0.25">
      <c r="B50" s="9">
        <v>26</v>
      </c>
      <c r="C50" s="37">
        <f t="shared" si="1"/>
        <v>0.99685403753138102</v>
      </c>
      <c r="D50" s="37">
        <f t="shared" si="2"/>
        <v>0.17108826206919028</v>
      </c>
      <c r="E50" s="11">
        <f t="shared" si="0"/>
        <v>0.82576577546219077</v>
      </c>
    </row>
    <row r="51" spans="2:5" x14ac:dyDescent="0.25">
      <c r="B51" s="9">
        <v>27</v>
      </c>
      <c r="C51" s="37">
        <f t="shared" si="1"/>
        <v>1.2544261555060079E-2</v>
      </c>
      <c r="D51" s="37">
        <f t="shared" si="2"/>
        <v>0.56726827460533746</v>
      </c>
      <c r="E51" s="11">
        <f t="shared" si="0"/>
        <v>0.55472401305027741</v>
      </c>
    </row>
    <row r="52" spans="2:5" x14ac:dyDescent="0.25">
      <c r="B52" s="9">
        <v>28</v>
      </c>
      <c r="C52" s="37">
        <f t="shared" si="1"/>
        <v>4.9547612228393281E-2</v>
      </c>
      <c r="D52" s="37">
        <f t="shared" si="2"/>
        <v>0.9818999169264836</v>
      </c>
      <c r="E52" s="11">
        <f t="shared" si="0"/>
        <v>0.93235230469809027</v>
      </c>
    </row>
    <row r="53" spans="2:5" x14ac:dyDescent="0.25">
      <c r="B53" s="9">
        <v>29</v>
      </c>
      <c r="C53" s="37">
        <f t="shared" si="1"/>
        <v>0.18837058540343221</v>
      </c>
      <c r="D53" s="37">
        <f t="shared" si="2"/>
        <v>7.1089880264992841E-2</v>
      </c>
      <c r="E53" s="11">
        <f t="shared" si="0"/>
        <v>0.11728070513843937</v>
      </c>
    </row>
    <row r="54" spans="2:5" x14ac:dyDescent="0.25">
      <c r="B54" s="9">
        <v>30</v>
      </c>
      <c r="C54" s="37">
        <f t="shared" si="1"/>
        <v>0.61154843183280183</v>
      </c>
      <c r="D54" s="37">
        <f t="shared" si="2"/>
        <v>0.26414443675560728</v>
      </c>
      <c r="E54" s="11">
        <f t="shared" si="0"/>
        <v>0.34740399507719455</v>
      </c>
    </row>
    <row r="55" spans="2:5" x14ac:dyDescent="0.25">
      <c r="B55" s="9">
        <v>31</v>
      </c>
      <c r="C55" s="37">
        <f t="shared" si="1"/>
        <v>0.95022778942257102</v>
      </c>
      <c r="D55" s="37">
        <f t="shared" si="2"/>
        <v>0.77748861314668105</v>
      </c>
      <c r="E55" s="11">
        <f t="shared" si="0"/>
        <v>0.17273917627588997</v>
      </c>
    </row>
    <row r="56" spans="2:5" x14ac:dyDescent="0.25">
      <c r="B56" s="9">
        <v>32</v>
      </c>
      <c r="C56" s="37">
        <f t="shared" si="1"/>
        <v>0.18917975052666017</v>
      </c>
      <c r="D56" s="37">
        <f t="shared" si="2"/>
        <v>0.6920002782957263</v>
      </c>
      <c r="E56" s="11">
        <f t="shared" si="0"/>
        <v>0.50282052776906616</v>
      </c>
    </row>
    <row r="57" spans="2:5" x14ac:dyDescent="0.25">
      <c r="B57" s="9">
        <v>33</v>
      </c>
      <c r="C57" s="37">
        <f t="shared" si="1"/>
        <v>0.61356309006932319</v>
      </c>
      <c r="D57" s="37">
        <f t="shared" si="2"/>
        <v>0.85254357253745461</v>
      </c>
      <c r="E57" s="11">
        <f t="shared" si="0"/>
        <v>0.23898048246813142</v>
      </c>
    </row>
    <row r="58" spans="2:5" x14ac:dyDescent="0.25">
      <c r="B58" s="9">
        <v>34</v>
      </c>
      <c r="C58" s="37">
        <f t="shared" si="1"/>
        <v>0.94841369829562716</v>
      </c>
      <c r="D58" s="37">
        <f t="shared" si="2"/>
        <v>0.50285211785011397</v>
      </c>
      <c r="E58" s="11">
        <f t="shared" si="0"/>
        <v>0.44556158044551319</v>
      </c>
    </row>
    <row r="59" spans="2:5" x14ac:dyDescent="0.25">
      <c r="B59" s="9">
        <v>35</v>
      </c>
      <c r="C59" s="37">
        <f t="shared" si="1"/>
        <v>0.19570062072335304</v>
      </c>
      <c r="D59" s="37">
        <f t="shared" si="2"/>
        <v>0.99996746169507622</v>
      </c>
      <c r="E59" s="11">
        <f t="shared" si="0"/>
        <v>0.80426684097172318</v>
      </c>
    </row>
    <row r="60" spans="2:5" x14ac:dyDescent="0.25">
      <c r="B60" s="9">
        <v>36</v>
      </c>
      <c r="C60" s="37">
        <f t="shared" si="1"/>
        <v>0.62960755108738942</v>
      </c>
      <c r="D60" s="37">
        <f t="shared" si="2"/>
        <v>1.3014898472996791E-4</v>
      </c>
      <c r="E60" s="11">
        <f t="shared" si="0"/>
        <v>0.62947740210265946</v>
      </c>
    </row>
    <row r="61" spans="2:5" x14ac:dyDescent="0.25">
      <c r="B61" s="9">
        <v>37</v>
      </c>
      <c r="C61" s="37">
        <f t="shared" si="1"/>
        <v>0.93280753080451895</v>
      </c>
      <c r="D61" s="37">
        <f t="shared" si="2"/>
        <v>5.2052818388696666E-4</v>
      </c>
      <c r="E61" s="11">
        <f t="shared" si="0"/>
        <v>0.93228700262063202</v>
      </c>
    </row>
    <row r="62" spans="2:5" x14ac:dyDescent="0.25">
      <c r="B62" s="9">
        <v>38</v>
      </c>
      <c r="C62" s="37">
        <f t="shared" si="1"/>
        <v>0.25071056511558154</v>
      </c>
      <c r="D62" s="37">
        <f t="shared" si="2"/>
        <v>2.0810289371869842E-3</v>
      </c>
      <c r="E62" s="11">
        <f t="shared" si="0"/>
        <v>0.24862953617839456</v>
      </c>
    </row>
    <row r="63" spans="2:5" x14ac:dyDescent="0.25">
      <c r="B63" s="9">
        <v>39</v>
      </c>
      <c r="C63" s="37">
        <f t="shared" si="1"/>
        <v>0.7514191106200292</v>
      </c>
      <c r="D63" s="37">
        <f t="shared" si="2"/>
        <v>8.3067930229982993E-3</v>
      </c>
      <c r="E63" s="11">
        <f t="shared" si="0"/>
        <v>0.74311231759703089</v>
      </c>
    </row>
    <row r="64" spans="2:5" x14ac:dyDescent="0.25">
      <c r="B64" s="9">
        <v>40</v>
      </c>
      <c r="C64" s="37">
        <f t="shared" si="1"/>
        <v>0.74715372326013407</v>
      </c>
      <c r="D64" s="37">
        <f t="shared" si="2"/>
        <v>3.2951160850685467E-2</v>
      </c>
      <c r="E64" s="11">
        <f t="shared" si="0"/>
        <v>0.71420256240944857</v>
      </c>
    </row>
    <row r="65" spans="2:5" x14ac:dyDescent="0.25">
      <c r="B65" s="9">
        <v>41</v>
      </c>
      <c r="C65" s="37">
        <f t="shared" si="1"/>
        <v>0.75566014831461226</v>
      </c>
      <c r="D65" s="37">
        <f t="shared" si="2"/>
        <v>0.12746152739711086</v>
      </c>
      <c r="E65" s="11">
        <f t="shared" si="0"/>
        <v>0.62819862091750145</v>
      </c>
    </row>
    <row r="66" spans="2:5" x14ac:dyDescent="0.25">
      <c r="B66" s="9">
        <v>42</v>
      </c>
      <c r="C66" s="37">
        <f t="shared" si="1"/>
        <v>0.73855155425500185</v>
      </c>
      <c r="D66" s="37">
        <f t="shared" si="2"/>
        <v>0.44486034572282568</v>
      </c>
      <c r="E66" s="11">
        <f t="shared" si="0"/>
        <v>0.29369120853217617</v>
      </c>
    </row>
    <row r="67" spans="2:5" x14ac:dyDescent="0.25">
      <c r="B67" s="9">
        <v>43</v>
      </c>
      <c r="C67" s="37">
        <f t="shared" si="1"/>
        <v>0.77237262385009164</v>
      </c>
      <c r="D67" s="37">
        <f t="shared" si="2"/>
        <v>0.98783847410477466</v>
      </c>
      <c r="E67" s="11">
        <f t="shared" si="0"/>
        <v>0.21546585025468301</v>
      </c>
    </row>
    <row r="68" spans="2:5" x14ac:dyDescent="0.25">
      <c r="B68" s="9">
        <v>44</v>
      </c>
      <c r="C68" s="37">
        <f t="shared" si="1"/>
        <v>0.70325261510806591</v>
      </c>
      <c r="D68" s="37">
        <f t="shared" si="2"/>
        <v>4.8054492732500433E-2</v>
      </c>
      <c r="E68" s="11">
        <f t="shared" si="0"/>
        <v>0.65519812237556552</v>
      </c>
    </row>
    <row r="69" spans="2:5" x14ac:dyDescent="0.25">
      <c r="B69" s="9">
        <v>45</v>
      </c>
      <c r="C69" s="37">
        <f t="shared" si="1"/>
        <v>0.83475349780692965</v>
      </c>
      <c r="D69" s="37">
        <f t="shared" si="2"/>
        <v>0.18298103384289</v>
      </c>
      <c r="E69" s="11">
        <f t="shared" si="0"/>
        <v>0.65177246396403965</v>
      </c>
    </row>
    <row r="70" spans="2:5" x14ac:dyDescent="0.25">
      <c r="B70" s="9">
        <v>46</v>
      </c>
      <c r="C70" s="37">
        <f t="shared" si="1"/>
        <v>0.55176038282410378</v>
      </c>
      <c r="D70" s="37">
        <f t="shared" si="2"/>
        <v>0.59799590038670858</v>
      </c>
      <c r="E70" s="11">
        <f t="shared" si="0"/>
        <v>4.62355175626048E-2</v>
      </c>
    </row>
    <row r="71" spans="2:5" x14ac:dyDescent="0.25">
      <c r="B71" s="9">
        <v>47</v>
      </c>
      <c r="C71" s="37">
        <f t="shared" si="1"/>
        <v>0.98928345107960891</v>
      </c>
      <c r="D71" s="37">
        <f t="shared" si="2"/>
        <v>0.96158721402959313</v>
      </c>
      <c r="E71" s="11">
        <f t="shared" si="0"/>
        <v>2.7696237050015782E-2</v>
      </c>
    </row>
    <row r="72" spans="2:5" x14ac:dyDescent="0.25">
      <c r="B72" s="9">
        <v>48</v>
      </c>
      <c r="C72" s="37">
        <f t="shared" si="1"/>
        <v>4.2406817998511814E-2</v>
      </c>
      <c r="D72" s="37">
        <f t="shared" si="2"/>
        <v>0.14774897537759435</v>
      </c>
      <c r="E72" s="11">
        <f t="shared" si="0"/>
        <v>0.10534215737908253</v>
      </c>
    </row>
    <row r="73" spans="2:5" x14ac:dyDescent="0.25">
      <c r="B73" s="9">
        <v>49</v>
      </c>
      <c r="C73" s="37">
        <f t="shared" si="1"/>
        <v>0.16243391914301164</v>
      </c>
      <c r="D73" s="37">
        <f t="shared" si="2"/>
        <v>0.50367686260986144</v>
      </c>
      <c r="E73" s="11">
        <f t="shared" si="0"/>
        <v>0.3412429434668498</v>
      </c>
    </row>
    <row r="74" spans="2:5" x14ac:dyDescent="0.25">
      <c r="B74" s="9">
        <v>50</v>
      </c>
      <c r="C74" s="37">
        <f t="shared" si="1"/>
        <v>0.54419656421941276</v>
      </c>
      <c r="D74" s="37">
        <f t="shared" si="2"/>
        <v>0.99994592272539284</v>
      </c>
      <c r="E74" s="11">
        <f t="shared" si="0"/>
        <v>0.45574935850598008</v>
      </c>
    </row>
  </sheetData>
  <conditionalFormatting sqref="E25:E74">
    <cfRule type="colorScale" priority="1">
      <colorScale>
        <cfvo type="min"/>
        <cfvo type="max"/>
        <color theme="9" tint="0.79998168889431442"/>
        <color theme="9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6"/>
  <sheetViews>
    <sheetView workbookViewId="0">
      <selection activeCell="P5" sqref="P5"/>
    </sheetView>
  </sheetViews>
  <sheetFormatPr defaultRowHeight="15" x14ac:dyDescent="0.25"/>
  <cols>
    <col min="6" max="6" width="16" customWidth="1"/>
    <col min="7" max="7" width="9.140625" style="13"/>
    <col min="13" max="14" width="14.42578125" customWidth="1"/>
    <col min="15" max="15" width="11.5703125" style="13" customWidth="1"/>
    <col min="16" max="16" width="12.42578125" style="13" customWidth="1"/>
  </cols>
  <sheetData>
    <row r="2" spans="1:17" ht="20.25" x14ac:dyDescent="0.3">
      <c r="A2" s="4" t="s">
        <v>18</v>
      </c>
      <c r="B2" s="5"/>
      <c r="C2" s="7"/>
      <c r="D2" s="7"/>
      <c r="F2" s="1"/>
      <c r="Q2" s="1"/>
    </row>
    <row r="3" spans="1:17" x14ac:dyDescent="0.25">
      <c r="F3" s="19" t="s">
        <v>5</v>
      </c>
      <c r="G3" s="20" t="s">
        <v>6</v>
      </c>
      <c r="M3" s="1" t="s">
        <v>7</v>
      </c>
      <c r="Q3" s="2"/>
    </row>
    <row r="4" spans="1:17" x14ac:dyDescent="0.25">
      <c r="A4" s="3"/>
      <c r="B4" s="3"/>
      <c r="C4" s="3"/>
      <c r="F4" s="10" t="s">
        <v>0</v>
      </c>
      <c r="G4" s="15">
        <v>9</v>
      </c>
      <c r="M4" s="19" t="s">
        <v>5</v>
      </c>
      <c r="N4" s="19" t="s">
        <v>8</v>
      </c>
      <c r="O4" s="20" t="s">
        <v>6</v>
      </c>
      <c r="P4" s="20" t="s">
        <v>9</v>
      </c>
    </row>
    <row r="5" spans="1:17" x14ac:dyDescent="0.25">
      <c r="A5" s="3"/>
      <c r="B5" s="3"/>
      <c r="C5" s="3"/>
      <c r="F5" s="10" t="s">
        <v>1</v>
      </c>
      <c r="G5" s="15">
        <v>8.6999999999999993</v>
      </c>
      <c r="M5" s="10">
        <v>30</v>
      </c>
      <c r="N5" s="10">
        <v>28</v>
      </c>
      <c r="O5" s="15">
        <f>VLOOKUP(M5,codes_prices,2,FALSE)</f>
        <v>18.899999999999999</v>
      </c>
      <c r="P5" s="16">
        <f>O5*N5</f>
        <v>529.19999999999993</v>
      </c>
    </row>
    <row r="6" spans="1:17" x14ac:dyDescent="0.25">
      <c r="A6" s="3"/>
      <c r="B6" s="3"/>
      <c r="C6" s="3"/>
      <c r="F6" s="10" t="s">
        <v>2</v>
      </c>
      <c r="G6" s="15">
        <v>14</v>
      </c>
      <c r="M6" s="10">
        <v>24</v>
      </c>
      <c r="N6" s="10">
        <v>28</v>
      </c>
      <c r="O6" s="15">
        <f t="shared" ref="O6:O18" si="0">VLOOKUP(M6,codes_prices,2,)</f>
        <v>19.3</v>
      </c>
      <c r="P6" s="16">
        <f t="shared" ref="P6:P18" si="1">O6*N6</f>
        <v>540.4</v>
      </c>
    </row>
    <row r="7" spans="1:17" x14ac:dyDescent="0.25">
      <c r="A7" s="3"/>
      <c r="B7" s="3"/>
      <c r="C7" s="3"/>
      <c r="F7" s="10" t="s">
        <v>3</v>
      </c>
      <c r="G7" s="15">
        <v>2.9</v>
      </c>
      <c r="M7" s="10">
        <v>73</v>
      </c>
      <c r="N7" s="10">
        <v>44</v>
      </c>
      <c r="O7" s="15">
        <f t="shared" si="0"/>
        <v>13.6</v>
      </c>
      <c r="P7" s="16">
        <f t="shared" si="1"/>
        <v>598.4</v>
      </c>
    </row>
    <row r="8" spans="1:17" x14ac:dyDescent="0.25">
      <c r="A8" s="3"/>
      <c r="B8" s="3"/>
      <c r="C8" s="3"/>
      <c r="F8" s="10" t="s">
        <v>4</v>
      </c>
      <c r="G8" s="15">
        <v>11.9</v>
      </c>
      <c r="M8" s="10">
        <v>21</v>
      </c>
      <c r="N8" s="10">
        <v>31</v>
      </c>
      <c r="O8" s="15">
        <f t="shared" si="0"/>
        <v>10.6</v>
      </c>
      <c r="P8" s="16">
        <f t="shared" si="1"/>
        <v>328.59999999999997</v>
      </c>
    </row>
    <row r="9" spans="1:17" x14ac:dyDescent="0.25">
      <c r="A9" s="3"/>
      <c r="B9" s="3"/>
      <c r="C9" s="3"/>
      <c r="F9" s="10">
        <v>1</v>
      </c>
      <c r="G9" s="15">
        <v>11.8</v>
      </c>
      <c r="M9" s="10">
        <v>44</v>
      </c>
      <c r="N9" s="10">
        <v>22</v>
      </c>
      <c r="O9" s="15">
        <f t="shared" si="0"/>
        <v>19.3</v>
      </c>
      <c r="P9" s="16">
        <f t="shared" si="1"/>
        <v>424.6</v>
      </c>
    </row>
    <row r="10" spans="1:17" x14ac:dyDescent="0.25">
      <c r="A10" s="3"/>
      <c r="B10" s="3"/>
      <c r="C10" s="3"/>
      <c r="F10" s="10">
        <v>2</v>
      </c>
      <c r="G10" s="15">
        <v>10.199999999999999</v>
      </c>
      <c r="M10" s="10">
        <v>64</v>
      </c>
      <c r="N10" s="10">
        <v>30</v>
      </c>
      <c r="O10" s="15">
        <f t="shared" si="0"/>
        <v>11.7</v>
      </c>
      <c r="P10" s="16">
        <f t="shared" si="1"/>
        <v>351</v>
      </c>
    </row>
    <row r="11" spans="1:17" x14ac:dyDescent="0.25">
      <c r="A11" s="3"/>
      <c r="B11" s="3"/>
      <c r="C11" s="3"/>
      <c r="F11" s="10">
        <v>3</v>
      </c>
      <c r="G11" s="15">
        <v>2</v>
      </c>
      <c r="M11" s="10">
        <v>57</v>
      </c>
      <c r="N11" s="10">
        <v>22</v>
      </c>
      <c r="O11" s="15">
        <f t="shared" si="0"/>
        <v>12.1</v>
      </c>
      <c r="P11" s="16">
        <f t="shared" si="1"/>
        <v>266.2</v>
      </c>
    </row>
    <row r="12" spans="1:17" x14ac:dyDescent="0.25">
      <c r="A12" s="3"/>
      <c r="B12" s="3"/>
      <c r="C12" s="3"/>
      <c r="F12" s="10">
        <v>4</v>
      </c>
      <c r="G12" s="15">
        <v>3.6</v>
      </c>
      <c r="M12" s="10">
        <v>19</v>
      </c>
      <c r="N12" s="10">
        <v>39</v>
      </c>
      <c r="O12" s="15">
        <f t="shared" si="0"/>
        <v>14.1</v>
      </c>
      <c r="P12" s="16">
        <f t="shared" si="1"/>
        <v>549.9</v>
      </c>
    </row>
    <row r="13" spans="1:17" x14ac:dyDescent="0.25">
      <c r="A13" s="3"/>
      <c r="B13" s="3"/>
      <c r="C13" s="3"/>
      <c r="F13" s="10">
        <v>5</v>
      </c>
      <c r="G13" s="15">
        <v>7.8</v>
      </c>
      <c r="M13" s="10">
        <v>57</v>
      </c>
      <c r="N13" s="10">
        <v>20</v>
      </c>
      <c r="O13" s="15">
        <f t="shared" si="0"/>
        <v>12.1</v>
      </c>
      <c r="P13" s="16">
        <f t="shared" si="1"/>
        <v>242</v>
      </c>
    </row>
    <row r="14" spans="1:17" x14ac:dyDescent="0.25">
      <c r="A14" s="3"/>
      <c r="B14" s="3"/>
      <c r="C14" s="3"/>
      <c r="F14" s="10">
        <v>6</v>
      </c>
      <c r="G14" s="15">
        <v>11.2</v>
      </c>
      <c r="M14" s="10">
        <v>5</v>
      </c>
      <c r="N14" s="10">
        <v>50</v>
      </c>
      <c r="O14" s="15">
        <f t="shared" si="0"/>
        <v>7.8</v>
      </c>
      <c r="P14" s="16">
        <f t="shared" si="1"/>
        <v>390</v>
      </c>
    </row>
    <row r="15" spans="1:17" x14ac:dyDescent="0.25">
      <c r="A15" s="3"/>
      <c r="B15" s="3"/>
      <c r="C15" s="3"/>
      <c r="F15" s="10">
        <v>7</v>
      </c>
      <c r="G15" s="15">
        <v>5.3</v>
      </c>
      <c r="M15" s="10">
        <v>75</v>
      </c>
      <c r="N15" s="10">
        <v>32</v>
      </c>
      <c r="O15" s="15">
        <f t="shared" si="0"/>
        <v>13.3</v>
      </c>
      <c r="P15" s="16">
        <f t="shared" si="1"/>
        <v>425.6</v>
      </c>
    </row>
    <row r="16" spans="1:17" x14ac:dyDescent="0.25">
      <c r="A16" s="3"/>
      <c r="B16" s="3"/>
      <c r="C16" s="3"/>
      <c r="F16" s="10">
        <v>8</v>
      </c>
      <c r="G16" s="15">
        <v>19.3</v>
      </c>
      <c r="M16" s="10">
        <v>9</v>
      </c>
      <c r="N16" s="10">
        <v>23</v>
      </c>
      <c r="O16" s="15">
        <f t="shared" si="0"/>
        <v>17.600000000000001</v>
      </c>
      <c r="P16" s="16">
        <f t="shared" si="1"/>
        <v>404.8</v>
      </c>
    </row>
    <row r="17" spans="1:16" x14ac:dyDescent="0.25">
      <c r="A17" s="3"/>
      <c r="B17" s="3"/>
      <c r="C17" s="3"/>
      <c r="F17" s="10">
        <v>9</v>
      </c>
      <c r="G17" s="15">
        <v>17.600000000000001</v>
      </c>
      <c r="M17" s="10" t="s">
        <v>0</v>
      </c>
      <c r="N17" s="10">
        <v>31</v>
      </c>
      <c r="O17" s="15">
        <f t="shared" si="0"/>
        <v>9</v>
      </c>
      <c r="P17" s="16">
        <f t="shared" si="1"/>
        <v>279</v>
      </c>
    </row>
    <row r="18" spans="1:16" ht="15.75" thickBot="1" x14ac:dyDescent="0.3">
      <c r="F18" s="10">
        <v>10</v>
      </c>
      <c r="G18" s="15">
        <v>3</v>
      </c>
      <c r="M18" s="10" t="s">
        <v>2</v>
      </c>
      <c r="N18" s="10">
        <v>27</v>
      </c>
      <c r="O18" s="15">
        <f t="shared" si="0"/>
        <v>14</v>
      </c>
      <c r="P18" s="21">
        <f t="shared" si="1"/>
        <v>378</v>
      </c>
    </row>
    <row r="19" spans="1:16" ht="15.75" thickBot="1" x14ac:dyDescent="0.3">
      <c r="F19" s="10">
        <v>11</v>
      </c>
      <c r="G19" s="15">
        <v>2.4</v>
      </c>
      <c r="O19" s="14" t="s">
        <v>10</v>
      </c>
      <c r="P19" s="22">
        <f>SUM(P5:P18)</f>
        <v>5707.7</v>
      </c>
    </row>
    <row r="20" spans="1:16" x14ac:dyDescent="0.25">
      <c r="F20" s="10">
        <v>12</v>
      </c>
      <c r="G20" s="15">
        <v>16.100000000000001</v>
      </c>
    </row>
    <row r="21" spans="1:16" x14ac:dyDescent="0.25">
      <c r="F21" s="10">
        <v>13</v>
      </c>
      <c r="G21" s="15">
        <v>18.8</v>
      </c>
    </row>
    <row r="22" spans="1:16" x14ac:dyDescent="0.25">
      <c r="F22" s="10">
        <v>14</v>
      </c>
      <c r="G22" s="15">
        <v>14.2</v>
      </c>
    </row>
    <row r="23" spans="1:16" x14ac:dyDescent="0.25">
      <c r="F23" s="10">
        <v>15</v>
      </c>
      <c r="G23" s="15">
        <v>15</v>
      </c>
    </row>
    <row r="24" spans="1:16" x14ac:dyDescent="0.25">
      <c r="F24" s="10">
        <v>16</v>
      </c>
      <c r="G24" s="15">
        <v>8.6</v>
      </c>
    </row>
    <row r="25" spans="1:16" x14ac:dyDescent="0.25">
      <c r="F25" s="10">
        <v>17</v>
      </c>
      <c r="G25" s="15">
        <v>16.2</v>
      </c>
    </row>
    <row r="26" spans="1:16" x14ac:dyDescent="0.25">
      <c r="F26" s="10">
        <v>18</v>
      </c>
      <c r="G26" s="15">
        <v>10.6</v>
      </c>
    </row>
    <row r="27" spans="1:16" x14ac:dyDescent="0.25">
      <c r="F27" s="10">
        <v>19</v>
      </c>
      <c r="G27" s="15">
        <v>14.1</v>
      </c>
    </row>
    <row r="28" spans="1:16" x14ac:dyDescent="0.25">
      <c r="F28" s="10">
        <v>20</v>
      </c>
      <c r="G28" s="15">
        <v>15.7</v>
      </c>
    </row>
    <row r="29" spans="1:16" x14ac:dyDescent="0.25">
      <c r="F29" s="10">
        <v>21</v>
      </c>
      <c r="G29" s="15">
        <v>10.6</v>
      </c>
    </row>
    <row r="30" spans="1:16" x14ac:dyDescent="0.25">
      <c r="F30" s="10">
        <v>22</v>
      </c>
      <c r="G30" s="15">
        <v>13.3</v>
      </c>
    </row>
    <row r="31" spans="1:16" x14ac:dyDescent="0.25">
      <c r="F31" s="10">
        <v>23</v>
      </c>
      <c r="G31" s="15">
        <v>16.8</v>
      </c>
    </row>
    <row r="32" spans="1:16" x14ac:dyDescent="0.25">
      <c r="F32" s="10">
        <v>24</v>
      </c>
      <c r="G32" s="15">
        <v>19.3</v>
      </c>
    </row>
    <row r="33" spans="6:7" x14ac:dyDescent="0.25">
      <c r="F33" s="10">
        <v>25</v>
      </c>
      <c r="G33" s="15">
        <v>6.2</v>
      </c>
    </row>
    <row r="34" spans="6:7" x14ac:dyDescent="0.25">
      <c r="F34" s="10">
        <v>26</v>
      </c>
      <c r="G34" s="15">
        <v>8.5</v>
      </c>
    </row>
    <row r="35" spans="6:7" x14ac:dyDescent="0.25">
      <c r="F35" s="10">
        <v>27</v>
      </c>
      <c r="G35" s="15">
        <v>10.4</v>
      </c>
    </row>
    <row r="36" spans="6:7" x14ac:dyDescent="0.25">
      <c r="F36" s="10">
        <v>28</v>
      </c>
      <c r="G36" s="15">
        <v>4.5</v>
      </c>
    </row>
    <row r="37" spans="6:7" x14ac:dyDescent="0.25">
      <c r="F37" s="10">
        <v>29</v>
      </c>
      <c r="G37" s="15">
        <v>11.5</v>
      </c>
    </row>
    <row r="38" spans="6:7" x14ac:dyDescent="0.25">
      <c r="F38" s="10">
        <v>30</v>
      </c>
      <c r="G38" s="15">
        <v>18.899999999999999</v>
      </c>
    </row>
    <row r="39" spans="6:7" x14ac:dyDescent="0.25">
      <c r="F39" s="10">
        <v>31</v>
      </c>
      <c r="G39" s="15">
        <v>13.9</v>
      </c>
    </row>
    <row r="40" spans="6:7" x14ac:dyDescent="0.25">
      <c r="F40" s="10">
        <v>32</v>
      </c>
      <c r="G40" s="15">
        <v>16.2</v>
      </c>
    </row>
    <row r="41" spans="6:7" x14ac:dyDescent="0.25">
      <c r="F41" s="10">
        <v>33</v>
      </c>
      <c r="G41" s="15">
        <v>11.1</v>
      </c>
    </row>
    <row r="42" spans="6:7" x14ac:dyDescent="0.25">
      <c r="F42" s="10">
        <v>34</v>
      </c>
      <c r="G42" s="15">
        <v>12.6</v>
      </c>
    </row>
    <row r="43" spans="6:7" x14ac:dyDescent="0.25">
      <c r="F43" s="10">
        <v>35</v>
      </c>
      <c r="G43" s="15">
        <v>5.0999999999999996</v>
      </c>
    </row>
    <row r="44" spans="6:7" x14ac:dyDescent="0.25">
      <c r="F44" s="10">
        <v>36</v>
      </c>
      <c r="G44" s="15">
        <v>6.1</v>
      </c>
    </row>
    <row r="45" spans="6:7" x14ac:dyDescent="0.25">
      <c r="F45" s="10">
        <v>37</v>
      </c>
      <c r="G45" s="15">
        <v>9.6</v>
      </c>
    </row>
    <row r="46" spans="6:7" x14ac:dyDescent="0.25">
      <c r="F46" s="10">
        <v>38</v>
      </c>
      <c r="G46" s="15">
        <v>11.6</v>
      </c>
    </row>
    <row r="47" spans="6:7" x14ac:dyDescent="0.25">
      <c r="F47" s="10">
        <v>39</v>
      </c>
      <c r="G47" s="15">
        <v>9.8000000000000007</v>
      </c>
    </row>
    <row r="48" spans="6:7" x14ac:dyDescent="0.25">
      <c r="F48" s="10">
        <v>40</v>
      </c>
      <c r="G48" s="15">
        <v>10</v>
      </c>
    </row>
    <row r="49" spans="6:7" x14ac:dyDescent="0.25">
      <c r="F49" s="10">
        <v>41</v>
      </c>
      <c r="G49" s="15">
        <v>13.4</v>
      </c>
    </row>
    <row r="50" spans="6:7" x14ac:dyDescent="0.25">
      <c r="F50" s="10">
        <v>42</v>
      </c>
      <c r="G50" s="15">
        <v>19.600000000000001</v>
      </c>
    </row>
    <row r="51" spans="6:7" x14ac:dyDescent="0.25">
      <c r="F51" s="10">
        <v>43</v>
      </c>
      <c r="G51" s="15">
        <v>16.899999999999999</v>
      </c>
    </row>
    <row r="52" spans="6:7" x14ac:dyDescent="0.25">
      <c r="F52" s="10">
        <v>44</v>
      </c>
      <c r="G52" s="15">
        <v>19.3</v>
      </c>
    </row>
    <row r="53" spans="6:7" x14ac:dyDescent="0.25">
      <c r="F53" s="10">
        <v>45</v>
      </c>
      <c r="G53" s="15">
        <v>10.9</v>
      </c>
    </row>
    <row r="54" spans="6:7" x14ac:dyDescent="0.25">
      <c r="F54" s="10">
        <v>46</v>
      </c>
      <c r="G54" s="15">
        <v>20</v>
      </c>
    </row>
    <row r="55" spans="6:7" x14ac:dyDescent="0.25">
      <c r="F55" s="10">
        <v>47</v>
      </c>
      <c r="G55" s="15">
        <v>5.8</v>
      </c>
    </row>
    <row r="56" spans="6:7" x14ac:dyDescent="0.25">
      <c r="F56" s="10">
        <v>48</v>
      </c>
      <c r="G56" s="15">
        <v>19.2</v>
      </c>
    </row>
    <row r="57" spans="6:7" x14ac:dyDescent="0.25">
      <c r="F57" s="10">
        <v>49</v>
      </c>
      <c r="G57" s="15">
        <v>14.3</v>
      </c>
    </row>
    <row r="58" spans="6:7" x14ac:dyDescent="0.25">
      <c r="F58" s="10">
        <v>50</v>
      </c>
      <c r="G58" s="15">
        <v>19.399999999999999</v>
      </c>
    </row>
    <row r="59" spans="6:7" x14ac:dyDescent="0.25">
      <c r="F59" s="10">
        <v>51</v>
      </c>
      <c r="G59" s="15">
        <v>9.3000000000000007</v>
      </c>
    </row>
    <row r="60" spans="6:7" x14ac:dyDescent="0.25">
      <c r="F60" s="10">
        <v>52</v>
      </c>
      <c r="G60" s="15">
        <v>15.2</v>
      </c>
    </row>
    <row r="61" spans="6:7" x14ac:dyDescent="0.25">
      <c r="F61" s="10">
        <v>53</v>
      </c>
      <c r="G61" s="15">
        <v>4.8</v>
      </c>
    </row>
    <row r="62" spans="6:7" x14ac:dyDescent="0.25">
      <c r="F62" s="10">
        <v>54</v>
      </c>
      <c r="G62" s="15">
        <v>11.2</v>
      </c>
    </row>
    <row r="63" spans="6:7" x14ac:dyDescent="0.25">
      <c r="F63" s="10">
        <v>55</v>
      </c>
      <c r="G63" s="15">
        <v>16.899999999999999</v>
      </c>
    </row>
    <row r="64" spans="6:7" x14ac:dyDescent="0.25">
      <c r="F64" s="10">
        <v>56</v>
      </c>
      <c r="G64" s="15">
        <v>10.9</v>
      </c>
    </row>
    <row r="65" spans="6:7" x14ac:dyDescent="0.25">
      <c r="F65" s="10">
        <v>57</v>
      </c>
      <c r="G65" s="15">
        <v>12.1</v>
      </c>
    </row>
    <row r="66" spans="6:7" x14ac:dyDescent="0.25">
      <c r="F66" s="10">
        <v>58</v>
      </c>
      <c r="G66" s="15">
        <v>17.399999999999999</v>
      </c>
    </row>
    <row r="67" spans="6:7" x14ac:dyDescent="0.25">
      <c r="F67" s="10">
        <v>59</v>
      </c>
      <c r="G67" s="15">
        <v>7.9</v>
      </c>
    </row>
    <row r="68" spans="6:7" x14ac:dyDescent="0.25">
      <c r="F68" s="10">
        <v>60</v>
      </c>
      <c r="G68" s="15">
        <v>9.4</v>
      </c>
    </row>
    <row r="69" spans="6:7" x14ac:dyDescent="0.25">
      <c r="F69" s="10">
        <v>61</v>
      </c>
      <c r="G69" s="15">
        <v>7.6</v>
      </c>
    </row>
    <row r="70" spans="6:7" x14ac:dyDescent="0.25">
      <c r="F70" s="10">
        <v>62</v>
      </c>
      <c r="G70" s="15">
        <v>2.5</v>
      </c>
    </row>
    <row r="71" spans="6:7" x14ac:dyDescent="0.25">
      <c r="F71" s="10">
        <v>63</v>
      </c>
      <c r="G71" s="15">
        <v>2.2000000000000002</v>
      </c>
    </row>
    <row r="72" spans="6:7" x14ac:dyDescent="0.25">
      <c r="F72" s="10">
        <v>64</v>
      </c>
      <c r="G72" s="15">
        <v>11.7</v>
      </c>
    </row>
    <row r="73" spans="6:7" x14ac:dyDescent="0.25">
      <c r="F73" s="10">
        <v>65</v>
      </c>
      <c r="G73" s="15">
        <v>17.600000000000001</v>
      </c>
    </row>
    <row r="74" spans="6:7" x14ac:dyDescent="0.25">
      <c r="F74" s="10">
        <v>66</v>
      </c>
      <c r="G74" s="15">
        <v>2.5</v>
      </c>
    </row>
    <row r="75" spans="6:7" x14ac:dyDescent="0.25">
      <c r="F75" s="10">
        <v>67</v>
      </c>
      <c r="G75" s="15">
        <v>10.5</v>
      </c>
    </row>
    <row r="76" spans="6:7" x14ac:dyDescent="0.25">
      <c r="F76" s="10">
        <v>68</v>
      </c>
      <c r="G76" s="15">
        <v>7.7</v>
      </c>
    </row>
    <row r="77" spans="6:7" x14ac:dyDescent="0.25">
      <c r="F77" s="10">
        <v>69</v>
      </c>
      <c r="G77" s="15">
        <v>8.8000000000000007</v>
      </c>
    </row>
    <row r="78" spans="6:7" x14ac:dyDescent="0.25">
      <c r="F78" s="10">
        <v>70</v>
      </c>
      <c r="G78" s="15">
        <v>10.4</v>
      </c>
    </row>
    <row r="79" spans="6:7" x14ac:dyDescent="0.25">
      <c r="F79" s="10">
        <v>71</v>
      </c>
      <c r="G79" s="15">
        <v>18.7</v>
      </c>
    </row>
    <row r="80" spans="6:7" x14ac:dyDescent="0.25">
      <c r="F80" s="10">
        <v>72</v>
      </c>
      <c r="G80" s="15">
        <v>19.3</v>
      </c>
    </row>
    <row r="81" spans="6:7" x14ac:dyDescent="0.25">
      <c r="F81" s="10">
        <v>73</v>
      </c>
      <c r="G81" s="15">
        <v>13.6</v>
      </c>
    </row>
    <row r="82" spans="6:7" x14ac:dyDescent="0.25">
      <c r="F82" s="10">
        <v>74</v>
      </c>
      <c r="G82" s="15">
        <v>2.5</v>
      </c>
    </row>
    <row r="83" spans="6:7" x14ac:dyDescent="0.25">
      <c r="F83" s="10">
        <v>75</v>
      </c>
      <c r="G83" s="15">
        <v>13.3</v>
      </c>
    </row>
    <row r="84" spans="6:7" x14ac:dyDescent="0.25">
      <c r="F84" s="10">
        <v>76</v>
      </c>
      <c r="G84" s="15">
        <v>12.9</v>
      </c>
    </row>
    <row r="85" spans="6:7" x14ac:dyDescent="0.25">
      <c r="F85" s="10">
        <v>77</v>
      </c>
      <c r="G85" s="15">
        <v>14.1</v>
      </c>
    </row>
    <row r="86" spans="6:7" x14ac:dyDescent="0.25">
      <c r="F86" s="10">
        <v>78</v>
      </c>
      <c r="G86" s="15">
        <v>13.7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I14" sqref="I14"/>
    </sheetView>
  </sheetViews>
  <sheetFormatPr defaultRowHeight="15" x14ac:dyDescent="0.25"/>
  <cols>
    <col min="1" max="1" width="14" customWidth="1"/>
    <col min="2" max="2" width="13.28515625" bestFit="1" customWidth="1"/>
    <col min="3" max="3" width="15.42578125" customWidth="1"/>
    <col min="4" max="4" width="13.85546875" customWidth="1"/>
    <col min="5" max="5" width="14.85546875" customWidth="1"/>
    <col min="6" max="6" width="13" customWidth="1"/>
    <col min="7" max="7" width="12.5703125" customWidth="1"/>
    <col min="8" max="8" width="25.28515625" customWidth="1"/>
    <col min="9" max="9" width="17" customWidth="1"/>
  </cols>
  <sheetData>
    <row r="2" spans="1:11" ht="20.25" x14ac:dyDescent="0.3">
      <c r="A2" s="4" t="s">
        <v>19</v>
      </c>
      <c r="B2" s="5"/>
      <c r="C2" s="7"/>
      <c r="D2" s="7"/>
      <c r="E2" s="4"/>
      <c r="F2" s="4"/>
      <c r="G2" s="4"/>
      <c r="H2" s="4"/>
      <c r="I2" s="4"/>
      <c r="J2" s="4"/>
      <c r="K2" s="4"/>
    </row>
    <row r="12" spans="1:11" ht="15.75" thickBot="1" x14ac:dyDescent="0.3"/>
    <row r="13" spans="1:11" ht="35.25" customHeight="1" thickBot="1" x14ac:dyDescent="0.3">
      <c r="B13" s="24" t="s">
        <v>20</v>
      </c>
      <c r="C13" s="25" t="s">
        <v>21</v>
      </c>
      <c r="D13" s="25" t="s">
        <v>22</v>
      </c>
      <c r="E13" s="25" t="s">
        <v>23</v>
      </c>
      <c r="F13" s="25" t="s">
        <v>24</v>
      </c>
      <c r="G13" s="25" t="s">
        <v>25</v>
      </c>
      <c r="H13" s="25" t="s">
        <v>27</v>
      </c>
      <c r="I13" s="26" t="s">
        <v>26</v>
      </c>
    </row>
    <row r="14" spans="1:11" ht="15.75" thickBot="1" x14ac:dyDescent="0.3">
      <c r="A14" t="s">
        <v>12</v>
      </c>
      <c r="B14" s="31">
        <v>100000</v>
      </c>
      <c r="C14" s="30">
        <v>120000</v>
      </c>
      <c r="D14" s="23">
        <v>98000</v>
      </c>
      <c r="E14" s="23">
        <v>95000</v>
      </c>
      <c r="F14" s="23">
        <v>91000</v>
      </c>
      <c r="G14" s="27">
        <v>4000</v>
      </c>
      <c r="H14" s="28" t="str">
        <f>IF(MAX(C14:F14)&lt;B14,"Yes","No")</f>
        <v>No</v>
      </c>
      <c r="I14" s="29">
        <f>IF(H14="Yes",G14+B14,G14)</f>
        <v>4000</v>
      </c>
    </row>
    <row r="15" spans="1:11" ht="15.75" thickBot="1" x14ac:dyDescent="0.3">
      <c r="A15" t="s">
        <v>13</v>
      </c>
      <c r="B15" s="31">
        <v>100000</v>
      </c>
      <c r="C15" s="30">
        <v>99000</v>
      </c>
      <c r="D15" s="23">
        <v>98000</v>
      </c>
      <c r="E15" s="23">
        <v>95000</v>
      </c>
      <c r="F15" s="23">
        <v>91000</v>
      </c>
      <c r="G15" s="27">
        <v>4000</v>
      </c>
      <c r="H15" s="28" t="str">
        <f>IF(MAX(C15:F15)&lt;B15,"Yes","No")</f>
        <v>Yes</v>
      </c>
      <c r="I15" s="29">
        <f>IF(H15="Yes",G15+B15,G15)</f>
        <v>104000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tabSelected="1" workbookViewId="0">
      <selection activeCell="N8" sqref="N8"/>
    </sheetView>
  </sheetViews>
  <sheetFormatPr defaultRowHeight="15" x14ac:dyDescent="0.25"/>
  <cols>
    <col min="13" max="13" width="12.140625" customWidth="1"/>
  </cols>
  <sheetData>
    <row r="2" spans="1:14" ht="20.25" x14ac:dyDescent="0.3">
      <c r="A2" s="4" t="s">
        <v>28</v>
      </c>
      <c r="B2" s="5"/>
      <c r="C2" s="7"/>
      <c r="D2" s="7"/>
      <c r="E2" s="4"/>
      <c r="F2" s="4"/>
      <c r="G2" s="4"/>
      <c r="H2" s="4"/>
      <c r="I2" s="4"/>
      <c r="J2" s="4"/>
      <c r="K2" s="4"/>
    </row>
    <row r="3" spans="1:14" ht="15.75" thickBot="1" x14ac:dyDescent="0.3"/>
    <row r="4" spans="1:14" ht="15.75" thickBot="1" x14ac:dyDescent="0.3">
      <c r="M4" s="39" t="s">
        <v>29</v>
      </c>
      <c r="N4" s="40">
        <v>450</v>
      </c>
    </row>
    <row r="5" spans="1:14" ht="30.75" thickBot="1" x14ac:dyDescent="0.3">
      <c r="M5" s="41" t="s">
        <v>30</v>
      </c>
      <c r="N5" s="42">
        <v>400</v>
      </c>
    </row>
    <row r="7" spans="1:14" ht="15.75" thickBot="1" x14ac:dyDescent="0.3"/>
    <row r="8" spans="1:14" ht="30.75" thickBot="1" x14ac:dyDescent="0.3">
      <c r="M8" s="43" t="s">
        <v>31</v>
      </c>
      <c r="N8" s="44">
        <f>IF(N4-N5&gt;=300,500,IF(N5-N4&gt;=300,1500,1000))</f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Task_2_1_Batterfly_Effect</vt:lpstr>
      <vt:lpstr>Task_2_2_Shop_Purchases</vt:lpstr>
      <vt:lpstr>Task_2_3_ Auction</vt:lpstr>
      <vt:lpstr>Task_2_4_addition_Sales_prices</vt:lpstr>
      <vt:lpstr>codes_prices</vt:lpstr>
      <vt:lpstr>lookupprice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K</cp:lastModifiedBy>
  <dcterms:created xsi:type="dcterms:W3CDTF">2016-06-10T20:01:03Z</dcterms:created>
  <dcterms:modified xsi:type="dcterms:W3CDTF">2024-04-22T07:20:20Z</dcterms:modified>
</cp:coreProperties>
</file>