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315735AE-B4DC-42F5-B9F0-3C900B3670C0}" xr6:coauthVersionLast="47" xr6:coauthVersionMax="47" xr10:uidLastSave="{00000000-0000-0000-0000-000000000000}"/>
  <bookViews>
    <workbookView xWindow="-120" yWindow="-120" windowWidth="25440" windowHeight="15270" xr2:uid="{D3FF8DA5-3B46-4452-B769-001A4A215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16" i="1"/>
  <c r="M14" i="1"/>
  <c r="M12" i="1"/>
  <c r="M10" i="1"/>
  <c r="M8" i="1"/>
  <c r="B11" i="1"/>
  <c r="F19" i="1"/>
  <c r="F7" i="1"/>
  <c r="B7" i="1"/>
  <c r="B9" i="1"/>
  <c r="B13" i="1"/>
  <c r="B15" i="1"/>
  <c r="B17" i="1"/>
  <c r="B19" i="1"/>
  <c r="N6" i="1"/>
  <c r="F6" i="1"/>
  <c r="N18" i="1"/>
  <c r="N16" i="1"/>
  <c r="N14" i="1"/>
  <c r="N12" i="1"/>
  <c r="N10" i="1"/>
  <c r="N8" i="1"/>
  <c r="F16" i="1"/>
  <c r="F14" i="1"/>
  <c r="F15" i="1"/>
  <c r="F12" i="1"/>
  <c r="F8" i="1"/>
  <c r="F17" i="1"/>
  <c r="D3" i="1"/>
  <c r="F9" i="1"/>
  <c r="F10" i="1"/>
  <c r="F11" i="1"/>
  <c r="F13" i="1"/>
  <c r="F18" i="1"/>
  <c r="M6" i="1" l="1"/>
  <c r="F22" i="1"/>
</calcChain>
</file>

<file path=xl/sharedStrings.xml><?xml version="1.0" encoding="utf-8"?>
<sst xmlns="http://schemas.openxmlformats.org/spreadsheetml/2006/main" count="16" uniqueCount="16">
  <si>
    <t>Δευτέρα</t>
  </si>
  <si>
    <t>Τρίτη</t>
  </si>
  <si>
    <t>Τετάρτη</t>
  </si>
  <si>
    <t>Πέμπτη</t>
  </si>
  <si>
    <t>Παρασκευή</t>
  </si>
  <si>
    <t>Σάββατο</t>
  </si>
  <si>
    <t>Κυριακή</t>
  </si>
  <si>
    <t>Σύνολο</t>
  </si>
  <si>
    <t>Ώρες</t>
  </si>
  <si>
    <t xml:space="preserve"> </t>
  </si>
  <si>
    <t>Διάρκεια Διαλείμματος</t>
  </si>
  <si>
    <t>Ώρα Λήξης</t>
  </si>
  <si>
    <t>Ώρα  Έναρξης</t>
  </si>
  <si>
    <t>Ημέρες Εργασίας</t>
  </si>
  <si>
    <t>Ώρες/Ημέρα</t>
  </si>
  <si>
    <t>Ώρες Εργασίας Εβδομάδας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</si>
</sst>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rgb="FF3F3F3F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1" xfId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2" fontId="2" fillId="0" borderId="0" xfId="0" applyNumberFormat="1" applyFont="1" applyFill="1" applyAlignment="1" applyProtection="1">
      <alignment horizontal="center" vertical="center"/>
    </xf>
    <xf numFmtId="2" fontId="0" fillId="0" borderId="0" xfId="0" applyNumberFormat="1" applyProtection="1"/>
    <xf numFmtId="0" fontId="8" fillId="0" borderId="0" xfId="0" applyFont="1" applyAlignment="1" applyProtection="1">
      <alignment horizontal="center"/>
    </xf>
    <xf numFmtId="164" fontId="2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7" fillId="0" borderId="1" xfId="1" applyNumberFormat="1" applyFont="1" applyFill="1" applyAlignment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4" fillId="0" borderId="0" xfId="0" applyFont="1"/>
    <xf numFmtId="0" fontId="4" fillId="0" borderId="0" xfId="0" applyNumberFormat="1" applyFont="1"/>
    <xf numFmtId="164" fontId="7" fillId="0" borderId="1" xfId="1" applyNumberFormat="1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47"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9E2D22-669F-4158-8EEB-4DB313009755}" name="Table1" displayName="Table1" ref="B5:F19" headerRowDxfId="18" dataDxfId="17" totalsRowDxfId="16">
  <autoFilter ref="B5:F19" xr:uid="{E39E2D22-669F-4158-8EEB-4DB31300975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37FFA7D-ABED-41F1-AF58-5BE864F29E15}" name=" " totalsRowLabel="Total" dataDxfId="15" dataCellStyle="Output"/>
    <tableColumn id="4" xr3:uid="{66AD6A0B-8C1A-487B-8BE2-F5448FC29F70}" name="Ώρα  Έναρξης" dataDxfId="14" totalsRowDxfId="13"/>
    <tableColumn id="5" xr3:uid="{89F226E1-DCC4-4E84-829E-73A7D460CCF7}" name="Ώρα Λήξης" dataDxfId="12" totalsRowDxfId="11"/>
    <tableColumn id="6" xr3:uid="{3E0BB952-D599-4483-9776-01F1F945431A}" name="Διάρκεια Διαλείμματος" dataDxfId="10" totalsRowDxfId="9"/>
    <tableColumn id="7" xr3:uid="{7A92441E-5B67-47CE-9BC5-59318FD7DF12}" name="Σύνολο" dataDxfId="8">
      <calculatedColumnFormula>CONVERT(D6-C6-E6,"day","hr")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C44584-0C80-4073-8933-78A11E99342B}" name="Table2" displayName="Table2" ref="B2:D3" totalsRowShown="0" headerRowDxfId="7" dataDxfId="6">
  <autoFilter ref="B2:D3" xr:uid="{92C44584-0C80-4073-8933-78A11E99342B}">
    <filterColumn colId="0" hiddenButton="1"/>
    <filterColumn colId="1" hiddenButton="1"/>
    <filterColumn colId="2" hiddenButton="1"/>
  </autoFilter>
  <tableColumns count="3">
    <tableColumn id="1" xr3:uid="{4D053A88-6A3B-46A1-A238-0EBFE9E10B7A}" name="Ώρες" dataDxfId="5"/>
    <tableColumn id="2" xr3:uid="{55057404-ABF1-4A7E-894A-1EF549B73C14}" name="Ημέρες Εργασίας" dataDxfId="4"/>
    <tableColumn id="3" xr3:uid="{F925FB49-373F-4FFF-8F4C-5574F2E1CDD2}" name="Ώρες/Ημέρα" dataDxfId="3">
      <calculatedColumnFormula>B3/C3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ECCD75-47AC-4AB5-A4E6-CAC25A6EA672}" name="Table3" displayName="Table3" ref="F21:F22" totalsRowShown="0" headerRowDxfId="2" dataDxfId="1">
  <autoFilter ref="F21:F22" xr:uid="{56ECCD75-47AC-4AB5-A4E6-CAC25A6EA672}">
    <filterColumn colId="0" hiddenButton="1"/>
  </autoFilter>
  <tableColumns count="1">
    <tableColumn id="1" xr3:uid="{8AEB9199-DD9B-4B4E-85FC-3306713B9B36}" name="Ώρες Εργασίας Εβδομάδας" dataDxfId="0">
      <calculatedColumnFormula>SUM(Table1[Σύνολο])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8644-CE3C-4C7B-B629-36625D7D1894}">
  <dimension ref="B2:R26"/>
  <sheetViews>
    <sheetView tabSelected="1" workbookViewId="0">
      <selection activeCell="C7" sqref="C7"/>
    </sheetView>
  </sheetViews>
  <sheetFormatPr defaultRowHeight="15" x14ac:dyDescent="0.25"/>
  <cols>
    <col min="2" max="2" width="12.140625" bestFit="1" customWidth="1"/>
    <col min="3" max="3" width="16.28515625" bestFit="1" customWidth="1"/>
    <col min="4" max="4" width="12.140625" bestFit="1" customWidth="1"/>
    <col min="5" max="5" width="23.7109375" style="1" bestFit="1" customWidth="1"/>
    <col min="6" max="6" width="25" style="9" bestFit="1" customWidth="1"/>
    <col min="7" max="7" width="9.7109375" customWidth="1"/>
    <col min="13" max="14" width="9.140625" style="7"/>
  </cols>
  <sheetData>
    <row r="2" spans="2:18" x14ac:dyDescent="0.25">
      <c r="B2" s="5" t="s">
        <v>8</v>
      </c>
      <c r="C2" s="5" t="s">
        <v>13</v>
      </c>
      <c r="D2" s="5" t="s">
        <v>14</v>
      </c>
    </row>
    <row r="3" spans="2:18" x14ac:dyDescent="0.25">
      <c r="B3" s="5">
        <v>40</v>
      </c>
      <c r="C3" s="12">
        <v>5</v>
      </c>
      <c r="D3" s="6">
        <f>B3/C3</f>
        <v>8</v>
      </c>
    </row>
    <row r="5" spans="2:18" ht="15.75" x14ac:dyDescent="0.25">
      <c r="B5" s="2" t="s">
        <v>9</v>
      </c>
      <c r="C5" s="2" t="s">
        <v>12</v>
      </c>
      <c r="D5" s="2" t="s">
        <v>11</v>
      </c>
      <c r="E5" s="2" t="s">
        <v>10</v>
      </c>
      <c r="F5" s="8" t="s">
        <v>7</v>
      </c>
      <c r="I5" s="15"/>
      <c r="J5" s="15"/>
      <c r="K5" s="16"/>
      <c r="L5" s="15"/>
      <c r="M5" s="15"/>
      <c r="N5" s="15"/>
      <c r="O5" s="15"/>
      <c r="P5" s="15"/>
      <c r="Q5" s="15"/>
      <c r="R5" s="15"/>
    </row>
    <row r="6" spans="2:18" ht="15.75" x14ac:dyDescent="0.25">
      <c r="B6" s="3" t="s">
        <v>0</v>
      </c>
      <c r="C6" s="11">
        <v>0.33333333333333331</v>
      </c>
      <c r="D6" s="11">
        <v>0.6875</v>
      </c>
      <c r="E6" s="11">
        <v>2.0833333333333332E-2</v>
      </c>
      <c r="F6" s="8">
        <f>CONVERT(D6-C6-E6,"day","hr")</f>
        <v>8.0000000000000018</v>
      </c>
      <c r="I6" s="15"/>
      <c r="J6" s="15"/>
      <c r="K6" s="16"/>
      <c r="L6" s="15"/>
      <c r="M6" s="7">
        <f>IF((F6+F7)&lt;=IF(C3=5,9,8),1,2)</f>
        <v>1</v>
      </c>
      <c r="N6" s="7">
        <f>CONVERT(IF(C7,C7-D6,D6),"day","hr")</f>
        <v>16.5</v>
      </c>
      <c r="O6" s="15"/>
      <c r="P6" s="15"/>
      <c r="Q6" s="15"/>
      <c r="R6" s="15"/>
    </row>
    <row r="7" spans="2:18" ht="15.75" x14ac:dyDescent="0.25">
      <c r="B7" s="4">
        <f>IF(C8,C8*24+24,10000)-(IF(D7,D7*24,D6*24))</f>
        <v>15.5</v>
      </c>
      <c r="C7" s="11"/>
      <c r="D7" s="11"/>
      <c r="E7" s="11"/>
      <c r="F7" s="8">
        <f t="shared" ref="F7:F19" si="0">CONVERT(D7-C7-E7,"day","hr")</f>
        <v>0</v>
      </c>
      <c r="I7" s="15"/>
      <c r="J7" s="16"/>
      <c r="K7" s="15"/>
      <c r="L7" s="15"/>
      <c r="O7" s="15"/>
      <c r="P7" s="15"/>
      <c r="Q7" s="15"/>
      <c r="R7" s="15"/>
    </row>
    <row r="8" spans="2:18" ht="15.75" x14ac:dyDescent="0.25">
      <c r="B8" s="3" t="s">
        <v>1</v>
      </c>
      <c r="C8" s="11">
        <v>0.33333333333333331</v>
      </c>
      <c r="D8" s="11">
        <v>0.6875</v>
      </c>
      <c r="E8" s="11">
        <v>2.0833333333333332E-2</v>
      </c>
      <c r="F8" s="8">
        <f t="shared" si="0"/>
        <v>8.0000000000000018</v>
      </c>
      <c r="I8" s="15"/>
      <c r="J8" s="15"/>
      <c r="K8" s="15"/>
      <c r="L8" s="15"/>
      <c r="M8" s="7">
        <f>IF((F8+F9)&lt;=IF(C3=5,9,8),1,2)</f>
        <v>1</v>
      </c>
      <c r="N8" s="7">
        <f>CONVERT(IF(C9,C9-D8,D8),"day","hr")</f>
        <v>16.5</v>
      </c>
      <c r="O8" s="15"/>
      <c r="P8" s="15"/>
      <c r="Q8" s="15"/>
      <c r="R8" s="15"/>
    </row>
    <row r="9" spans="2:18" ht="15.75" x14ac:dyDescent="0.25">
      <c r="B9" s="13">
        <f>IF(C10,C10*24+24,10000)-(IF(D9,D9*24,D8*24))</f>
        <v>15.5</v>
      </c>
      <c r="C9" s="11"/>
      <c r="D9" s="11"/>
      <c r="E9" s="11"/>
      <c r="F9" s="8">
        <f t="shared" si="0"/>
        <v>0</v>
      </c>
      <c r="I9" s="15"/>
      <c r="J9" s="16"/>
      <c r="K9" s="15"/>
      <c r="L9" s="15"/>
      <c r="O9" s="15"/>
      <c r="P9" s="15"/>
      <c r="Q9" s="15"/>
      <c r="R9" s="15"/>
    </row>
    <row r="10" spans="2:18" ht="15.75" x14ac:dyDescent="0.25">
      <c r="B10" s="3" t="s">
        <v>2</v>
      </c>
      <c r="C10" s="11">
        <v>0.33333333333333331</v>
      </c>
      <c r="D10" s="11">
        <v>0.6875</v>
      </c>
      <c r="E10" s="11">
        <v>2.0833333333333332E-2</v>
      </c>
      <c r="F10" s="8">
        <f t="shared" si="0"/>
        <v>8.0000000000000018</v>
      </c>
      <c r="I10" s="15"/>
      <c r="J10" s="15"/>
      <c r="K10" s="15"/>
      <c r="L10" s="15"/>
      <c r="M10" s="7">
        <f>IF((F10+F11)&lt;=IF(C3=5,9,8),1,2)</f>
        <v>1</v>
      </c>
      <c r="N10" s="7">
        <f>CONVERT(IF(C11,C11-D10,D10),"day","hr")</f>
        <v>16.5</v>
      </c>
      <c r="O10" s="15"/>
      <c r="P10" s="15"/>
      <c r="Q10" s="15"/>
      <c r="R10" s="15"/>
    </row>
    <row r="11" spans="2:18" ht="15.75" x14ac:dyDescent="0.25">
      <c r="B11" s="17">
        <f>IF(C12,C12*24+24,10000)-(IF(D11,D11*24,D10*24))</f>
        <v>15.5</v>
      </c>
      <c r="C11" s="11"/>
      <c r="D11" s="11"/>
      <c r="E11" s="11"/>
      <c r="F11" s="8">
        <f t="shared" si="0"/>
        <v>0</v>
      </c>
      <c r="I11" s="15"/>
      <c r="J11" s="16"/>
      <c r="K11" s="15"/>
      <c r="L11" s="15"/>
      <c r="O11" s="15"/>
      <c r="P11" s="15"/>
      <c r="Q11" s="15"/>
      <c r="R11" s="15"/>
    </row>
    <row r="12" spans="2:18" ht="15.75" x14ac:dyDescent="0.25">
      <c r="B12" s="3" t="s">
        <v>3</v>
      </c>
      <c r="C12" s="11">
        <v>0.33333333333333331</v>
      </c>
      <c r="D12" s="11">
        <v>0.6875</v>
      </c>
      <c r="E12" s="11">
        <v>2.0833333333333332E-2</v>
      </c>
      <c r="F12" s="8">
        <f t="shared" si="0"/>
        <v>8.0000000000000018</v>
      </c>
      <c r="I12" s="15"/>
      <c r="J12" s="15"/>
      <c r="K12" s="15"/>
      <c r="L12" s="15"/>
      <c r="M12" s="7">
        <f>IF((F12+F13)&lt;=IF(C3=5,9,8),1,2)</f>
        <v>1</v>
      </c>
      <c r="N12" s="7">
        <f>CONVERT(IF(C13,C13-D12,D12),"day","hr")</f>
        <v>16.5</v>
      </c>
      <c r="O12" s="15"/>
      <c r="P12" s="15"/>
      <c r="Q12" s="15"/>
      <c r="R12" s="15"/>
    </row>
    <row r="13" spans="2:18" ht="15.75" x14ac:dyDescent="0.25">
      <c r="B13" s="13">
        <f>IF(C14,C14*24+24,10000)-(IF(D13,D13*24,D12*24))</f>
        <v>15.5</v>
      </c>
      <c r="C13" s="11"/>
      <c r="D13" s="11"/>
      <c r="E13" s="11"/>
      <c r="F13" s="8">
        <f t="shared" si="0"/>
        <v>0</v>
      </c>
      <c r="I13" s="15"/>
      <c r="J13" s="16"/>
      <c r="K13" s="15"/>
      <c r="L13" s="15"/>
      <c r="O13" s="15"/>
      <c r="P13" s="15"/>
      <c r="Q13" s="15"/>
      <c r="R13" s="15"/>
    </row>
    <row r="14" spans="2:18" ht="15.75" x14ac:dyDescent="0.25">
      <c r="B14" s="3" t="s">
        <v>4</v>
      </c>
      <c r="C14" s="11">
        <v>0.33333333333333331</v>
      </c>
      <c r="D14" s="11">
        <v>0.6875</v>
      </c>
      <c r="E14" s="11">
        <v>2.0833333333333332E-2</v>
      </c>
      <c r="F14" s="8">
        <f t="shared" si="0"/>
        <v>8.0000000000000018</v>
      </c>
      <c r="I14" s="15"/>
      <c r="J14" s="15"/>
      <c r="K14" s="15"/>
      <c r="L14" s="15"/>
      <c r="M14" s="7">
        <f>IF((F14+F15)&lt;=IF(C3=5,9,8),1,2)</f>
        <v>1</v>
      </c>
      <c r="N14" s="7">
        <f>CONVERT(IF(C15,C15-D14,D14),"day","hr")</f>
        <v>16.5</v>
      </c>
      <c r="O14" s="15"/>
      <c r="P14" s="15"/>
      <c r="Q14" s="15"/>
      <c r="R14" s="15"/>
    </row>
    <row r="15" spans="2:18" ht="15.75" x14ac:dyDescent="0.25">
      <c r="B15" s="13">
        <f>IF(C16,C16*24+24,10000)-(IF(D15,D15*24,D14*24))</f>
        <v>9983.5</v>
      </c>
      <c r="C15" s="11"/>
      <c r="D15" s="11"/>
      <c r="E15" s="11"/>
      <c r="F15" s="8">
        <f t="shared" si="0"/>
        <v>0</v>
      </c>
      <c r="I15" s="15"/>
      <c r="J15" s="16"/>
      <c r="K15" s="15"/>
      <c r="L15" s="15"/>
      <c r="O15" s="15"/>
      <c r="P15" s="15"/>
      <c r="Q15" s="15"/>
      <c r="R15" s="15"/>
    </row>
    <row r="16" spans="2:18" ht="15.75" x14ac:dyDescent="0.25">
      <c r="B16" s="3" t="s">
        <v>5</v>
      </c>
      <c r="C16" s="11"/>
      <c r="D16" s="11"/>
      <c r="E16" s="11"/>
      <c r="F16" s="8">
        <f t="shared" si="0"/>
        <v>0</v>
      </c>
      <c r="I16" s="15"/>
      <c r="J16" s="15"/>
      <c r="K16" s="15"/>
      <c r="L16" s="15"/>
      <c r="M16" s="7">
        <f>IF((F16+F17)&lt;=IF(C3=5,9,8),1,2)</f>
        <v>1</v>
      </c>
      <c r="N16" s="7">
        <f>CONVERT(IF(C17,C17-D16,D16),"day","hr")</f>
        <v>0</v>
      </c>
      <c r="O16" s="15"/>
      <c r="P16" s="15"/>
      <c r="Q16" s="15"/>
      <c r="R16" s="15"/>
    </row>
    <row r="17" spans="2:18" ht="15.75" x14ac:dyDescent="0.25">
      <c r="B17" s="13">
        <f>IF(C18,C18*24+24,10000)-(IF(D17,D17*24,D16*24))</f>
        <v>10000</v>
      </c>
      <c r="C17" s="11"/>
      <c r="D17" s="11"/>
      <c r="E17" s="11"/>
      <c r="F17" s="8">
        <f t="shared" si="0"/>
        <v>0</v>
      </c>
      <c r="I17" s="15"/>
      <c r="J17" s="16"/>
      <c r="K17" s="15"/>
      <c r="L17" s="15"/>
      <c r="O17" s="15"/>
      <c r="P17" s="15"/>
      <c r="Q17" s="15"/>
      <c r="R17" s="15"/>
    </row>
    <row r="18" spans="2:18" ht="15.75" x14ac:dyDescent="0.25">
      <c r="B18" s="3" t="s">
        <v>6</v>
      </c>
      <c r="C18" s="11"/>
      <c r="D18" s="11"/>
      <c r="E18" s="11"/>
      <c r="F18" s="8">
        <f t="shared" si="0"/>
        <v>0</v>
      </c>
      <c r="I18" s="15"/>
      <c r="J18" s="15"/>
      <c r="K18" s="15"/>
      <c r="L18" s="15"/>
      <c r="M18" s="7">
        <f>IF((F18+F19)&lt;=IF(C3=5,9,8),1,2)</f>
        <v>1</v>
      </c>
      <c r="N18" s="7">
        <f>CONVERT(IF(C19,C19-D18,D18),"day","hr")</f>
        <v>0</v>
      </c>
      <c r="O18" s="15"/>
      <c r="P18" s="15"/>
      <c r="Q18" s="15"/>
      <c r="R18" s="15"/>
    </row>
    <row r="19" spans="2:18" ht="15.75" x14ac:dyDescent="0.25">
      <c r="B19" s="13">
        <f>IF(C6,C6*24+24,10000)-(IF(D19,D19*24,D18*24))</f>
        <v>32</v>
      </c>
      <c r="C19" s="11"/>
      <c r="D19" s="11"/>
      <c r="E19" s="11"/>
      <c r="F19" s="8">
        <f t="shared" si="0"/>
        <v>0</v>
      </c>
      <c r="I19" s="15"/>
      <c r="J19" s="16"/>
      <c r="K19" s="15"/>
      <c r="L19" s="15"/>
      <c r="M19" s="15"/>
      <c r="N19" s="15"/>
      <c r="O19" s="15"/>
      <c r="P19" s="15"/>
      <c r="Q19" s="15"/>
      <c r="R19" s="15"/>
    </row>
    <row r="20" spans="2:18" x14ac:dyDescent="0.25"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2:18" x14ac:dyDescent="0.25">
      <c r="F21" s="10" t="s">
        <v>15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2:18" x14ac:dyDescent="0.25">
      <c r="F22" s="14">
        <f>SUM(Table1[Σύνολο])</f>
        <v>40.000000000000007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2:18" x14ac:dyDescent="0.25"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2:18" x14ac:dyDescent="0.25"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2:18" x14ac:dyDescent="0.25"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2:18" x14ac:dyDescent="0.25">
      <c r="I26" s="15"/>
      <c r="J26" s="15"/>
      <c r="K26" s="15"/>
      <c r="L26" s="15"/>
      <c r="M26" s="15"/>
      <c r="N26" s="15"/>
      <c r="O26" s="15"/>
      <c r="P26" s="15"/>
      <c r="Q26" s="15"/>
      <c r="R26" s="15"/>
    </row>
  </sheetData>
  <sheetProtection algorithmName="SHA-512" hashValue="g3czNMLpuFNoRq+Vraw28b/bODYD1DIrFKGEez37gheEmYYageqDvFqXSSnC2eYhfQYC66V47OgQhrp+RQelwg==" saltValue="R55r2Kue2bntOD0HhXxXLg==" spinCount="100000" sheet="1" objects="1" scenarios="1"/>
  <conditionalFormatting sqref="C8">
    <cfRule type="expression" dxfId="46" priority="31">
      <formula>$B$7&lt;11</formula>
    </cfRule>
  </conditionalFormatting>
  <conditionalFormatting sqref="C10">
    <cfRule type="expression" dxfId="45" priority="30">
      <formula>$B$9&lt;11</formula>
    </cfRule>
  </conditionalFormatting>
  <conditionalFormatting sqref="C12">
    <cfRule type="expression" dxfId="44" priority="29">
      <formula>$B$11&lt;11</formula>
    </cfRule>
  </conditionalFormatting>
  <conditionalFormatting sqref="C14">
    <cfRule type="expression" dxfId="43" priority="28">
      <formula>$B$13&lt;11</formula>
    </cfRule>
  </conditionalFormatting>
  <conditionalFormatting sqref="C16">
    <cfRule type="expression" dxfId="42" priority="27">
      <formula>$B$15&lt;11</formula>
    </cfRule>
  </conditionalFormatting>
  <conditionalFormatting sqref="C18">
    <cfRule type="expression" dxfId="41" priority="26">
      <formula>$B$17&lt;11</formula>
    </cfRule>
  </conditionalFormatting>
  <conditionalFormatting sqref="C6">
    <cfRule type="expression" dxfId="40" priority="25">
      <formula>$B$19&lt;11</formula>
    </cfRule>
  </conditionalFormatting>
  <conditionalFormatting sqref="C7">
    <cfRule type="expression" dxfId="39" priority="24">
      <formula>IF($N$6,$N$6&lt;3)</formula>
    </cfRule>
  </conditionalFormatting>
  <conditionalFormatting sqref="C19">
    <cfRule type="expression" dxfId="38" priority="23">
      <formula>IF($N$18,$N$18&lt;3)</formula>
    </cfRule>
  </conditionalFormatting>
  <conditionalFormatting sqref="C17">
    <cfRule type="expression" dxfId="37" priority="22">
      <formula>IF($N$16,$N$16&lt;3)</formula>
    </cfRule>
  </conditionalFormatting>
  <conditionalFormatting sqref="C15">
    <cfRule type="expression" dxfId="36" priority="21">
      <formula>IF($N$14,$N$14&lt;3)</formula>
    </cfRule>
  </conditionalFormatting>
  <conditionalFormatting sqref="C13">
    <cfRule type="expression" dxfId="35" priority="20">
      <formula>IF($N$12,$N$12&lt;3)</formula>
    </cfRule>
  </conditionalFormatting>
  <conditionalFormatting sqref="C11">
    <cfRule type="expression" dxfId="34" priority="19">
      <formula>IF($N$10,$N$10&lt;3)</formula>
    </cfRule>
  </conditionalFormatting>
  <conditionalFormatting sqref="C9">
    <cfRule type="expression" dxfId="33" priority="18">
      <formula>IF($N$8,$N$8&lt;3)</formula>
    </cfRule>
  </conditionalFormatting>
  <conditionalFormatting sqref="F22">
    <cfRule type="iconSet" priority="35">
      <iconSet iconSet="3Symbols" reverse="1">
        <cfvo type="percent" val="0"/>
        <cfvo type="num" val="40.000010000000003"/>
        <cfvo type="num" val="41" gte="0"/>
      </iconSet>
    </cfRule>
  </conditionalFormatting>
  <conditionalFormatting sqref="F6">
    <cfRule type="expression" dxfId="32" priority="14">
      <formula>$M$6&gt;=2</formula>
    </cfRule>
  </conditionalFormatting>
  <conditionalFormatting sqref="F7">
    <cfRule type="expression" dxfId="31" priority="13">
      <formula>$M$6&gt;=2</formula>
    </cfRule>
  </conditionalFormatting>
  <conditionalFormatting sqref="F8">
    <cfRule type="expression" dxfId="30" priority="12">
      <formula>$M$8&gt;=2</formula>
    </cfRule>
  </conditionalFormatting>
  <conditionalFormatting sqref="F9">
    <cfRule type="expression" dxfId="29" priority="11">
      <formula>$M$8&gt;=2</formula>
    </cfRule>
  </conditionalFormatting>
  <conditionalFormatting sqref="F10">
    <cfRule type="expression" dxfId="28" priority="10">
      <formula>$M$10&gt;=2</formula>
    </cfRule>
  </conditionalFormatting>
  <conditionalFormatting sqref="F11">
    <cfRule type="expression" dxfId="27" priority="9">
      <formula>$M$10&gt;=2</formula>
    </cfRule>
  </conditionalFormatting>
  <conditionalFormatting sqref="F12">
    <cfRule type="expression" dxfId="26" priority="8">
      <formula>$M$12&gt;=2</formula>
    </cfRule>
  </conditionalFormatting>
  <conditionalFormatting sqref="F13">
    <cfRule type="expression" dxfId="25" priority="7">
      <formula>$M$12&gt;=2</formula>
    </cfRule>
  </conditionalFormatting>
  <conditionalFormatting sqref="F14">
    <cfRule type="expression" dxfId="24" priority="6">
      <formula>$M$14&gt;=2</formula>
    </cfRule>
  </conditionalFormatting>
  <conditionalFormatting sqref="F15">
    <cfRule type="expression" dxfId="23" priority="5">
      <formula>$M$14&gt;=2</formula>
    </cfRule>
  </conditionalFormatting>
  <conditionalFormatting sqref="F16">
    <cfRule type="expression" dxfId="22" priority="4">
      <formula>$M$16&gt;=2</formula>
    </cfRule>
  </conditionalFormatting>
  <conditionalFormatting sqref="F17">
    <cfRule type="expression" dxfId="21" priority="3">
      <formula>$M$16&gt;=2</formula>
    </cfRule>
  </conditionalFormatting>
  <conditionalFormatting sqref="F18">
    <cfRule type="expression" dxfId="20" priority="2">
      <formula>$M$18&gt;=2</formula>
    </cfRule>
  </conditionalFormatting>
  <conditionalFormatting sqref="F19">
    <cfRule type="expression" dxfId="19" priority="1">
      <formula>$M$18&gt;=2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2022-07-12T06:21:43Z</dcterms:created>
  <dcterms:modified xsi:type="dcterms:W3CDTF">2022-07-18T08:06:16Z</dcterms:modified>
</cp:coreProperties>
</file>