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6" sheetId="1" r:id="rId1"/>
  </sheets>
  <calcPr calcId="124519" fullCalcOnLoad="1"/>
</workbook>
</file>

<file path=xl/sharedStrings.xml><?xml version="1.0" encoding="utf-8"?>
<sst xmlns="http://schemas.openxmlformats.org/spreadsheetml/2006/main" count="98" uniqueCount="92">
  <si>
    <t>a</t>
  </si>
  <si>
    <t>α</t>
  </si>
  <si>
    <t>b</t>
  </si>
  <si>
    <t>e^2</t>
  </si>
  <si>
    <t>(e^1)^2</t>
  </si>
  <si>
    <t>c</t>
  </si>
  <si>
    <t>ρ˚</t>
  </si>
  <si>
    <t>ρ'</t>
  </si>
  <si>
    <t>ρ''</t>
  </si>
  <si>
    <t>B</t>
  </si>
  <si>
    <t>L</t>
  </si>
  <si>
    <t>L0</t>
  </si>
  <si>
    <t>ℓ</t>
  </si>
  <si>
    <t>sinB</t>
  </si>
  <si>
    <t>sin2B</t>
  </si>
  <si>
    <t>sin4B</t>
  </si>
  <si>
    <t>sin6B</t>
  </si>
  <si>
    <t>cosB</t>
  </si>
  <si>
    <t>cos^2B</t>
  </si>
  <si>
    <t>cos^3B</t>
  </si>
  <si>
    <t>cos^5B</t>
  </si>
  <si>
    <t>sinB*cosB</t>
  </si>
  <si>
    <t>tgB</t>
  </si>
  <si>
    <t>tg^2B</t>
  </si>
  <si>
    <t>tg^4B</t>
  </si>
  <si>
    <t>A0</t>
  </si>
  <si>
    <t>A2</t>
  </si>
  <si>
    <t>A4</t>
  </si>
  <si>
    <t>A6</t>
  </si>
  <si>
    <t>A0*B</t>
  </si>
  <si>
    <t>A2/2</t>
  </si>
  <si>
    <t>A4/4</t>
  </si>
  <si>
    <t>A6/6</t>
  </si>
  <si>
    <t>X</t>
  </si>
  <si>
    <t>N</t>
  </si>
  <si>
    <t>η</t>
  </si>
  <si>
    <t>η^2</t>
  </si>
  <si>
    <t>η^4</t>
  </si>
  <si>
    <t>ℓ^2</t>
  </si>
  <si>
    <t>ℓ^4</t>
  </si>
  <si>
    <t>ℓ^6</t>
  </si>
  <si>
    <t>ℓ^3</t>
  </si>
  <si>
    <t>ℓ^5</t>
  </si>
  <si>
    <t>N*sinB</t>
  </si>
  <si>
    <t>a2</t>
  </si>
  <si>
    <t>a4</t>
  </si>
  <si>
    <t>a6</t>
  </si>
  <si>
    <t>b1</t>
  </si>
  <si>
    <t>b3</t>
  </si>
  <si>
    <t>b5</t>
  </si>
  <si>
    <t>x</t>
  </si>
  <si>
    <t>y</t>
  </si>
  <si>
    <t>β</t>
  </si>
  <si>
    <t>b2</t>
  </si>
  <si>
    <t>b4</t>
  </si>
  <si>
    <t>b6</t>
  </si>
  <si>
    <t>sinβ</t>
  </si>
  <si>
    <t>sin2β</t>
  </si>
  <si>
    <t>sin4β</t>
  </si>
  <si>
    <t>sin6β</t>
  </si>
  <si>
    <t>b2sin2β</t>
  </si>
  <si>
    <t>b4sin4β</t>
  </si>
  <si>
    <t>b6sin6β</t>
  </si>
  <si>
    <t>Bx</t>
  </si>
  <si>
    <t>sinBx</t>
  </si>
  <si>
    <t>sin^2Bx</t>
  </si>
  <si>
    <t>cosBx</t>
  </si>
  <si>
    <t>tgBx</t>
  </si>
  <si>
    <t>tg^2Bx</t>
  </si>
  <si>
    <t>tg^4Bx</t>
  </si>
  <si>
    <t>Nx</t>
  </si>
  <si>
    <t>Nx^2</t>
  </si>
  <si>
    <t>Nx^4</t>
  </si>
  <si>
    <t>Vx</t>
  </si>
  <si>
    <t>V^2x</t>
  </si>
  <si>
    <t>ηx</t>
  </si>
  <si>
    <t>ηx^2</t>
  </si>
  <si>
    <t>ηx^4</t>
  </si>
  <si>
    <t>y^2</t>
  </si>
  <si>
    <t>y^4</t>
  </si>
  <si>
    <t>y^6</t>
  </si>
  <si>
    <t>y^3</t>
  </si>
  <si>
    <t>y^5</t>
  </si>
  <si>
    <t>A2*y^2</t>
  </si>
  <si>
    <t>A4*y^4</t>
  </si>
  <si>
    <t>A6*y^6</t>
  </si>
  <si>
    <t>P1</t>
  </si>
  <si>
    <t>P3</t>
  </si>
  <si>
    <t>P5</t>
  </si>
  <si>
    <t>P1*y</t>
  </si>
  <si>
    <t>P3*y^3</t>
  </si>
  <si>
    <t>P5*y^5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</si>
</sst>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101"/>
  <sheetViews>
    <sheetView tabSelected="1" workbookViewId="0"/>
  </sheetViews>
  <sheetFormatPr defaultRowHeight="15"/>
  <sheetData>
    <row r="2" spans="1:2">
      <c r="A2" t="s">
        <v>0</v>
      </c>
      <c r="B2">
        <v>6378245</v>
      </c>
    </row>
    <row r="3" spans="1:2">
      <c r="A3" t="s">
        <v>1</v>
      </c>
      <c r="B3">
        <v>0.00335233</v>
      </c>
    </row>
    <row r="4" spans="1:2">
      <c r="A4" t="s">
        <v>2</v>
      </c>
      <c r="B4">
        <v>6356863.01793915</v>
      </c>
    </row>
    <row r="5" spans="1:2">
      <c r="A5" t="s">
        <v>3</v>
      </c>
      <c r="B5">
        <v>0.006693421883571101</v>
      </c>
    </row>
    <row r="6" spans="1:2">
      <c r="A6" t="s">
        <v>4</v>
      </c>
      <c r="B6">
        <v>0.006738525678812671</v>
      </c>
    </row>
    <row r="7" spans="1:2">
      <c r="A7" t="s">
        <v>5</v>
      </c>
      <c r="B7">
        <v>6399698.902622228</v>
      </c>
    </row>
    <row r="8" spans="1:2">
      <c r="A8" t="s">
        <v>6</v>
      </c>
      <c r="B8">
        <v>50.51138055</v>
      </c>
    </row>
    <row r="9" spans="1:2">
      <c r="A9" t="s">
        <v>7</v>
      </c>
      <c r="B9">
        <v>3030.68</v>
      </c>
    </row>
    <row r="10" spans="1:2">
      <c r="A10" t="s">
        <v>8</v>
      </c>
      <c r="B10">
        <v>181840.97</v>
      </c>
    </row>
    <row r="12" spans="1:2">
      <c r="A12" t="s">
        <v>9</v>
      </c>
      <c r="B12">
        <f>(53/B8)+(43/B9)+(40.97/B10)</f>
        <v>0</v>
      </c>
    </row>
    <row r="13" spans="1:2">
      <c r="A13" t="s">
        <v>10</v>
      </c>
      <c r="B13">
        <f>(27/B8)+(21/B9)+(13.43/B10)</f>
        <v>0</v>
      </c>
    </row>
    <row r="14" spans="1:2">
      <c r="A14" t="s">
        <v>11</v>
      </c>
      <c r="B14">
        <f>27/B8</f>
        <v>0</v>
      </c>
    </row>
    <row r="15" spans="1:2">
      <c r="A15" t="s">
        <v>12</v>
      </c>
      <c r="B15">
        <f>B13-B14</f>
        <v>0</v>
      </c>
    </row>
    <row r="16" spans="1:2">
      <c r="A16" t="s">
        <v>13</v>
      </c>
      <c r="B16">
        <f>SIN(B12)</f>
        <v>0</v>
      </c>
    </row>
    <row r="17" spans="1:2">
      <c r="A17" t="s">
        <v>14</v>
      </c>
      <c r="B17">
        <f>SIN(B12*2)</f>
        <v>0</v>
      </c>
    </row>
    <row r="18" spans="1:2">
      <c r="A18" t="s">
        <v>15</v>
      </c>
      <c r="B18">
        <f>SIN(B12*4)</f>
        <v>0</v>
      </c>
    </row>
    <row r="19" spans="1:2">
      <c r="A19" t="s">
        <v>16</v>
      </c>
      <c r="B19">
        <f>SIN(B12*6)</f>
        <v>0</v>
      </c>
    </row>
    <row r="20" spans="1:2">
      <c r="A20" t="s">
        <v>17</v>
      </c>
      <c r="B20">
        <f>COS(B12)</f>
        <v>0</v>
      </c>
    </row>
    <row r="21" spans="1:2">
      <c r="A21" t="s">
        <v>18</v>
      </c>
      <c r="B21">
        <f>B20^2</f>
        <v>0</v>
      </c>
    </row>
    <row r="22" spans="1:2">
      <c r="A22" t="s">
        <v>19</v>
      </c>
      <c r="B22">
        <f>B20^3</f>
        <v>0</v>
      </c>
    </row>
    <row r="23" spans="1:2">
      <c r="A23" t="s">
        <v>20</v>
      </c>
      <c r="B23">
        <f>B20^5</f>
        <v>0</v>
      </c>
    </row>
    <row r="24" spans="1:2">
      <c r="A24" t="s">
        <v>21</v>
      </c>
      <c r="B24">
        <f>B16*B20</f>
        <v>0</v>
      </c>
    </row>
    <row r="25" spans="1:2">
      <c r="A25" t="s">
        <v>22</v>
      </c>
      <c r="B25">
        <f>TAN(B12)</f>
        <v>0</v>
      </c>
    </row>
    <row r="26" spans="1:2">
      <c r="A26" t="s">
        <v>23</v>
      </c>
      <c r="B26">
        <f>B25^2</f>
        <v>0</v>
      </c>
    </row>
    <row r="27" spans="1:2">
      <c r="A27" t="s">
        <v>24</v>
      </c>
      <c r="B27">
        <f>B25^4</f>
        <v>0</v>
      </c>
    </row>
    <row r="28" spans="1:2">
      <c r="A28" t="s">
        <v>25</v>
      </c>
      <c r="B28">
        <f>6367558.497</f>
        <v>0</v>
      </c>
    </row>
    <row r="29" spans="1:2">
      <c r="A29" t="s">
        <v>26</v>
      </c>
      <c r="B29">
        <f>32072.960</f>
        <v>0</v>
      </c>
    </row>
    <row r="30" spans="1:2">
      <c r="A30" t="s">
        <v>27</v>
      </c>
      <c r="B30">
        <f>67.312</f>
        <v>0</v>
      </c>
    </row>
    <row r="31" spans="1:2">
      <c r="A31" t="s">
        <v>28</v>
      </c>
      <c r="B31">
        <f>0.132</f>
        <v>0</v>
      </c>
    </row>
    <row r="32" spans="1:2">
      <c r="A32" t="s">
        <v>29</v>
      </c>
      <c r="B32">
        <f>B28*B12</f>
        <v>0</v>
      </c>
    </row>
    <row r="33" spans="1:2">
      <c r="A33" t="s">
        <v>30</v>
      </c>
      <c r="B33">
        <f>B29/2</f>
        <v>0</v>
      </c>
    </row>
    <row r="34" spans="1:2">
      <c r="A34" t="s">
        <v>31</v>
      </c>
      <c r="B34">
        <f>B30/4</f>
        <v>0</v>
      </c>
    </row>
    <row r="35" spans="1:2">
      <c r="A35" t="s">
        <v>32</v>
      </c>
      <c r="B35">
        <f>B31/6</f>
        <v>0</v>
      </c>
    </row>
    <row r="36" spans="1:2">
      <c r="A36" t="s">
        <v>33</v>
      </c>
      <c r="B36">
        <f>B32-(B33*B17)+(B34*B18)-(B35*B19)</f>
        <v>0</v>
      </c>
    </row>
    <row r="37" spans="1:2">
      <c r="A37" t="s">
        <v>34</v>
      </c>
      <c r="B37">
        <f>B7/(1+B6*B21)^0.5</f>
        <v>0</v>
      </c>
    </row>
    <row r="38" spans="1:2">
      <c r="A38" t="s">
        <v>35</v>
      </c>
      <c r="B38">
        <f>(B6^0.5)*B20</f>
        <v>0</v>
      </c>
    </row>
    <row r="39" spans="1:2">
      <c r="A39" t="s">
        <v>36</v>
      </c>
      <c r="B39">
        <f>B38^2</f>
        <v>0</v>
      </c>
    </row>
    <row r="40" spans="1:2">
      <c r="A40" t="s">
        <v>37</v>
      </c>
      <c r="B40">
        <f>B38^4</f>
        <v>0</v>
      </c>
    </row>
    <row r="41" spans="1:2">
      <c r="A41" t="s">
        <v>38</v>
      </c>
      <c r="B41">
        <f>B15^2</f>
        <v>0</v>
      </c>
    </row>
    <row r="42" spans="1:2">
      <c r="A42" t="s">
        <v>39</v>
      </c>
      <c r="B42">
        <f>B15^4</f>
        <v>0</v>
      </c>
    </row>
    <row r="43" spans="1:2">
      <c r="A43" t="s">
        <v>40</v>
      </c>
      <c r="B43">
        <f>B15^6</f>
        <v>0</v>
      </c>
    </row>
    <row r="44" spans="1:2">
      <c r="A44" t="s">
        <v>41</v>
      </c>
      <c r="B44">
        <f>B15^3</f>
        <v>0</v>
      </c>
    </row>
    <row r="45" spans="1:2">
      <c r="A45" t="s">
        <v>42</v>
      </c>
      <c r="B45">
        <f>B15^5</f>
        <v>0</v>
      </c>
    </row>
    <row r="46" spans="1:2">
      <c r="A46" t="s">
        <v>43</v>
      </c>
      <c r="B46">
        <f>B37*B16</f>
        <v>0</v>
      </c>
    </row>
    <row r="47" spans="1:2">
      <c r="A47" t="s">
        <v>44</v>
      </c>
      <c r="B47">
        <f>(1/2)*B37*B24</f>
        <v>0</v>
      </c>
    </row>
    <row r="48" spans="1:2">
      <c r="A48" t="s">
        <v>45</v>
      </c>
      <c r="B48">
        <f>(1/24)*B46*B22*(5-B26+(9*B39)+(4*B40))</f>
        <v>0</v>
      </c>
    </row>
    <row r="49" spans="1:2">
      <c r="A49" t="s">
        <v>46</v>
      </c>
      <c r="B49">
        <f>(1/720)*B46*B23*(61-(58*B26)+B27+(270*B39)-(330*B39*B26))</f>
        <v>0</v>
      </c>
    </row>
    <row r="50" spans="1:2">
      <c r="A50" t="s">
        <v>47</v>
      </c>
      <c r="B50">
        <f>B37*B20</f>
        <v>0</v>
      </c>
    </row>
    <row r="51" spans="1:2">
      <c r="A51" t="s">
        <v>48</v>
      </c>
      <c r="B51">
        <f>(1/6)*B37*B22*(1-B26+B39)</f>
        <v>0</v>
      </c>
    </row>
    <row r="52" spans="1:2">
      <c r="A52" t="s">
        <v>49</v>
      </c>
      <c r="B52">
        <f>(1/120)*B37*B23*(5-(18*B26)+B27+(14*B39)-(58*B39*B26))</f>
        <v>0</v>
      </c>
    </row>
    <row r="53" spans="1:2">
      <c r="A53" t="s">
        <v>50</v>
      </c>
      <c r="B53">
        <f>B36+(B47*B41)+(B48*B42)+(B49*B43)</f>
        <v>0</v>
      </c>
    </row>
    <row r="54" spans="1:2">
      <c r="A54" t="s">
        <v>51</v>
      </c>
      <c r="B54">
        <f>(B50*B15)+(B51*B44)+(B52*B45)</f>
        <v>0</v>
      </c>
    </row>
    <row r="56" spans="1:2">
      <c r="A56" t="s">
        <v>52</v>
      </c>
      <c r="B56">
        <f>B53/B28</f>
        <v>0</v>
      </c>
    </row>
    <row r="57" spans="1:2">
      <c r="A57" t="s">
        <v>53</v>
      </c>
      <c r="B57">
        <f>0.002518465</f>
        <v>0</v>
      </c>
    </row>
    <row r="58" spans="1:2">
      <c r="A58" t="s">
        <v>54</v>
      </c>
      <c r="B58">
        <f>0.0000037</f>
        <v>0</v>
      </c>
    </row>
    <row r="59" spans="1:2">
      <c r="A59" t="s">
        <v>55</v>
      </c>
      <c r="B59">
        <f>0.000000007</f>
        <v>0</v>
      </c>
    </row>
    <row r="60" spans="1:2">
      <c r="A60" t="s">
        <v>56</v>
      </c>
      <c r="B60">
        <f>SIN(B56)</f>
        <v>0</v>
      </c>
    </row>
    <row r="61" spans="1:2">
      <c r="A61" t="s">
        <v>57</v>
      </c>
      <c r="B61">
        <f>SIN(B56*2)</f>
        <v>0</v>
      </c>
    </row>
    <row r="62" spans="1:2">
      <c r="A62" t="s">
        <v>58</v>
      </c>
      <c r="B62">
        <f>SIN(B56*4)</f>
        <v>0</v>
      </c>
    </row>
    <row r="63" spans="1:2">
      <c r="A63" t="s">
        <v>59</v>
      </c>
      <c r="B63">
        <f>SIN(B56*6)</f>
        <v>0</v>
      </c>
    </row>
    <row r="64" spans="1:2">
      <c r="A64" t="s">
        <v>60</v>
      </c>
      <c r="B64">
        <f>B57*B61</f>
        <v>0</v>
      </c>
    </row>
    <row r="65" spans="1:2">
      <c r="A65" t="s">
        <v>61</v>
      </c>
      <c r="B65">
        <f>B58*B62</f>
        <v>0</v>
      </c>
    </row>
    <row r="66" spans="1:2">
      <c r="A66" t="s">
        <v>62</v>
      </c>
      <c r="B66">
        <f>B59*B63</f>
        <v>0</v>
      </c>
    </row>
    <row r="67" spans="1:2">
      <c r="A67" t="s">
        <v>63</v>
      </c>
      <c r="B67">
        <f>B56+B64+B65+B66</f>
        <v>0</v>
      </c>
    </row>
    <row r="68" spans="1:2">
      <c r="A68" t="s">
        <v>64</v>
      </c>
      <c r="B68">
        <f>SIN(B67)</f>
        <v>0</v>
      </c>
    </row>
    <row r="69" spans="1:2">
      <c r="A69" t="s">
        <v>65</v>
      </c>
      <c r="B69">
        <f>B68^2</f>
        <v>0</v>
      </c>
    </row>
    <row r="70" spans="1:2">
      <c r="A70" t="s">
        <v>66</v>
      </c>
      <c r="B70">
        <f>COS(B67)</f>
        <v>0</v>
      </c>
    </row>
    <row r="71" spans="1:2">
      <c r="A71" t="s">
        <v>67</v>
      </c>
      <c r="B71">
        <f>TAN(B67)</f>
        <v>0</v>
      </c>
    </row>
    <row r="72" spans="1:2">
      <c r="A72" t="s">
        <v>68</v>
      </c>
      <c r="B72">
        <f>B71^2</f>
        <v>0</v>
      </c>
    </row>
    <row r="73" spans="1:2">
      <c r="A73" t="s">
        <v>69</v>
      </c>
      <c r="B73">
        <f>B71^4</f>
        <v>0</v>
      </c>
    </row>
    <row r="74" spans="1:2">
      <c r="A74" t="s">
        <v>70</v>
      </c>
      <c r="B74">
        <f>B2/(1-B5*B69)^0.5</f>
        <v>0</v>
      </c>
    </row>
    <row r="75" spans="1:2">
      <c r="A75" t="s">
        <v>71</v>
      </c>
      <c r="B75">
        <f>B74^2</f>
        <v>0</v>
      </c>
    </row>
    <row r="76" spans="1:2">
      <c r="A76" t="s">
        <v>72</v>
      </c>
      <c r="B76">
        <f>B74^4</f>
        <v>0</v>
      </c>
    </row>
    <row r="77" spans="1:2">
      <c r="A77" t="s">
        <v>73</v>
      </c>
      <c r="B77">
        <f>B7/B74</f>
        <v>0</v>
      </c>
    </row>
    <row r="78" spans="1:2">
      <c r="A78" t="s">
        <v>74</v>
      </c>
      <c r="B78">
        <f>B77^2</f>
        <v>0</v>
      </c>
    </row>
    <row r="79" spans="1:2">
      <c r="A79" t="s">
        <v>75</v>
      </c>
      <c r="B79">
        <f>(B6^0.5)*B70</f>
        <v>0</v>
      </c>
    </row>
    <row r="80" spans="1:2">
      <c r="A80" t="s">
        <v>76</v>
      </c>
      <c r="B80">
        <f>B79^2</f>
        <v>0</v>
      </c>
    </row>
    <row r="81" spans="1:2">
      <c r="A81" t="s">
        <v>77</v>
      </c>
      <c r="B81">
        <f>B79^4</f>
        <v>0</v>
      </c>
    </row>
    <row r="82" spans="1:2">
      <c r="A82" t="s">
        <v>26</v>
      </c>
      <c r="B82">
        <f>-((B78*B71)/(2*B75))</f>
        <v>0</v>
      </c>
    </row>
    <row r="83" spans="1:2">
      <c r="A83" t="s">
        <v>27</v>
      </c>
      <c r="B83">
        <f>-((B82/(12*B75))*(5+(3*B72)+B80-(9*B80*B72)-(4*B81)))</f>
        <v>0</v>
      </c>
    </row>
    <row r="84" spans="1:2">
      <c r="A84" t="s">
        <v>28</v>
      </c>
      <c r="B84">
        <f>(B82/(360*B76))*(61+(90*B72)+(45*B73)+(46*B80)-(252*B80*B72)-(90*B80*B73))</f>
        <v>0</v>
      </c>
    </row>
    <row r="85" spans="1:2">
      <c r="A85" t="s">
        <v>78</v>
      </c>
      <c r="B85">
        <f>B54^2</f>
        <v>0</v>
      </c>
    </row>
    <row r="86" spans="1:2">
      <c r="A86" t="s">
        <v>79</v>
      </c>
      <c r="B86">
        <f>B54^4</f>
        <v>0</v>
      </c>
    </row>
    <row r="87" spans="1:2">
      <c r="A87" t="s">
        <v>80</v>
      </c>
      <c r="B87">
        <f>B54^6</f>
        <v>0</v>
      </c>
    </row>
    <row r="88" spans="1:2">
      <c r="A88" t="s">
        <v>81</v>
      </c>
      <c r="B88">
        <f>B54^3</f>
        <v>0</v>
      </c>
    </row>
    <row r="89" spans="1:2">
      <c r="A89" t="s">
        <v>82</v>
      </c>
      <c r="B89">
        <f>B54^5</f>
        <v>0</v>
      </c>
    </row>
    <row r="90" spans="1:2">
      <c r="A90" t="s">
        <v>83</v>
      </c>
      <c r="B90">
        <f>B82*B85</f>
        <v>0</v>
      </c>
    </row>
    <row r="91" spans="1:2">
      <c r="A91" t="s">
        <v>84</v>
      </c>
      <c r="B91">
        <f>B83*B86</f>
        <v>0</v>
      </c>
    </row>
    <row r="92" spans="1:2">
      <c r="A92" t="s">
        <v>85</v>
      </c>
      <c r="B92">
        <f>B84*B87</f>
        <v>0</v>
      </c>
    </row>
    <row r="93" spans="1:2">
      <c r="A93" t="s">
        <v>86</v>
      </c>
      <c r="B93">
        <f>1/(B74*B70)</f>
        <v>0</v>
      </c>
    </row>
    <row r="94" spans="1:2">
      <c r="A94" t="s">
        <v>87</v>
      </c>
      <c r="B94">
        <f>-((B93/(6*B75))*(1+(2*B72)+B80))</f>
        <v>0</v>
      </c>
    </row>
    <row r="95" spans="1:2">
      <c r="A95" t="s">
        <v>88</v>
      </c>
      <c r="B95">
        <f>(B93/(120*B76))*(5+(28*B72)+(24*B73)+(6*B80)+(8*B80*B72))</f>
        <v>0</v>
      </c>
    </row>
    <row r="96" spans="1:2">
      <c r="A96" t="s">
        <v>89</v>
      </c>
      <c r="B96">
        <f>B93*B54</f>
        <v>0</v>
      </c>
    </row>
    <row r="97" spans="1:2">
      <c r="A97" t="s">
        <v>90</v>
      </c>
      <c r="B97">
        <f>B94*B88</f>
        <v>0</v>
      </c>
    </row>
    <row r="98" spans="1:2">
      <c r="A98" t="s">
        <v>91</v>
      </c>
      <c r="B98">
        <f>B95*B89</f>
        <v>0</v>
      </c>
    </row>
    <row r="99" spans="1:2">
      <c r="A99" t="s">
        <v>12</v>
      </c>
      <c r="B99">
        <f>B96+B97+B98</f>
        <v>0</v>
      </c>
    </row>
    <row r="100" spans="1:2">
      <c r="A100" t="s">
        <v>9</v>
      </c>
      <c r="B100">
        <f>B67+B90+B91+B92</f>
        <v>0</v>
      </c>
    </row>
    <row r="101" spans="1:2">
      <c r="A101" t="s">
        <v>10</v>
      </c>
      <c r="B101">
        <f>B14+B99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2024-12-10T13:31:11Z</dcterms:created>
  <dcterms:modified xsi:type="dcterms:W3CDTF">2024-12-10T13:31:11Z</dcterms:modified>
</cp:coreProperties>
</file>