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-465" yWindow="45" windowWidth="15480" windowHeight="8415" tabRatio="968" activeTab="1"/>
  </bookViews>
  <sheets>
    <sheet name="Титул" sheetId="4" r:id="rId1"/>
    <sheet name="МК_1" sheetId="5" r:id="rId2"/>
    <sheet name="МК_2" sheetId="70" r:id="rId3"/>
    <sheet name="МК_3" sheetId="10" r:id="rId4"/>
    <sheet name="ОК-005" sheetId="71" r:id="rId5"/>
    <sheet name="ОК-010" sheetId="61" r:id="rId6"/>
    <sheet name="ВОП-020" sheetId="76" r:id="rId7"/>
    <sheet name="ОК_030" sheetId="73" r:id="rId8"/>
    <sheet name="ОК-035" sheetId="62" r:id="rId9"/>
    <sheet name="ОК-040" sheetId="68" r:id="rId10"/>
    <sheet name="ОК-045" sheetId="72" r:id="rId11"/>
    <sheet name="ОК-060" sheetId="74" r:id="rId12"/>
    <sheet name="ВОП-065А" sheetId="9" r:id="rId13"/>
    <sheet name="ВОП-065Б" sheetId="12" r:id="rId14"/>
  </sheets>
  <definedNames>
    <definedName name="_Tip21" localSheetId="6">#REF!</definedName>
    <definedName name="_Tip21" localSheetId="12">#REF!</definedName>
    <definedName name="_Tip21" localSheetId="13">#REF!</definedName>
    <definedName name="_Tip21" localSheetId="2">#REF!</definedName>
    <definedName name="_Tip21" localSheetId="3">#REF!</definedName>
    <definedName name="_Tip21" localSheetId="7">#REF!</definedName>
    <definedName name="_Tip21" localSheetId="4">#REF!</definedName>
    <definedName name="_Tip21" localSheetId="5">#REF!</definedName>
    <definedName name="_Tip21" localSheetId="8">#REF!</definedName>
    <definedName name="_Tip21" localSheetId="10">#REF!</definedName>
    <definedName name="_Tip21" localSheetId="11">#REF!</definedName>
    <definedName name="_Tip21">#REF!</definedName>
    <definedName name="_Tip210" localSheetId="6">#REF!</definedName>
    <definedName name="_Tip210" localSheetId="12">#REF!</definedName>
    <definedName name="_Tip210" localSheetId="13">#REF!</definedName>
    <definedName name="_Tip210" localSheetId="2">#REF!</definedName>
    <definedName name="_Tip210" localSheetId="3">#REF!</definedName>
    <definedName name="_Tip210" localSheetId="7">#REF!</definedName>
    <definedName name="_Tip210" localSheetId="4">#REF!</definedName>
    <definedName name="_Tip210" localSheetId="5">#REF!</definedName>
    <definedName name="_Tip210" localSheetId="8">#REF!</definedName>
    <definedName name="_Tip210" localSheetId="10">#REF!</definedName>
    <definedName name="_Tip210" localSheetId="11">#REF!</definedName>
    <definedName name="_Tip210">#REF!</definedName>
    <definedName name="_Tip211" localSheetId="6">#REF!</definedName>
    <definedName name="_Tip211" localSheetId="12">#REF!</definedName>
    <definedName name="_Tip211" localSheetId="13">#REF!</definedName>
    <definedName name="_Tip211" localSheetId="2">#REF!</definedName>
    <definedName name="_Tip211" localSheetId="3">#REF!</definedName>
    <definedName name="_Tip211" localSheetId="7">#REF!</definedName>
    <definedName name="_Tip211" localSheetId="4">#REF!</definedName>
    <definedName name="_Tip211" localSheetId="5">#REF!</definedName>
    <definedName name="_Tip211" localSheetId="8">#REF!</definedName>
    <definedName name="_Tip211" localSheetId="10">#REF!</definedName>
    <definedName name="_Tip211" localSheetId="11">#REF!</definedName>
    <definedName name="_Tip211">#REF!</definedName>
    <definedName name="_Tip212" localSheetId="6">#REF!</definedName>
    <definedName name="_Tip212" localSheetId="12">#REF!</definedName>
    <definedName name="_Tip212" localSheetId="13">#REF!</definedName>
    <definedName name="_Tip212" localSheetId="2">#REF!</definedName>
    <definedName name="_Tip212" localSheetId="3">#REF!</definedName>
    <definedName name="_Tip212" localSheetId="7">#REF!</definedName>
    <definedName name="_Tip212" localSheetId="4">#REF!</definedName>
    <definedName name="_Tip212" localSheetId="5">#REF!</definedName>
    <definedName name="_Tip212" localSheetId="8">#REF!</definedName>
    <definedName name="_Tip212" localSheetId="10">#REF!</definedName>
    <definedName name="_Tip212" localSheetId="11">#REF!</definedName>
    <definedName name="_Tip212">#REF!</definedName>
    <definedName name="_Tip213" localSheetId="6">#REF!</definedName>
    <definedName name="_Tip213" localSheetId="12">#REF!</definedName>
    <definedName name="_Tip213" localSheetId="13">#REF!</definedName>
    <definedName name="_Tip213" localSheetId="2">#REF!</definedName>
    <definedName name="_Tip213" localSheetId="3">#REF!</definedName>
    <definedName name="_Tip213" localSheetId="7">#REF!</definedName>
    <definedName name="_Tip213" localSheetId="4">#REF!</definedName>
    <definedName name="_Tip213" localSheetId="5">#REF!</definedName>
    <definedName name="_Tip213" localSheetId="8">#REF!</definedName>
    <definedName name="_Tip213" localSheetId="10">#REF!</definedName>
    <definedName name="_Tip213" localSheetId="11">#REF!</definedName>
    <definedName name="_Tip213">#REF!</definedName>
    <definedName name="_Tip214" localSheetId="6">#REF!</definedName>
    <definedName name="_Tip214" localSheetId="12">#REF!</definedName>
    <definedName name="_Tip214" localSheetId="13">#REF!</definedName>
    <definedName name="_Tip214" localSheetId="2">#REF!</definedName>
    <definedName name="_Tip214" localSheetId="3">#REF!</definedName>
    <definedName name="_Tip214" localSheetId="7">#REF!</definedName>
    <definedName name="_Tip214" localSheetId="4">#REF!</definedName>
    <definedName name="_Tip214" localSheetId="5">#REF!</definedName>
    <definedName name="_Tip214" localSheetId="8">#REF!</definedName>
    <definedName name="_Tip214" localSheetId="10">#REF!</definedName>
    <definedName name="_Tip214" localSheetId="11">#REF!</definedName>
    <definedName name="_Tip214">#REF!</definedName>
    <definedName name="_Tip215" localSheetId="6">#REF!</definedName>
    <definedName name="_Tip215" localSheetId="12">#REF!</definedName>
    <definedName name="_Tip215" localSheetId="13">#REF!</definedName>
    <definedName name="_Tip215" localSheetId="2">#REF!</definedName>
    <definedName name="_Tip215" localSheetId="3">#REF!</definedName>
    <definedName name="_Tip215" localSheetId="7">#REF!</definedName>
    <definedName name="_Tip215" localSheetId="4">#REF!</definedName>
    <definedName name="_Tip215" localSheetId="5">#REF!</definedName>
    <definedName name="_Tip215" localSheetId="8">#REF!</definedName>
    <definedName name="_Tip215" localSheetId="10">#REF!</definedName>
    <definedName name="_Tip215" localSheetId="11">#REF!</definedName>
    <definedName name="_Tip215">#REF!</definedName>
    <definedName name="_Tip216" localSheetId="6">#REF!</definedName>
    <definedName name="_Tip216" localSheetId="12">#REF!</definedName>
    <definedName name="_Tip216" localSheetId="13">#REF!</definedName>
    <definedName name="_Tip216" localSheetId="2">#REF!</definedName>
    <definedName name="_Tip216" localSheetId="3">#REF!</definedName>
    <definedName name="_Tip216" localSheetId="7">#REF!</definedName>
    <definedName name="_Tip216" localSheetId="4">#REF!</definedName>
    <definedName name="_Tip216" localSheetId="5">#REF!</definedName>
    <definedName name="_Tip216" localSheetId="8">#REF!</definedName>
    <definedName name="_Tip216" localSheetId="10">#REF!</definedName>
    <definedName name="_Tip216" localSheetId="11">#REF!</definedName>
    <definedName name="_Tip216">#REF!</definedName>
    <definedName name="_Tip217" localSheetId="6">#REF!</definedName>
    <definedName name="_Tip217" localSheetId="12">#REF!</definedName>
    <definedName name="_Tip217" localSheetId="13">#REF!</definedName>
    <definedName name="_Tip217" localSheetId="2">#REF!</definedName>
    <definedName name="_Tip217" localSheetId="3">#REF!</definedName>
    <definedName name="_Tip217" localSheetId="7">#REF!</definedName>
    <definedName name="_Tip217" localSheetId="4">#REF!</definedName>
    <definedName name="_Tip217" localSheetId="5">#REF!</definedName>
    <definedName name="_Tip217" localSheetId="8">#REF!</definedName>
    <definedName name="_Tip217" localSheetId="10">#REF!</definedName>
    <definedName name="_Tip217" localSheetId="11">#REF!</definedName>
    <definedName name="_Tip217">#REF!</definedName>
    <definedName name="_Tip22" localSheetId="6">#REF!</definedName>
    <definedName name="_Tip22" localSheetId="12">#REF!</definedName>
    <definedName name="_Tip22" localSheetId="13">#REF!</definedName>
    <definedName name="_Tip22" localSheetId="2">#REF!</definedName>
    <definedName name="_Tip22" localSheetId="3">#REF!</definedName>
    <definedName name="_Tip22" localSheetId="7">#REF!</definedName>
    <definedName name="_Tip22" localSheetId="4">#REF!</definedName>
    <definedName name="_Tip22" localSheetId="5">#REF!</definedName>
    <definedName name="_Tip22" localSheetId="8">#REF!</definedName>
    <definedName name="_Tip22" localSheetId="10">#REF!</definedName>
    <definedName name="_Tip22" localSheetId="11">#REF!</definedName>
    <definedName name="_Tip22">#REF!</definedName>
    <definedName name="_Tip23" localSheetId="6">#REF!</definedName>
    <definedName name="_Tip23" localSheetId="12">#REF!</definedName>
    <definedName name="_Tip23" localSheetId="13">#REF!</definedName>
    <definedName name="_Tip23" localSheetId="2">#REF!</definedName>
    <definedName name="_Tip23" localSheetId="3">#REF!</definedName>
    <definedName name="_Tip23" localSheetId="7">#REF!</definedName>
    <definedName name="_Tip23" localSheetId="4">#REF!</definedName>
    <definedName name="_Tip23" localSheetId="5">#REF!</definedName>
    <definedName name="_Tip23" localSheetId="8">#REF!</definedName>
    <definedName name="_Tip23" localSheetId="10">#REF!</definedName>
    <definedName name="_Tip23" localSheetId="11">#REF!</definedName>
    <definedName name="_Tip23">#REF!</definedName>
    <definedName name="_Tip24" localSheetId="6">#REF!</definedName>
    <definedName name="_Tip24" localSheetId="12">#REF!</definedName>
    <definedName name="_Tip24" localSheetId="13">#REF!</definedName>
    <definedName name="_Tip24" localSheetId="2">#REF!</definedName>
    <definedName name="_Tip24" localSheetId="3">#REF!</definedName>
    <definedName name="_Tip24" localSheetId="7">#REF!</definedName>
    <definedName name="_Tip24" localSheetId="4">#REF!</definedName>
    <definedName name="_Tip24" localSheetId="5">#REF!</definedName>
    <definedName name="_Tip24" localSheetId="8">#REF!</definedName>
    <definedName name="_Tip24" localSheetId="10">#REF!</definedName>
    <definedName name="_Tip24" localSheetId="11">#REF!</definedName>
    <definedName name="_Tip24">#REF!</definedName>
    <definedName name="_Tip25" localSheetId="6">#REF!</definedName>
    <definedName name="_Tip25" localSheetId="12">#REF!</definedName>
    <definedName name="_Tip25" localSheetId="13">#REF!</definedName>
    <definedName name="_Tip25" localSheetId="2">#REF!</definedName>
    <definedName name="_Tip25" localSheetId="3">#REF!</definedName>
    <definedName name="_Tip25" localSheetId="7">#REF!</definedName>
    <definedName name="_Tip25" localSheetId="4">#REF!</definedName>
    <definedName name="_Tip25" localSheetId="5">#REF!</definedName>
    <definedName name="_Tip25" localSheetId="8">#REF!</definedName>
    <definedName name="_Tip25" localSheetId="10">#REF!</definedName>
    <definedName name="_Tip25" localSheetId="11">#REF!</definedName>
    <definedName name="_Tip25">#REF!</definedName>
    <definedName name="_Tip26" localSheetId="6">#REF!</definedName>
    <definedName name="_Tip26" localSheetId="12">#REF!</definedName>
    <definedName name="_Tip26" localSheetId="13">#REF!</definedName>
    <definedName name="_Tip26" localSheetId="2">#REF!</definedName>
    <definedName name="_Tip26" localSheetId="3">#REF!</definedName>
    <definedName name="_Tip26" localSheetId="7">#REF!</definedName>
    <definedName name="_Tip26" localSheetId="4">#REF!</definedName>
    <definedName name="_Tip26" localSheetId="5">#REF!</definedName>
    <definedName name="_Tip26" localSheetId="8">#REF!</definedName>
    <definedName name="_Tip26" localSheetId="10">#REF!</definedName>
    <definedName name="_Tip26" localSheetId="11">#REF!</definedName>
    <definedName name="_Tip26">#REF!</definedName>
    <definedName name="_Tip27" localSheetId="6">#REF!</definedName>
    <definedName name="_Tip27" localSheetId="12">#REF!</definedName>
    <definedName name="_Tip27" localSheetId="13">#REF!</definedName>
    <definedName name="_Tip27" localSheetId="2">#REF!</definedName>
    <definedName name="_Tip27" localSheetId="3">#REF!</definedName>
    <definedName name="_Tip27" localSheetId="7">#REF!</definedName>
    <definedName name="_Tip27" localSheetId="4">#REF!</definedName>
    <definedName name="_Tip27" localSheetId="5">#REF!</definedName>
    <definedName name="_Tip27" localSheetId="8">#REF!</definedName>
    <definedName name="_Tip27" localSheetId="10">#REF!</definedName>
    <definedName name="_Tip27" localSheetId="11">#REF!</definedName>
    <definedName name="_Tip27">#REF!</definedName>
    <definedName name="_Tip28" localSheetId="6">#REF!</definedName>
    <definedName name="_Tip28" localSheetId="12">#REF!</definedName>
    <definedName name="_Tip28" localSheetId="13">#REF!</definedName>
    <definedName name="_Tip28" localSheetId="2">#REF!</definedName>
    <definedName name="_Tip28" localSheetId="3">#REF!</definedName>
    <definedName name="_Tip28" localSheetId="7">#REF!</definedName>
    <definedName name="_Tip28" localSheetId="4">#REF!</definedName>
    <definedName name="_Tip28" localSheetId="5">#REF!</definedName>
    <definedName name="_Tip28" localSheetId="8">#REF!</definedName>
    <definedName name="_Tip28" localSheetId="10">#REF!</definedName>
    <definedName name="_Tip28" localSheetId="11">#REF!</definedName>
    <definedName name="_Tip28">#REF!</definedName>
    <definedName name="_Tip29" localSheetId="6">#REF!</definedName>
    <definedName name="_Tip29" localSheetId="12">#REF!</definedName>
    <definedName name="_Tip29" localSheetId="13">#REF!</definedName>
    <definedName name="_Tip29" localSheetId="2">#REF!</definedName>
    <definedName name="_Tip29" localSheetId="3">#REF!</definedName>
    <definedName name="_Tip29" localSheetId="7">#REF!</definedName>
    <definedName name="_Tip29" localSheetId="4">#REF!</definedName>
    <definedName name="_Tip29" localSheetId="5">#REF!</definedName>
    <definedName name="_Tip29" localSheetId="8">#REF!</definedName>
    <definedName name="_Tip29" localSheetId="10">#REF!</definedName>
    <definedName name="_Tip29" localSheetId="11">#REF!</definedName>
    <definedName name="_Tip29">#REF!</definedName>
    <definedName name="COPYAREA1_" localSheetId="6">#REF!</definedName>
    <definedName name="COPYAREA1_" localSheetId="12">#REF!</definedName>
    <definedName name="COPYAREA1_" localSheetId="13">#REF!</definedName>
    <definedName name="COPYAREA1_" localSheetId="2">#REF!</definedName>
    <definedName name="COPYAREA1_" localSheetId="3">#REF!</definedName>
    <definedName name="COPYAREA1_" localSheetId="7">#REF!</definedName>
    <definedName name="COPYAREA1_" localSheetId="4">#REF!</definedName>
    <definedName name="COPYAREA1_" localSheetId="5">#REF!</definedName>
    <definedName name="COPYAREA1_" localSheetId="8">#REF!</definedName>
    <definedName name="COPYAREA1_" localSheetId="10">#REF!</definedName>
    <definedName name="COPYAREA1_" localSheetId="11">#REF!</definedName>
    <definedName name="COPYAREA1_">#REF!</definedName>
    <definedName name="COPYAREA2_" localSheetId="6">#REF!</definedName>
    <definedName name="COPYAREA2_" localSheetId="12">#REF!</definedName>
    <definedName name="COPYAREA2_" localSheetId="13">#REF!</definedName>
    <definedName name="COPYAREA2_" localSheetId="2">#REF!</definedName>
    <definedName name="COPYAREA2_" localSheetId="3">#REF!</definedName>
    <definedName name="COPYAREA2_" localSheetId="7">#REF!</definedName>
    <definedName name="COPYAREA2_" localSheetId="4">#REF!</definedName>
    <definedName name="COPYAREA2_" localSheetId="5">#REF!</definedName>
    <definedName name="COPYAREA2_" localSheetId="8">#REF!</definedName>
    <definedName name="COPYAREA2_" localSheetId="10">#REF!</definedName>
    <definedName name="COPYAREA2_" localSheetId="11">#REF!</definedName>
    <definedName name="COPYAREA2_">#REF!</definedName>
    <definedName name="D" localSheetId="6">#REF!</definedName>
    <definedName name="D" localSheetId="12">#REF!</definedName>
    <definedName name="D" localSheetId="13">#REF!</definedName>
    <definedName name="D" localSheetId="2">#REF!</definedName>
    <definedName name="D" localSheetId="3">#REF!</definedName>
    <definedName name="D" localSheetId="7">#REF!</definedName>
    <definedName name="D" localSheetId="4">#REF!</definedName>
    <definedName name="D" localSheetId="5">#REF!</definedName>
    <definedName name="D" localSheetId="8">#REF!</definedName>
    <definedName name="D" localSheetId="10">#REF!</definedName>
    <definedName name="D" localSheetId="11">#REF!</definedName>
    <definedName name="D">#REF!</definedName>
    <definedName name="i" localSheetId="6">#REF!</definedName>
    <definedName name="i" localSheetId="12">#REF!</definedName>
    <definedName name="i" localSheetId="13">#REF!</definedName>
    <definedName name="i" localSheetId="2">#REF!</definedName>
    <definedName name="i" localSheetId="3">#REF!</definedName>
    <definedName name="i" localSheetId="7">#REF!</definedName>
    <definedName name="i" localSheetId="4">#REF!</definedName>
    <definedName name="i" localSheetId="5">#REF!</definedName>
    <definedName name="i" localSheetId="8">#REF!</definedName>
    <definedName name="i" localSheetId="10">#REF!</definedName>
    <definedName name="i" localSheetId="11">#REF!</definedName>
    <definedName name="i">#REF!</definedName>
    <definedName name="L" localSheetId="6">#REF!</definedName>
    <definedName name="L" localSheetId="12">#REF!</definedName>
    <definedName name="L" localSheetId="13">#REF!</definedName>
    <definedName name="L" localSheetId="2">#REF!</definedName>
    <definedName name="L" localSheetId="3">#REF!</definedName>
    <definedName name="L" localSheetId="7">#REF!</definedName>
    <definedName name="L" localSheetId="4">#REF!</definedName>
    <definedName name="L" localSheetId="5">#REF!</definedName>
    <definedName name="L" localSheetId="8">#REF!</definedName>
    <definedName name="L" localSheetId="10">#REF!</definedName>
    <definedName name="L" localSheetId="11">#REF!</definedName>
    <definedName name="L">#REF!</definedName>
    <definedName name="List2" localSheetId="6">#REF!</definedName>
    <definedName name="List2" localSheetId="12">#REF!</definedName>
    <definedName name="List2" localSheetId="13">#REF!</definedName>
    <definedName name="List2" localSheetId="2">#REF!</definedName>
    <definedName name="List2" localSheetId="3">#REF!</definedName>
    <definedName name="List2" localSheetId="7">#REF!</definedName>
    <definedName name="List2" localSheetId="4">#REF!</definedName>
    <definedName name="List2" localSheetId="5">#REF!</definedName>
    <definedName name="List2" localSheetId="8">#REF!</definedName>
    <definedName name="List2" localSheetId="10">#REF!</definedName>
    <definedName name="List2" localSheetId="11">#REF!</definedName>
    <definedName name="List2">#REF!</definedName>
    <definedName name="ListNo1" localSheetId="6">#REF!</definedName>
    <definedName name="ListNo1" localSheetId="12">#REF!</definedName>
    <definedName name="ListNo1" localSheetId="13">#REF!</definedName>
    <definedName name="ListNo1" localSheetId="2">#REF!</definedName>
    <definedName name="ListNo1" localSheetId="3">#REF!</definedName>
    <definedName name="ListNo1" localSheetId="7">#REF!</definedName>
    <definedName name="ListNo1" localSheetId="4">#REF!</definedName>
    <definedName name="ListNo1" localSheetId="5">#REF!</definedName>
    <definedName name="ListNo1" localSheetId="8">#REF!</definedName>
    <definedName name="ListNo1" localSheetId="10">#REF!</definedName>
    <definedName name="ListNo1" localSheetId="11">#REF!</definedName>
    <definedName name="ListNo1">#REF!</definedName>
    <definedName name="NameDet1" localSheetId="6">#REF!</definedName>
    <definedName name="NameDet1" localSheetId="12">#REF!</definedName>
    <definedName name="NameDet1" localSheetId="13">#REF!</definedName>
    <definedName name="NameDet1" localSheetId="2">#REF!</definedName>
    <definedName name="NameDet1" localSheetId="3">#REF!</definedName>
    <definedName name="NameDet1" localSheetId="7">#REF!</definedName>
    <definedName name="NameDet1" localSheetId="4">#REF!</definedName>
    <definedName name="NameDet1" localSheetId="5">#REF!</definedName>
    <definedName name="NameDet1" localSheetId="8">#REF!</definedName>
    <definedName name="NameDet1" localSheetId="10">#REF!</definedName>
    <definedName name="NameDet1" localSheetId="11">#REF!</definedName>
    <definedName name="NameDet1">#REF!</definedName>
    <definedName name="NamePred" localSheetId="6">#REF!</definedName>
    <definedName name="NamePred" localSheetId="12">#REF!</definedName>
    <definedName name="NamePred" localSheetId="13">#REF!</definedName>
    <definedName name="NamePred" localSheetId="2">#REF!</definedName>
    <definedName name="NamePred" localSheetId="3">#REF!</definedName>
    <definedName name="NamePred" localSheetId="7">#REF!</definedName>
    <definedName name="NamePred" localSheetId="4">#REF!</definedName>
    <definedName name="NamePred" localSheetId="5">#REF!</definedName>
    <definedName name="NamePred" localSheetId="8">#REF!</definedName>
    <definedName name="NamePred" localSheetId="10">#REF!</definedName>
    <definedName name="NamePred" localSheetId="11">#REF!</definedName>
    <definedName name="NamePred">#REF!</definedName>
    <definedName name="NumList2" localSheetId="6">#REF!</definedName>
    <definedName name="NumList2" localSheetId="12">#REF!</definedName>
    <definedName name="NumList2" localSheetId="13">#REF!</definedName>
    <definedName name="NumList2" localSheetId="2">#REF!</definedName>
    <definedName name="NumList2" localSheetId="3">#REF!</definedName>
    <definedName name="NumList2" localSheetId="7">#REF!</definedName>
    <definedName name="NumList2" localSheetId="4">#REF!</definedName>
    <definedName name="NumList2" localSheetId="5">#REF!</definedName>
    <definedName name="NumList2" localSheetId="8">#REF!</definedName>
    <definedName name="NumList2" localSheetId="10">#REF!</definedName>
    <definedName name="NumList2" localSheetId="11">#REF!</definedName>
    <definedName name="NumList2">#REF!</definedName>
    <definedName name="NumOper2" localSheetId="6">#REF!</definedName>
    <definedName name="NumOper2" localSheetId="12">#REF!</definedName>
    <definedName name="NumOper2" localSheetId="13">#REF!</definedName>
    <definedName name="NumOper2" localSheetId="2">#REF!</definedName>
    <definedName name="NumOper2" localSheetId="3">#REF!</definedName>
    <definedName name="NumOper2" localSheetId="7">#REF!</definedName>
    <definedName name="NumOper2" localSheetId="4">#REF!</definedName>
    <definedName name="NumOper2" localSheetId="5">#REF!</definedName>
    <definedName name="NumOper2" localSheetId="8">#REF!</definedName>
    <definedName name="NumOper2" localSheetId="10">#REF!</definedName>
    <definedName name="NumOper2" localSheetId="11">#REF!</definedName>
    <definedName name="NumOper2">#REF!</definedName>
    <definedName name="ObozDetal1" localSheetId="6">#REF!</definedName>
    <definedName name="ObozDetal1" localSheetId="12">#REF!</definedName>
    <definedName name="ObozDetal1" localSheetId="13">#REF!</definedName>
    <definedName name="ObozDetal1" localSheetId="2">#REF!</definedName>
    <definedName name="ObozDetal1" localSheetId="3">#REF!</definedName>
    <definedName name="ObozDetal1" localSheetId="7">#REF!</definedName>
    <definedName name="ObozDetal1" localSheetId="4">#REF!</definedName>
    <definedName name="ObozDetal1" localSheetId="5">#REF!</definedName>
    <definedName name="ObozDetal1" localSheetId="8">#REF!</definedName>
    <definedName name="ObozDetal1" localSheetId="10">#REF!</definedName>
    <definedName name="ObozDetal1" localSheetId="11">#REF!</definedName>
    <definedName name="ObozDetal1">#REF!</definedName>
    <definedName name="ObozDetal2" localSheetId="6">#REF!</definedName>
    <definedName name="ObozDetal2" localSheetId="12">#REF!</definedName>
    <definedName name="ObozDetal2" localSheetId="13">#REF!</definedName>
    <definedName name="ObozDetal2" localSheetId="2">#REF!</definedName>
    <definedName name="ObozDetal2" localSheetId="3">#REF!</definedName>
    <definedName name="ObozDetal2" localSheetId="7">#REF!</definedName>
    <definedName name="ObozDetal2" localSheetId="4">#REF!</definedName>
    <definedName name="ObozDetal2" localSheetId="5">#REF!</definedName>
    <definedName name="ObozDetal2" localSheetId="8">#REF!</definedName>
    <definedName name="ObozDetal2" localSheetId="10">#REF!</definedName>
    <definedName name="ObozDetal2" localSheetId="11">#REF!</definedName>
    <definedName name="ObozDetal2">#REF!</definedName>
    <definedName name="ObozIzd1" localSheetId="6">#REF!</definedName>
    <definedName name="ObozIzd1" localSheetId="12">#REF!</definedName>
    <definedName name="ObozIzd1" localSheetId="13">#REF!</definedName>
    <definedName name="ObozIzd1" localSheetId="2">#REF!</definedName>
    <definedName name="ObozIzd1" localSheetId="3">#REF!</definedName>
    <definedName name="ObozIzd1" localSheetId="7">#REF!</definedName>
    <definedName name="ObozIzd1" localSheetId="4">#REF!</definedName>
    <definedName name="ObozIzd1" localSheetId="5">#REF!</definedName>
    <definedName name="ObozIzd1" localSheetId="8">#REF!</definedName>
    <definedName name="ObozIzd1" localSheetId="10">#REF!</definedName>
    <definedName name="ObozIzd1" localSheetId="11">#REF!</definedName>
    <definedName name="ObozIzd1">#REF!</definedName>
    <definedName name="ObozKarta1" localSheetId="6">#REF!</definedName>
    <definedName name="ObozKarta1" localSheetId="12">#REF!</definedName>
    <definedName name="ObozKarta1" localSheetId="13">#REF!</definedName>
    <definedName name="ObozKarta1" localSheetId="2">#REF!</definedName>
    <definedName name="ObozKarta1" localSheetId="3">#REF!</definedName>
    <definedName name="ObozKarta1" localSheetId="7">#REF!</definedName>
    <definedName name="ObozKarta1" localSheetId="4">#REF!</definedName>
    <definedName name="ObozKarta1" localSheetId="5">#REF!</definedName>
    <definedName name="ObozKarta1" localSheetId="8">#REF!</definedName>
    <definedName name="ObozKarta1" localSheetId="10">#REF!</definedName>
    <definedName name="ObozKarta1" localSheetId="11">#REF!</definedName>
    <definedName name="ObozKarta1">#REF!</definedName>
    <definedName name="ObozTD1" localSheetId="6">#REF!</definedName>
    <definedName name="ObozTD1" localSheetId="12">#REF!</definedName>
    <definedName name="ObozTD1" localSheetId="13">#REF!</definedName>
    <definedName name="ObozTD1" localSheetId="2">#REF!</definedName>
    <definedName name="ObozTD1" localSheetId="3">#REF!</definedName>
    <definedName name="ObozTD1" localSheetId="7">#REF!</definedName>
    <definedName name="ObozTD1" localSheetId="4">#REF!</definedName>
    <definedName name="ObozTD1" localSheetId="5">#REF!</definedName>
    <definedName name="ObozTD1" localSheetId="8">#REF!</definedName>
    <definedName name="ObozTD1" localSheetId="10">#REF!</definedName>
    <definedName name="ObozTD1" localSheetId="11">#REF!</definedName>
    <definedName name="ObozTD1">#REF!</definedName>
    <definedName name="ObozTD2" localSheetId="6">#REF!</definedName>
    <definedName name="ObozTD2" localSheetId="12">#REF!</definedName>
    <definedName name="ObozTD2" localSheetId="13">#REF!</definedName>
    <definedName name="ObozTD2" localSheetId="2">#REF!</definedName>
    <definedName name="ObozTD2" localSheetId="3">#REF!</definedName>
    <definedName name="ObozTD2" localSheetId="7">#REF!</definedName>
    <definedName name="ObozTD2" localSheetId="4">#REF!</definedName>
    <definedName name="ObozTD2" localSheetId="5">#REF!</definedName>
    <definedName name="ObozTD2" localSheetId="8">#REF!</definedName>
    <definedName name="ObozTD2" localSheetId="10">#REF!</definedName>
    <definedName name="ObozTD2" localSheetId="11">#REF!</definedName>
    <definedName name="ObozTD2">#REF!</definedName>
    <definedName name="RabPole2" localSheetId="6">#REF!</definedName>
    <definedName name="RabPole2" localSheetId="12">#REF!</definedName>
    <definedName name="RabPole2" localSheetId="13">#REF!</definedName>
    <definedName name="RabPole2" localSheetId="2">#REF!</definedName>
    <definedName name="RabPole2" localSheetId="3">#REF!</definedName>
    <definedName name="RabPole2" localSheetId="7">#REF!</definedName>
    <definedName name="RabPole2" localSheetId="4">#REF!</definedName>
    <definedName name="RabPole2" localSheetId="5">#REF!</definedName>
    <definedName name="RabPole2" localSheetId="8">#REF!</definedName>
    <definedName name="RabPole2" localSheetId="10">#REF!</definedName>
    <definedName name="RabPole2" localSheetId="11">#REF!</definedName>
    <definedName name="RabPole2">#REF!</definedName>
    <definedName name="S" localSheetId="6">#REF!</definedName>
    <definedName name="S" localSheetId="12">#REF!</definedName>
    <definedName name="S" localSheetId="13">#REF!</definedName>
    <definedName name="S" localSheetId="2">#REF!</definedName>
    <definedName name="S" localSheetId="3">#REF!</definedName>
    <definedName name="S" localSheetId="7">#REF!</definedName>
    <definedName name="S" localSheetId="4">#REF!</definedName>
    <definedName name="S" localSheetId="5">#REF!</definedName>
    <definedName name="S" localSheetId="8">#REF!</definedName>
    <definedName name="S" localSheetId="10">#REF!</definedName>
    <definedName name="S" localSheetId="11">#REF!</definedName>
    <definedName name="S">#REF!</definedName>
    <definedName name="skvno1" localSheetId="6">#REF!</definedName>
    <definedName name="skvno1" localSheetId="12">#REF!</definedName>
    <definedName name="skvno1" localSheetId="13">#REF!</definedName>
    <definedName name="skvno1" localSheetId="2">#REF!</definedName>
    <definedName name="skvno1" localSheetId="3">#REF!</definedName>
    <definedName name="skvno1" localSheetId="7">#REF!</definedName>
    <definedName name="skvno1" localSheetId="4">#REF!</definedName>
    <definedName name="skvno1" localSheetId="5">#REF!</definedName>
    <definedName name="skvno1" localSheetId="8">#REF!</definedName>
    <definedName name="skvno1" localSheetId="10">#REF!</definedName>
    <definedName name="skvno1" localSheetId="11">#REF!</definedName>
    <definedName name="skvno1">#REF!</definedName>
    <definedName name="SkvNum2" localSheetId="6">#REF!</definedName>
    <definedName name="SkvNum2" localSheetId="12">#REF!</definedName>
    <definedName name="SkvNum2" localSheetId="13">#REF!</definedName>
    <definedName name="SkvNum2" localSheetId="2">#REF!</definedName>
    <definedName name="SkvNum2" localSheetId="3">#REF!</definedName>
    <definedName name="SkvNum2" localSheetId="7">#REF!</definedName>
    <definedName name="SkvNum2" localSheetId="4">#REF!</definedName>
    <definedName name="SkvNum2" localSheetId="5">#REF!</definedName>
    <definedName name="SkvNum2" localSheetId="8">#REF!</definedName>
    <definedName name="SkvNum2" localSheetId="10">#REF!</definedName>
    <definedName name="SkvNum2" localSheetId="11">#REF!</definedName>
    <definedName name="SkvNum2">#REF!</definedName>
    <definedName name="SkvNumTotal" localSheetId="6">#REF!</definedName>
    <definedName name="SkvNumTotal" localSheetId="12">#REF!</definedName>
    <definedName name="SkvNumTotal" localSheetId="13">#REF!</definedName>
    <definedName name="SkvNumTotal" localSheetId="2">#REF!</definedName>
    <definedName name="SkvNumTotal" localSheetId="3">#REF!</definedName>
    <definedName name="SkvNumTotal" localSheetId="7">#REF!</definedName>
    <definedName name="SkvNumTotal" localSheetId="4">#REF!</definedName>
    <definedName name="SkvNumTotal" localSheetId="5">#REF!</definedName>
    <definedName name="SkvNumTotal" localSheetId="8">#REF!</definedName>
    <definedName name="SkvNumTotal" localSheetId="10">#REF!</definedName>
    <definedName name="SkvNumTotal" localSheetId="11">#REF!</definedName>
    <definedName name="SkvNumTotal">#REF!</definedName>
    <definedName name="Stroka21" localSheetId="6">#REF!</definedName>
    <definedName name="Stroka21" localSheetId="12">#REF!</definedName>
    <definedName name="Stroka21" localSheetId="13">#REF!</definedName>
    <definedName name="Stroka21" localSheetId="2">#REF!</definedName>
    <definedName name="Stroka21" localSheetId="3">#REF!</definedName>
    <definedName name="Stroka21" localSheetId="7">#REF!</definedName>
    <definedName name="Stroka21" localSheetId="4">#REF!</definedName>
    <definedName name="Stroka21" localSheetId="5">#REF!</definedName>
    <definedName name="Stroka21" localSheetId="8">#REF!</definedName>
    <definedName name="Stroka21" localSheetId="10">#REF!</definedName>
    <definedName name="Stroka21" localSheetId="11">#REF!</definedName>
    <definedName name="Stroka21">#REF!</definedName>
    <definedName name="Stroka210" localSheetId="6">#REF!</definedName>
    <definedName name="Stroka210" localSheetId="12">#REF!</definedName>
    <definedName name="Stroka210" localSheetId="13">#REF!</definedName>
    <definedName name="Stroka210" localSheetId="2">#REF!</definedName>
    <definedName name="Stroka210" localSheetId="3">#REF!</definedName>
    <definedName name="Stroka210" localSheetId="7">#REF!</definedName>
    <definedName name="Stroka210" localSheetId="4">#REF!</definedName>
    <definedName name="Stroka210" localSheetId="5">#REF!</definedName>
    <definedName name="Stroka210" localSheetId="8">#REF!</definedName>
    <definedName name="Stroka210" localSheetId="10">#REF!</definedName>
    <definedName name="Stroka210" localSheetId="11">#REF!</definedName>
    <definedName name="Stroka210">#REF!</definedName>
    <definedName name="Stroka211" localSheetId="6">#REF!</definedName>
    <definedName name="Stroka211" localSheetId="12">#REF!</definedName>
    <definedName name="Stroka211" localSheetId="13">#REF!</definedName>
    <definedName name="Stroka211" localSheetId="2">#REF!</definedName>
    <definedName name="Stroka211" localSheetId="3">#REF!</definedName>
    <definedName name="Stroka211" localSheetId="7">#REF!</definedName>
    <definedName name="Stroka211" localSheetId="4">#REF!</definedName>
    <definedName name="Stroka211" localSheetId="5">#REF!</definedName>
    <definedName name="Stroka211" localSheetId="8">#REF!</definedName>
    <definedName name="Stroka211" localSheetId="10">#REF!</definedName>
    <definedName name="Stroka211" localSheetId="11">#REF!</definedName>
    <definedName name="Stroka211">#REF!</definedName>
    <definedName name="Stroka212" localSheetId="6">#REF!</definedName>
    <definedName name="Stroka212" localSheetId="12">#REF!</definedName>
    <definedName name="Stroka212" localSheetId="13">#REF!</definedName>
    <definedName name="Stroka212" localSheetId="2">#REF!</definedName>
    <definedName name="Stroka212" localSheetId="3">#REF!</definedName>
    <definedName name="Stroka212" localSheetId="7">#REF!</definedName>
    <definedName name="Stroka212" localSheetId="4">#REF!</definedName>
    <definedName name="Stroka212" localSheetId="5">#REF!</definedName>
    <definedName name="Stroka212" localSheetId="8">#REF!</definedName>
    <definedName name="Stroka212" localSheetId="10">#REF!</definedName>
    <definedName name="Stroka212" localSheetId="11">#REF!</definedName>
    <definedName name="Stroka212">#REF!</definedName>
    <definedName name="Stroka213" localSheetId="6">#REF!</definedName>
    <definedName name="Stroka213" localSheetId="12">#REF!</definedName>
    <definedName name="Stroka213" localSheetId="13">#REF!</definedName>
    <definedName name="Stroka213" localSheetId="2">#REF!</definedName>
    <definedName name="Stroka213" localSheetId="3">#REF!</definedName>
    <definedName name="Stroka213" localSheetId="7">#REF!</definedName>
    <definedName name="Stroka213" localSheetId="4">#REF!</definedName>
    <definedName name="Stroka213" localSheetId="5">#REF!</definedName>
    <definedName name="Stroka213" localSheetId="8">#REF!</definedName>
    <definedName name="Stroka213" localSheetId="10">#REF!</definedName>
    <definedName name="Stroka213" localSheetId="11">#REF!</definedName>
    <definedName name="Stroka213">#REF!</definedName>
    <definedName name="Stroka214" localSheetId="6">#REF!</definedName>
    <definedName name="Stroka214" localSheetId="12">#REF!</definedName>
    <definedName name="Stroka214" localSheetId="13">#REF!</definedName>
    <definedName name="Stroka214" localSheetId="2">#REF!</definedName>
    <definedName name="Stroka214" localSheetId="3">#REF!</definedName>
    <definedName name="Stroka214" localSheetId="7">#REF!</definedName>
    <definedName name="Stroka214" localSheetId="4">#REF!</definedName>
    <definedName name="Stroka214" localSheetId="5">#REF!</definedName>
    <definedName name="Stroka214" localSheetId="8">#REF!</definedName>
    <definedName name="Stroka214" localSheetId="10">#REF!</definedName>
    <definedName name="Stroka214" localSheetId="11">#REF!</definedName>
    <definedName name="Stroka214">#REF!</definedName>
    <definedName name="Stroka215" localSheetId="6">#REF!</definedName>
    <definedName name="Stroka215" localSheetId="12">#REF!</definedName>
    <definedName name="Stroka215" localSheetId="13">#REF!</definedName>
    <definedName name="Stroka215" localSheetId="2">#REF!</definedName>
    <definedName name="Stroka215" localSheetId="3">#REF!</definedName>
    <definedName name="Stroka215" localSheetId="7">#REF!</definedName>
    <definedName name="Stroka215" localSheetId="4">#REF!</definedName>
    <definedName name="Stroka215" localSheetId="5">#REF!</definedName>
    <definedName name="Stroka215" localSheetId="8">#REF!</definedName>
    <definedName name="Stroka215" localSheetId="10">#REF!</definedName>
    <definedName name="Stroka215" localSheetId="11">#REF!</definedName>
    <definedName name="Stroka215">#REF!</definedName>
    <definedName name="Stroka216" localSheetId="6">#REF!</definedName>
    <definedName name="Stroka216" localSheetId="12">#REF!</definedName>
    <definedName name="Stroka216" localSheetId="13">#REF!</definedName>
    <definedName name="Stroka216" localSheetId="2">#REF!</definedName>
    <definedName name="Stroka216" localSheetId="3">#REF!</definedName>
    <definedName name="Stroka216" localSheetId="7">#REF!</definedName>
    <definedName name="Stroka216" localSheetId="4">#REF!</definedName>
    <definedName name="Stroka216" localSheetId="5">#REF!</definedName>
    <definedName name="Stroka216" localSheetId="8">#REF!</definedName>
    <definedName name="Stroka216" localSheetId="10">#REF!</definedName>
    <definedName name="Stroka216" localSheetId="11">#REF!</definedName>
    <definedName name="Stroka216">#REF!</definedName>
    <definedName name="Stroka217" localSheetId="6">#REF!</definedName>
    <definedName name="Stroka217" localSheetId="12">#REF!</definedName>
    <definedName name="Stroka217" localSheetId="13">#REF!</definedName>
    <definedName name="Stroka217" localSheetId="2">#REF!</definedName>
    <definedName name="Stroka217" localSheetId="3">#REF!</definedName>
    <definedName name="Stroka217" localSheetId="7">#REF!</definedName>
    <definedName name="Stroka217" localSheetId="4">#REF!</definedName>
    <definedName name="Stroka217" localSheetId="5">#REF!</definedName>
    <definedName name="Stroka217" localSheetId="8">#REF!</definedName>
    <definedName name="Stroka217" localSheetId="10">#REF!</definedName>
    <definedName name="Stroka217" localSheetId="11">#REF!</definedName>
    <definedName name="Stroka217">#REF!</definedName>
    <definedName name="Stroka22" localSheetId="6">#REF!</definedName>
    <definedName name="Stroka22" localSheetId="12">#REF!</definedName>
    <definedName name="Stroka22" localSheetId="13">#REF!</definedName>
    <definedName name="Stroka22" localSheetId="2">#REF!</definedName>
    <definedName name="Stroka22" localSheetId="3">#REF!</definedName>
    <definedName name="Stroka22" localSheetId="7">#REF!</definedName>
    <definedName name="Stroka22" localSheetId="4">#REF!</definedName>
    <definedName name="Stroka22" localSheetId="5">#REF!</definedName>
    <definedName name="Stroka22" localSheetId="8">#REF!</definedName>
    <definedName name="Stroka22" localSheetId="10">#REF!</definedName>
    <definedName name="Stroka22" localSheetId="11">#REF!</definedName>
    <definedName name="Stroka22">#REF!</definedName>
    <definedName name="Stroka23" localSheetId="6">#REF!</definedName>
    <definedName name="Stroka23" localSheetId="12">#REF!</definedName>
    <definedName name="Stroka23" localSheetId="13">#REF!</definedName>
    <definedName name="Stroka23" localSheetId="2">#REF!</definedName>
    <definedName name="Stroka23" localSheetId="3">#REF!</definedName>
    <definedName name="Stroka23" localSheetId="7">#REF!</definedName>
    <definedName name="Stroka23" localSheetId="4">#REF!</definedName>
    <definedName name="Stroka23" localSheetId="5">#REF!</definedName>
    <definedName name="Stroka23" localSheetId="8">#REF!</definedName>
    <definedName name="Stroka23" localSheetId="10">#REF!</definedName>
    <definedName name="Stroka23" localSheetId="11">#REF!</definedName>
    <definedName name="Stroka23">#REF!</definedName>
    <definedName name="Stroka24" localSheetId="6">#REF!</definedName>
    <definedName name="Stroka24" localSheetId="12">#REF!</definedName>
    <definedName name="Stroka24" localSheetId="13">#REF!</definedName>
    <definedName name="Stroka24" localSheetId="2">#REF!</definedName>
    <definedName name="Stroka24" localSheetId="3">#REF!</definedName>
    <definedName name="Stroka24" localSheetId="7">#REF!</definedName>
    <definedName name="Stroka24" localSheetId="4">#REF!</definedName>
    <definedName name="Stroka24" localSheetId="5">#REF!</definedName>
    <definedName name="Stroka24" localSheetId="8">#REF!</definedName>
    <definedName name="Stroka24" localSheetId="10">#REF!</definedName>
    <definedName name="Stroka24" localSheetId="11">#REF!</definedName>
    <definedName name="Stroka24">#REF!</definedName>
    <definedName name="Stroka25" localSheetId="6">#REF!</definedName>
    <definedName name="Stroka25" localSheetId="12">#REF!</definedName>
    <definedName name="Stroka25" localSheetId="13">#REF!</definedName>
    <definedName name="Stroka25" localSheetId="2">#REF!</definedName>
    <definedName name="Stroka25" localSheetId="3">#REF!</definedName>
    <definedName name="Stroka25" localSheetId="7">#REF!</definedName>
    <definedName name="Stroka25" localSheetId="4">#REF!</definedName>
    <definedName name="Stroka25" localSheetId="5">#REF!</definedName>
    <definedName name="Stroka25" localSheetId="8">#REF!</definedName>
    <definedName name="Stroka25" localSheetId="10">#REF!</definedName>
    <definedName name="Stroka25" localSheetId="11">#REF!</definedName>
    <definedName name="Stroka25">#REF!</definedName>
    <definedName name="Stroka26" localSheetId="6">#REF!</definedName>
    <definedName name="Stroka26" localSheetId="12">#REF!</definedName>
    <definedName name="Stroka26" localSheetId="13">#REF!</definedName>
    <definedName name="Stroka26" localSheetId="2">#REF!</definedName>
    <definedName name="Stroka26" localSheetId="3">#REF!</definedName>
    <definedName name="Stroka26" localSheetId="7">#REF!</definedName>
    <definedName name="Stroka26" localSheetId="4">#REF!</definedName>
    <definedName name="Stroka26" localSheetId="5">#REF!</definedName>
    <definedName name="Stroka26" localSheetId="8">#REF!</definedName>
    <definedName name="Stroka26" localSheetId="10">#REF!</definedName>
    <definedName name="Stroka26" localSheetId="11">#REF!</definedName>
    <definedName name="Stroka26">#REF!</definedName>
    <definedName name="Stroka27" localSheetId="6">#REF!</definedName>
    <definedName name="Stroka27" localSheetId="12">#REF!</definedName>
    <definedName name="Stroka27" localSheetId="13">#REF!</definedName>
    <definedName name="Stroka27" localSheetId="2">#REF!</definedName>
    <definedName name="Stroka27" localSheetId="3">#REF!</definedName>
    <definedName name="Stroka27" localSheetId="7">#REF!</definedName>
    <definedName name="Stroka27" localSheetId="4">#REF!</definedName>
    <definedName name="Stroka27" localSheetId="5">#REF!</definedName>
    <definedName name="Stroka27" localSheetId="8">#REF!</definedName>
    <definedName name="Stroka27" localSheetId="10">#REF!</definedName>
    <definedName name="Stroka27" localSheetId="11">#REF!</definedName>
    <definedName name="Stroka27">#REF!</definedName>
    <definedName name="Stroka28" localSheetId="6">#REF!</definedName>
    <definedName name="Stroka28" localSheetId="12">#REF!</definedName>
    <definedName name="Stroka28" localSheetId="13">#REF!</definedName>
    <definedName name="Stroka28" localSheetId="2">#REF!</definedName>
    <definedName name="Stroka28" localSheetId="3">#REF!</definedName>
    <definedName name="Stroka28" localSheetId="7">#REF!</definedName>
    <definedName name="Stroka28" localSheetId="4">#REF!</definedName>
    <definedName name="Stroka28" localSheetId="5">#REF!</definedName>
    <definedName name="Stroka28" localSheetId="8">#REF!</definedName>
    <definedName name="Stroka28" localSheetId="10">#REF!</definedName>
    <definedName name="Stroka28" localSheetId="11">#REF!</definedName>
    <definedName name="Stroka28">#REF!</definedName>
    <definedName name="Stroka29" localSheetId="6">#REF!</definedName>
    <definedName name="Stroka29" localSheetId="12">#REF!</definedName>
    <definedName name="Stroka29" localSheetId="13">#REF!</definedName>
    <definedName name="Stroka29" localSheetId="2">#REF!</definedName>
    <definedName name="Stroka29" localSheetId="3">#REF!</definedName>
    <definedName name="Stroka29" localSheetId="7">#REF!</definedName>
    <definedName name="Stroka29" localSheetId="4">#REF!</definedName>
    <definedName name="Stroka29" localSheetId="5">#REF!</definedName>
    <definedName name="Stroka29" localSheetId="8">#REF!</definedName>
    <definedName name="Stroka29" localSheetId="10">#REF!</definedName>
    <definedName name="Stroka29" localSheetId="11">#REF!</definedName>
    <definedName name="Stroka29">#REF!</definedName>
    <definedName name="t" localSheetId="6">#REF!</definedName>
    <definedName name="t" localSheetId="12">#REF!</definedName>
    <definedName name="t" localSheetId="13">#REF!</definedName>
    <definedName name="t" localSheetId="2">#REF!</definedName>
    <definedName name="t" localSheetId="3">#REF!</definedName>
    <definedName name="t" localSheetId="7">#REF!</definedName>
    <definedName name="t" localSheetId="4">#REF!</definedName>
    <definedName name="t" localSheetId="5">#REF!</definedName>
    <definedName name="t" localSheetId="8">#REF!</definedName>
    <definedName name="t" localSheetId="10">#REF!</definedName>
    <definedName name="t" localSheetId="11">#REF!</definedName>
    <definedName name="t">#REF!</definedName>
    <definedName name="V" localSheetId="6">#REF!</definedName>
    <definedName name="V" localSheetId="12">#REF!</definedName>
    <definedName name="V" localSheetId="13">#REF!</definedName>
    <definedName name="V" localSheetId="2">#REF!</definedName>
    <definedName name="V" localSheetId="3">#REF!</definedName>
    <definedName name="V" localSheetId="7">#REF!</definedName>
    <definedName name="V" localSheetId="4">#REF!</definedName>
    <definedName name="V" localSheetId="5">#REF!</definedName>
    <definedName name="V" localSheetId="8">#REF!</definedName>
    <definedName name="V" localSheetId="10">#REF!</definedName>
    <definedName name="V" localSheetId="11">#REF!</definedName>
    <definedName name="V">#REF!</definedName>
    <definedName name="И" localSheetId="6">#REF!</definedName>
    <definedName name="И" localSheetId="2">#REF!</definedName>
    <definedName name="И" localSheetId="7">#REF!</definedName>
    <definedName name="И" localSheetId="4">#REF!</definedName>
    <definedName name="И" localSheetId="5">#REF!</definedName>
    <definedName name="И" localSheetId="8">#REF!</definedName>
    <definedName name="И" localSheetId="10">#REF!</definedName>
    <definedName name="И" localSheetId="11">#REF!</definedName>
    <definedName name="И">#REF!</definedName>
    <definedName name="иииии" localSheetId="6">#REF!</definedName>
    <definedName name="иииии" localSheetId="2">#REF!</definedName>
    <definedName name="иииии" localSheetId="7">#REF!</definedName>
    <definedName name="иииии" localSheetId="4">#REF!</definedName>
    <definedName name="иииии" localSheetId="5">#REF!</definedName>
    <definedName name="иииии" localSheetId="8">#REF!</definedName>
    <definedName name="иииии" localSheetId="10">#REF!</definedName>
    <definedName name="иииии" localSheetId="11">#REF!</definedName>
    <definedName name="иииии">#REF!</definedName>
    <definedName name="л" localSheetId="6">#REF!</definedName>
    <definedName name="л" localSheetId="2">#REF!</definedName>
    <definedName name="л" localSheetId="7">#REF!</definedName>
    <definedName name="л" localSheetId="4">#REF!</definedName>
    <definedName name="л" localSheetId="5">#REF!</definedName>
    <definedName name="л" localSheetId="8">#REF!</definedName>
    <definedName name="л" localSheetId="10">#REF!</definedName>
    <definedName name="л" localSheetId="11">#REF!</definedName>
    <definedName name="л">#REF!</definedName>
    <definedName name="М" localSheetId="6">#REF!</definedName>
    <definedName name="М" localSheetId="2">#REF!</definedName>
    <definedName name="М" localSheetId="7">#REF!</definedName>
    <definedName name="М" localSheetId="4">#REF!</definedName>
    <definedName name="М" localSheetId="5">#REF!</definedName>
    <definedName name="М" localSheetId="8">#REF!</definedName>
    <definedName name="М" localSheetId="10">#REF!</definedName>
    <definedName name="М" localSheetId="11">#REF!</definedName>
    <definedName name="М">#REF!</definedName>
    <definedName name="М111111" localSheetId="6">#REF!</definedName>
    <definedName name="М111111" localSheetId="2">#REF!</definedName>
    <definedName name="М111111" localSheetId="7">#REF!</definedName>
    <definedName name="М111111" localSheetId="4">#REF!</definedName>
    <definedName name="М111111" localSheetId="5">#REF!</definedName>
    <definedName name="М111111" localSheetId="8">#REF!</definedName>
    <definedName name="М111111" localSheetId="10">#REF!</definedName>
    <definedName name="М111111" localSheetId="11">#REF!</definedName>
    <definedName name="М111111">#REF!</definedName>
    <definedName name="МК_3" localSheetId="6">#REF!</definedName>
    <definedName name="МК_3" localSheetId="7">#REF!</definedName>
    <definedName name="МК_3" localSheetId="4">#REF!</definedName>
    <definedName name="МК_3" localSheetId="10">#REF!</definedName>
    <definedName name="МК_3" localSheetId="11">#REF!</definedName>
    <definedName name="МК_3">#REF!</definedName>
    <definedName name="ммммм" localSheetId="6">#REF!</definedName>
    <definedName name="ммммм" localSheetId="2">#REF!</definedName>
    <definedName name="ммммм" localSheetId="7">#REF!</definedName>
    <definedName name="ммммм" localSheetId="4">#REF!</definedName>
    <definedName name="ммммм" localSheetId="5">#REF!</definedName>
    <definedName name="ммммм" localSheetId="8">#REF!</definedName>
    <definedName name="ммммм" localSheetId="10">#REF!</definedName>
    <definedName name="ммммм" localSheetId="11">#REF!</definedName>
    <definedName name="ммммм">#REF!</definedName>
    <definedName name="Надя" localSheetId="6">#REF!</definedName>
    <definedName name="Надя" localSheetId="2">#REF!</definedName>
    <definedName name="Надя" localSheetId="7">#REF!</definedName>
    <definedName name="Надя" localSheetId="4">#REF!</definedName>
    <definedName name="Надя" localSheetId="5">#REF!</definedName>
    <definedName name="Надя" localSheetId="8">#REF!</definedName>
    <definedName name="Надя" localSheetId="10">#REF!</definedName>
    <definedName name="Надя" localSheetId="11">#REF!</definedName>
    <definedName name="Надя">#REF!</definedName>
    <definedName name="Пи" localSheetId="6">#REF!</definedName>
    <definedName name="Пи" localSheetId="12">#REF!</definedName>
    <definedName name="Пи" localSheetId="13">#REF!</definedName>
    <definedName name="Пи" localSheetId="2">#REF!</definedName>
    <definedName name="Пи" localSheetId="3">#REF!</definedName>
    <definedName name="Пи" localSheetId="7">#REF!</definedName>
    <definedName name="Пи" localSheetId="4">#REF!</definedName>
    <definedName name="Пи" localSheetId="5">#REF!</definedName>
    <definedName name="Пи" localSheetId="8">#REF!</definedName>
    <definedName name="Пи" localSheetId="10">#REF!</definedName>
    <definedName name="Пи" localSheetId="11">#REF!</definedName>
    <definedName name="Пи">#REF!</definedName>
    <definedName name="РИПОЛ" localSheetId="6">#REF!</definedName>
    <definedName name="РИПОЛ" localSheetId="2">#REF!</definedName>
    <definedName name="РИПОЛ" localSheetId="7">#REF!</definedName>
    <definedName name="РИПОЛ" localSheetId="4">#REF!</definedName>
    <definedName name="РИПОЛ" localSheetId="5">#REF!</definedName>
    <definedName name="РИПОЛ" localSheetId="8">#REF!</definedName>
    <definedName name="РИПОЛ" localSheetId="10">#REF!</definedName>
    <definedName name="РИПОЛ" localSheetId="11">#REF!</definedName>
    <definedName name="РИПОЛ">#REF!</definedName>
    <definedName name="рпоггаероаол" localSheetId="6">#REF!</definedName>
    <definedName name="рпоггаероаол" localSheetId="2">#REF!</definedName>
    <definedName name="рпоггаероаол" localSheetId="7">#REF!</definedName>
    <definedName name="рпоггаероаол" localSheetId="4">#REF!</definedName>
    <definedName name="рпоггаероаол" localSheetId="5">#REF!</definedName>
    <definedName name="рпоггаероаол" localSheetId="8">#REF!</definedName>
    <definedName name="рпоггаероаол" localSheetId="10">#REF!</definedName>
    <definedName name="рпоггаероаол" localSheetId="11">#REF!</definedName>
    <definedName name="рпоггаероаол">#REF!</definedName>
    <definedName name="т" localSheetId="6">#REF!</definedName>
    <definedName name="т" localSheetId="2">#REF!</definedName>
    <definedName name="т" localSheetId="7">#REF!</definedName>
    <definedName name="т" localSheetId="4">#REF!</definedName>
    <definedName name="т" localSheetId="5">#REF!</definedName>
    <definedName name="т" localSheetId="8">#REF!</definedName>
    <definedName name="т" localSheetId="10">#REF!</definedName>
    <definedName name="т" localSheetId="11">#REF!</definedName>
    <definedName name="т">#REF!</definedName>
    <definedName name="ШаблонР" localSheetId="6">#REF!</definedName>
    <definedName name="ШаблонР" localSheetId="12">#REF!</definedName>
    <definedName name="ШаблонР" localSheetId="13">#REF!</definedName>
    <definedName name="ШаблонР" localSheetId="2">#REF!</definedName>
    <definedName name="ШаблонР" localSheetId="3">#REF!</definedName>
    <definedName name="ШаблонР" localSheetId="7">#REF!</definedName>
    <definedName name="ШаблонР" localSheetId="4">#REF!</definedName>
    <definedName name="ШаблонР" localSheetId="5">#REF!</definedName>
    <definedName name="ШаблонР" localSheetId="8">#REF!</definedName>
    <definedName name="ШаблонР" localSheetId="10">#REF!</definedName>
    <definedName name="ШаблонР" localSheetId="11">#REF!</definedName>
    <definedName name="ШаблонР">#REF!</definedName>
  </definedNames>
  <calcPr calcId="145621"/>
</workbook>
</file>

<file path=xl/calcChain.xml><?xml version="1.0" encoding="utf-8"?>
<calcChain xmlns="http://schemas.openxmlformats.org/spreadsheetml/2006/main">
  <c r="AE14" i="74" l="1"/>
  <c r="BB8" i="74"/>
  <c r="BY8" i="73"/>
  <c r="BB8" i="73"/>
  <c r="J12" i="73"/>
  <c r="J9" i="73"/>
  <c r="J8" i="73"/>
  <c r="BK16" i="68"/>
  <c r="CR26" i="68"/>
  <c r="BK16" i="74" l="1"/>
  <c r="BD16" i="74"/>
  <c r="BZ16" i="74" s="1"/>
  <c r="J12" i="74"/>
  <c r="J9" i="74"/>
  <c r="J8" i="74"/>
  <c r="BK16" i="72" l="1"/>
  <c r="CR21" i="72"/>
  <c r="BD16" i="72" s="1"/>
  <c r="BZ16" i="72" s="1"/>
  <c r="CR23" i="68"/>
  <c r="CR21" i="68" s="1"/>
  <c r="BD16" i="68" s="1"/>
  <c r="BZ16" i="68" s="1"/>
  <c r="CR27" i="62"/>
  <c r="BK16" i="62"/>
  <c r="CR23" i="62"/>
  <c r="CR21" i="62" s="1"/>
  <c r="AE14" i="73"/>
  <c r="BZ16" i="73"/>
  <c r="BK16" i="73"/>
  <c r="BD16" i="73"/>
  <c r="BK16" i="61" l="1"/>
  <c r="CR21" i="61"/>
  <c r="CR25" i="71"/>
  <c r="CR21" i="71"/>
  <c r="BD16" i="71"/>
  <c r="BY8" i="9" l="1"/>
  <c r="BY8" i="72" l="1"/>
  <c r="AE14" i="72"/>
  <c r="J12" i="72"/>
  <c r="AL11" i="72"/>
  <c r="J9" i="72"/>
  <c r="BB8" i="72"/>
  <c r="AL8" i="72"/>
  <c r="J8" i="72"/>
  <c r="BD16" i="61" l="1"/>
  <c r="BZ16" i="61" s="1"/>
  <c r="CY25" i="71"/>
  <c r="BK16" i="71" s="1"/>
  <c r="BZ16" i="71" s="1"/>
  <c r="AE14" i="71" l="1"/>
  <c r="J12" i="71"/>
  <c r="AL11" i="71"/>
  <c r="J9" i="71"/>
  <c r="BY8" i="71"/>
  <c r="BB8" i="71"/>
  <c r="AL8" i="71"/>
  <c r="J8" i="71"/>
  <c r="CO8" i="70" l="1"/>
  <c r="BS8" i="70"/>
  <c r="AE14" i="68" l="1"/>
  <c r="J12" i="68"/>
  <c r="AL11" i="68"/>
  <c r="J9" i="68"/>
  <c r="BY8" i="68"/>
  <c r="BB8" i="68"/>
  <c r="AL8" i="68"/>
  <c r="J8" i="68"/>
  <c r="AL8" i="9"/>
  <c r="AL8" i="62"/>
  <c r="AL8" i="61"/>
  <c r="AL8" i="5"/>
  <c r="CR25" i="62"/>
  <c r="AE14" i="62"/>
  <c r="J12" i="62"/>
  <c r="AL11" i="62"/>
  <c r="J9" i="62"/>
  <c r="BY8" i="62"/>
  <c r="BB8" i="62"/>
  <c r="J8" i="62"/>
  <c r="AE14" i="61"/>
  <c r="J12" i="61"/>
  <c r="AL11" i="61"/>
  <c r="J9" i="61"/>
  <c r="BY8" i="61"/>
  <c r="BB8" i="61"/>
  <c r="J8" i="61"/>
  <c r="J12" i="5"/>
  <c r="J9" i="5"/>
  <c r="J8" i="5"/>
  <c r="F13" i="9"/>
  <c r="CO8" i="10"/>
  <c r="BY8" i="5"/>
  <c r="AL11" i="9"/>
  <c r="AL11" i="5"/>
  <c r="BB8" i="9"/>
  <c r="BS8" i="10"/>
  <c r="BB8" i="5"/>
  <c r="J9" i="9"/>
  <c r="J8" i="9"/>
  <c r="BD16" i="62" l="1"/>
  <c r="BZ16" i="62" s="1"/>
</calcChain>
</file>

<file path=xl/sharedStrings.xml><?xml version="1.0" encoding="utf-8"?>
<sst xmlns="http://schemas.openxmlformats.org/spreadsheetml/2006/main" count="1126" uniqueCount="334">
  <si>
    <t>Дубл.</t>
  </si>
  <si>
    <t>Взам.</t>
  </si>
  <si>
    <t>Подл.</t>
  </si>
  <si>
    <t>Лист</t>
  </si>
  <si>
    <t>Листов</t>
  </si>
  <si>
    <t>_____________</t>
  </si>
  <si>
    <t>Т. контр.</t>
  </si>
  <si>
    <t>Н. контр.</t>
  </si>
  <si>
    <t>ТЛ</t>
  </si>
  <si>
    <t>Разраб.</t>
  </si>
  <si>
    <t>Проверил</t>
  </si>
  <si>
    <t>Н.контр.</t>
  </si>
  <si>
    <t>М01</t>
  </si>
  <si>
    <t>М02</t>
  </si>
  <si>
    <t>Код</t>
  </si>
  <si>
    <t>ЕВ</t>
  </si>
  <si>
    <t>МД</t>
  </si>
  <si>
    <t>ЕН</t>
  </si>
  <si>
    <t>Н.расх.</t>
  </si>
  <si>
    <t>КИМ</t>
  </si>
  <si>
    <t>Код загот.</t>
  </si>
  <si>
    <t>Профиль и размеры</t>
  </si>
  <si>
    <t>КД</t>
  </si>
  <si>
    <t>МЗ</t>
  </si>
  <si>
    <t>А</t>
  </si>
  <si>
    <t>Цех</t>
  </si>
  <si>
    <t>Уч.</t>
  </si>
  <si>
    <t>РМ</t>
  </si>
  <si>
    <t>Опер.</t>
  </si>
  <si>
    <t>Код,наименование операции</t>
  </si>
  <si>
    <t>Обозначение документа</t>
  </si>
  <si>
    <t>Б</t>
  </si>
  <si>
    <t>Код,наименование,оборудования</t>
  </si>
  <si>
    <t>СМ</t>
  </si>
  <si>
    <t>Проф.</t>
  </si>
  <si>
    <t>Р</t>
  </si>
  <si>
    <t>УТ</t>
  </si>
  <si>
    <t>КР</t>
  </si>
  <si>
    <t>КОИД</t>
  </si>
  <si>
    <t>ОП</t>
  </si>
  <si>
    <t>Кшт.</t>
  </si>
  <si>
    <t>Тпз</t>
  </si>
  <si>
    <t>Тшт.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</si>
  <si>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</si>
  <si>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</si>
  <si>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</si>
  <si>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</si>
  <si>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</si>
  <si>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</si>
  <si>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</si>
  <si>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</si>
  <si>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</si>
  <si>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</si>
  <si>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</si>
  <si>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</si>
  <si>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</si>
  <si>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</si>
  <si>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МК</t>
  </si>
  <si>
    <t>К/М</t>
  </si>
  <si>
    <t>Наименование детали,сб.единицы или материала</t>
  </si>
  <si>
    <t>Обозначение,код</t>
  </si>
  <si>
    <t>ОПП</t>
  </si>
  <si>
    <t>КИ</t>
  </si>
  <si>
    <t>15</t>
  </si>
  <si>
    <t>ГОСТ 3.1118-82  форма 1б  САПР</t>
  </si>
  <si>
    <t>2</t>
  </si>
  <si>
    <t>16</t>
  </si>
  <si>
    <t>ГОСТ 3.1118-82 форма 1 САПР</t>
  </si>
  <si>
    <t>Наименование операции</t>
  </si>
  <si>
    <t>Материал</t>
  </si>
  <si>
    <t>Твердость</t>
  </si>
  <si>
    <t>кг</t>
  </si>
  <si>
    <t>Оборудование, устройство ЧПУ</t>
  </si>
  <si>
    <t>Обозначение программы</t>
  </si>
  <si>
    <t>То</t>
  </si>
  <si>
    <t>Тв</t>
  </si>
  <si>
    <t>Тпз.</t>
  </si>
  <si>
    <t>СОЖ</t>
  </si>
  <si>
    <t>ПИ</t>
  </si>
  <si>
    <t>D или B</t>
  </si>
  <si>
    <t>L</t>
  </si>
  <si>
    <t>t</t>
  </si>
  <si>
    <t>i</t>
  </si>
  <si>
    <t>S</t>
  </si>
  <si>
    <t>n</t>
  </si>
  <si>
    <t>V</t>
  </si>
  <si>
    <t>ОК</t>
  </si>
  <si>
    <t>ГОСТ 3.1404-86 форма 3 САПР</t>
  </si>
  <si>
    <t>ГОСТ 3.1502-85 форма 2 САПР</t>
  </si>
  <si>
    <t>МО1</t>
  </si>
  <si>
    <t>Код, наименование оборудования</t>
  </si>
  <si>
    <t>Контролируемые параметры</t>
  </si>
  <si>
    <t>Код средств ТО</t>
  </si>
  <si>
    <t>Наименование средств ТО</t>
  </si>
  <si>
    <t>Объём и ПК</t>
  </si>
  <si>
    <t>То/Тв</t>
  </si>
  <si>
    <t>ВОП</t>
  </si>
  <si>
    <t>ГОСТ 3.1105-84 форма 2 САПР</t>
  </si>
  <si>
    <t>000</t>
  </si>
  <si>
    <t>005</t>
  </si>
  <si>
    <t>3</t>
  </si>
  <si>
    <t>х/р</t>
  </si>
  <si>
    <t>1</t>
  </si>
  <si>
    <t>010</t>
  </si>
  <si>
    <t>015</t>
  </si>
  <si>
    <t>О</t>
  </si>
  <si>
    <t>020</t>
  </si>
  <si>
    <t>025</t>
  </si>
  <si>
    <t>030</t>
  </si>
  <si>
    <t>035</t>
  </si>
  <si>
    <t>040</t>
  </si>
  <si>
    <t>045</t>
  </si>
  <si>
    <t>Т</t>
  </si>
  <si>
    <t>штангенциркуль</t>
  </si>
  <si>
    <t>□</t>
  </si>
  <si>
    <t>16К20Ф3</t>
  </si>
  <si>
    <t xml:space="preserve">    07</t>
  </si>
  <si>
    <t xml:space="preserve">   11</t>
  </si>
  <si>
    <t xml:space="preserve">   12</t>
  </si>
  <si>
    <t xml:space="preserve">    11</t>
  </si>
  <si>
    <t>0,2</t>
  </si>
  <si>
    <t xml:space="preserve">   13</t>
  </si>
  <si>
    <t>16045</t>
  </si>
  <si>
    <t>0103</t>
  </si>
  <si>
    <t xml:space="preserve">     14</t>
  </si>
  <si>
    <t xml:space="preserve">    08</t>
  </si>
  <si>
    <t xml:space="preserve">     11</t>
  </si>
  <si>
    <t>8</t>
  </si>
  <si>
    <t>2Р135Ф2</t>
  </si>
  <si>
    <t>h9</t>
  </si>
  <si>
    <r>
      <t>7</t>
    </r>
    <r>
      <rPr>
        <i/>
        <vertAlign val="superscript"/>
        <sz val="11"/>
        <rFont val="Arial"/>
        <family val="2"/>
        <charset val="204"/>
      </rPr>
      <t>+0,22</t>
    </r>
  </si>
  <si>
    <t>ГОСТ 9378-93</t>
  </si>
  <si>
    <t>00082
60103.00001</t>
  </si>
  <si>
    <t>00082
10.100.00001</t>
  </si>
  <si>
    <t>00082
60.142.00001</t>
  </si>
  <si>
    <t>00082
60.142.00004</t>
  </si>
  <si>
    <t>95</t>
  </si>
  <si>
    <t>4</t>
  </si>
  <si>
    <t>18466</t>
  </si>
  <si>
    <t>ГКПТЭ</t>
  </si>
  <si>
    <t>Ось</t>
  </si>
  <si>
    <t>КОМПЛЕКТ ДОКУМЕНТОВ</t>
  </si>
  <si>
    <t>на технологичнсеий процесс обработки</t>
  </si>
  <si>
    <t>Сталь 40Х ГОСТ 4543-71</t>
  </si>
  <si>
    <t>Разработал</t>
  </si>
  <si>
    <t>5000 Термическая</t>
  </si>
  <si>
    <t>Термопеч</t>
  </si>
  <si>
    <t>1. Улучшить НВ 241..285</t>
  </si>
  <si>
    <t>НВ 217</t>
  </si>
  <si>
    <t>А. Установить заготовку, закрепить. Снять деталь</t>
  </si>
  <si>
    <t>2. Контроль исполнителем</t>
  </si>
  <si>
    <t>0,35</t>
  </si>
  <si>
    <t>3. Контроль исполнителем.</t>
  </si>
  <si>
    <t>1. Сверлить отверстие 1 по прорамме.</t>
  </si>
  <si>
    <t>4232 Сверлильная с ЧПУ</t>
  </si>
  <si>
    <t>1. Острые кромки притупить</t>
  </si>
  <si>
    <t>Моечная</t>
  </si>
  <si>
    <t>Моечная машина</t>
  </si>
  <si>
    <r>
      <t>1.  Промыть деталь в 2% растворе кальционной соды при t=80…90</t>
    </r>
    <r>
      <rPr>
        <sz val="11"/>
        <rFont val="Symbol"/>
        <family val="1"/>
        <charset val="2"/>
      </rPr>
      <t>°</t>
    </r>
    <r>
      <rPr>
        <i/>
        <sz val="11"/>
        <rFont val="Arial"/>
        <family val="2"/>
        <charset val="204"/>
      </rPr>
      <t>C. Сушить деталь.</t>
    </r>
  </si>
  <si>
    <t>Контроль</t>
  </si>
  <si>
    <t>Плита контрольная</t>
  </si>
  <si>
    <t>050</t>
  </si>
  <si>
    <t>Состав 17</t>
  </si>
  <si>
    <t>прес КГШП630</t>
  </si>
  <si>
    <t>МР71</t>
  </si>
  <si>
    <t>146</t>
  </si>
  <si>
    <r>
      <t xml:space="preserve">Приспособление </t>
    </r>
    <r>
      <rPr>
        <sz val="11"/>
        <rFont val="Calibri"/>
        <family val="2"/>
        <charset val="204"/>
      </rPr>
      <t>□</t>
    </r>
  </si>
  <si>
    <t>Состав №12</t>
  </si>
  <si>
    <t>Состав №17</t>
  </si>
  <si>
    <t>0,1</t>
  </si>
  <si>
    <t>Центр А-1-4-Н ГОСТ 8742-75</t>
  </si>
  <si>
    <t>16К20Ф3С32</t>
  </si>
  <si>
    <t>2Р22</t>
  </si>
  <si>
    <t xml:space="preserve">16К20Ф3С32  </t>
  </si>
  <si>
    <t>2. Нарезать резьбу 4</t>
  </si>
  <si>
    <t>Сверлильная с ЧПУ</t>
  </si>
  <si>
    <t xml:space="preserve">Метчик 2620-1933 ГОСТ 3266-81; калибр-пробка 8261-3112 ГОСТ 17756-72 </t>
  </si>
  <si>
    <t>Состав 46</t>
  </si>
  <si>
    <t>С70-3</t>
  </si>
  <si>
    <r>
      <t xml:space="preserve">Приспособление </t>
    </r>
    <r>
      <rPr>
        <i/>
        <sz val="14"/>
        <rFont val="Arial"/>
        <family val="2"/>
        <charset val="204"/>
      </rPr>
      <t>□</t>
    </r>
    <r>
      <rPr>
        <i/>
        <sz val="11"/>
        <rFont val="Arial"/>
        <family val="2"/>
        <charset val="204"/>
      </rPr>
      <t>.</t>
    </r>
  </si>
  <si>
    <t>2. Контроль исполнителем.</t>
  </si>
  <si>
    <t>0,15</t>
  </si>
  <si>
    <t>00082
60.142.00002</t>
  </si>
  <si>
    <t>00082
60.142.00003</t>
  </si>
  <si>
    <t>00082
60.142.00005</t>
  </si>
  <si>
    <t>6Р13РФ3</t>
  </si>
  <si>
    <t>1.Фрезеровать лыску 1 последовательно по программе.</t>
  </si>
  <si>
    <t>Приспособление □; Патрон быстросменный □; Патрон резьбонарезной 191 221 141А ТУ2-035-975-85</t>
  </si>
  <si>
    <r>
      <t xml:space="preserve">Приспособление □; </t>
    </r>
    <r>
      <rPr>
        <i/>
        <sz val="10.55"/>
        <rFont val="Arial"/>
        <family val="2"/>
        <charset val="204"/>
      </rPr>
      <t/>
    </r>
  </si>
  <si>
    <t>1,5</t>
  </si>
  <si>
    <t>Состав 11</t>
  </si>
  <si>
    <t>Фрезерная с ЧПУ</t>
  </si>
  <si>
    <t>Технический контроль</t>
  </si>
  <si>
    <t>1. Контролировать отсутсвие задирок дефектов, маркирование шрифтом по ГОСТ 2930-32 внешним осмотром.</t>
  </si>
  <si>
    <t>2. Контролировать диаметральные размеры</t>
  </si>
  <si>
    <t>8102-0057 ГОСТ 18355-73</t>
  </si>
  <si>
    <t>калибр-скоба</t>
  </si>
  <si>
    <t>h10</t>
  </si>
  <si>
    <t>калибр-пробка</t>
  </si>
  <si>
    <r>
      <t>Плита проверочная 1-0-1000</t>
    </r>
    <r>
      <rPr>
        <sz val="11"/>
        <rFont val="Calibri"/>
        <family val="2"/>
        <charset val="204"/>
      </rPr>
      <t>x</t>
    </r>
    <r>
      <rPr>
        <i/>
        <sz val="11"/>
        <rFont val="Arial"/>
        <family val="2"/>
        <charset val="204"/>
      </rPr>
      <t>630 ГОСТ 10905-86</t>
    </r>
  </si>
  <si>
    <t>3. Контролировать линейные размеры.</t>
  </si>
  <si>
    <t>Фреза 2223-0007 ГОСТ 17026-71; втулка К2.479.000-05 ТУ2 035-561 – 77; штангенциркуль ШЦЦ-I-160-0,01 ДСТУ ГОСТ 166:2009</t>
  </si>
  <si>
    <t>Сверло 2317-0008 ГОСТ 14952-75;  калибр-пробка □ ∟60°.</t>
  </si>
  <si>
    <t>2170 Заготовительная</t>
  </si>
  <si>
    <t>4233 Токарная с ЧПУ (черновая)</t>
  </si>
  <si>
    <t>4269 Фрезерно-центровальная</t>
  </si>
  <si>
    <t>0190 Слесарная</t>
  </si>
  <si>
    <t>Верстак слесарный</t>
  </si>
  <si>
    <t>штамповка</t>
  </si>
  <si>
    <t>4234 Фрезерная с ЧПУ</t>
  </si>
  <si>
    <t>00082  20142.00006    00082  60142.00006</t>
  </si>
  <si>
    <r>
      <t xml:space="preserve">Резец канавочный </t>
    </r>
    <r>
      <rPr>
        <sz val="11"/>
        <rFont val="Calibri"/>
        <family val="2"/>
        <charset val="204"/>
      </rPr>
      <t>□;</t>
    </r>
    <r>
      <rPr>
        <i/>
        <sz val="11"/>
        <rFont val="Arial"/>
        <family val="2"/>
        <charset val="204"/>
      </rPr>
      <t xml:space="preserve"> штангенциркуль ШЦЦ-I-160-0,01 ДСТУ ГОСТ 166:2009; калибр-шаблон </t>
    </r>
    <r>
      <rPr>
        <sz val="11"/>
        <rFont val="Calibri"/>
        <family val="2"/>
        <charset val="204"/>
      </rPr>
      <t>□</t>
    </r>
    <r>
      <rPr>
        <i/>
        <sz val="11"/>
        <rFont val="Arial"/>
        <family val="2"/>
        <charset val="204"/>
      </rPr>
      <t xml:space="preserve"> (b=7,5</t>
    </r>
    <r>
      <rPr>
        <i/>
        <vertAlign val="superscript"/>
        <sz val="11"/>
        <rFont val="Arial"/>
        <family val="2"/>
        <charset val="204"/>
      </rPr>
      <t>+0,22</t>
    </r>
    <r>
      <rPr>
        <i/>
        <sz val="11"/>
        <rFont val="Arial"/>
        <family val="2"/>
        <charset val="204"/>
      </rPr>
      <t>).</t>
    </r>
  </si>
  <si>
    <t>3. Контроль исполнителем</t>
  </si>
  <si>
    <t>Фрезерно-центровальная</t>
  </si>
  <si>
    <t>Токарная с ЧПУ (чистовая)</t>
  </si>
  <si>
    <t>Стаценко Н.П.</t>
  </si>
  <si>
    <t>Анастасьев А.В.</t>
  </si>
  <si>
    <t>КДК 500.03.01.001</t>
  </si>
  <si>
    <t>00082 
01.100.000014</t>
  </si>
  <si>
    <t>МР71М</t>
  </si>
  <si>
    <t>19479</t>
  </si>
  <si>
    <r>
      <t xml:space="preserve">Ø96,2 </t>
    </r>
    <r>
      <rPr>
        <i/>
        <sz val="12"/>
        <rFont val="Arial Cyr"/>
        <charset val="204"/>
      </rPr>
      <t>× 160</t>
    </r>
  </si>
  <si>
    <t>00082  20 142 00001     00082  60 142 00001</t>
  </si>
  <si>
    <t>00082  20 142 00002     00082  60 142 00002</t>
  </si>
  <si>
    <t>4233 Токарная с ЧПУ (чистовая)</t>
  </si>
  <si>
    <t>00082   60 103  00001</t>
  </si>
  <si>
    <t>4143 Центрошлифовальная</t>
  </si>
  <si>
    <t>3922</t>
  </si>
  <si>
    <t xml:space="preserve">00082 20 103 00003 </t>
  </si>
  <si>
    <t>00082  20 142.00004     00082  60 142.00003</t>
  </si>
  <si>
    <t>00082  20.142.00005     00082  60.142.00004</t>
  </si>
  <si>
    <t>00082  20142.00007     00082  60142.00005</t>
  </si>
  <si>
    <t>00082  20142.00008     00082  60142.00006</t>
  </si>
  <si>
    <t xml:space="preserve">4131 Круглошлифовальная </t>
  </si>
  <si>
    <t>3А151</t>
  </si>
  <si>
    <t>19630</t>
  </si>
  <si>
    <t>00082  20142.00009     00082  60142.00007</t>
  </si>
  <si>
    <t>055</t>
  </si>
  <si>
    <t>060</t>
  </si>
  <si>
    <t>065</t>
  </si>
  <si>
    <t>1. Контролировать размеры согласно чертежу детали КДК 500.03.01.001</t>
  </si>
  <si>
    <t>-</t>
  </si>
  <si>
    <t>1. Фрезеровать одновременно торцы 1, 3.</t>
  </si>
  <si>
    <t>2. Сверлить одновременно центровочные отверстия 2, 4.</t>
  </si>
  <si>
    <t>Фреза 2214-0005 ГОСТ 24359-80; фреза 2214-0006  ГОСТ 24359-80; калибр-скоба 8102-0070 ГОСТ 18355-73.</t>
  </si>
  <si>
    <t>96,2</t>
  </si>
  <si>
    <t>49</t>
  </si>
  <si>
    <r>
      <t>S</t>
    </r>
    <r>
      <rPr>
        <vertAlign val="subscript"/>
        <sz val="10"/>
        <rFont val="Arial"/>
        <family val="2"/>
        <charset val="204"/>
      </rPr>
      <t>мин</t>
    </r>
  </si>
  <si>
    <t>8,8</t>
  </si>
  <si>
    <t>18</t>
  </si>
  <si>
    <t>1. Подрезать торец 2,4 точить поверхности 1, 3, 5 последовательно по программе.</t>
  </si>
  <si>
    <r>
      <t>Резец 2103-0713 Т5К10 ГОСТ 20872-80; калибр-скоба 8102-0053 (</t>
    </r>
    <r>
      <rPr>
        <sz val="11"/>
        <rFont val="Arial"/>
        <family val="2"/>
        <charset val="204"/>
      </rPr>
      <t>Ø91,7</t>
    </r>
    <r>
      <rPr>
        <i/>
        <sz val="11"/>
        <rFont val="Arial"/>
        <family val="2"/>
        <charset val="204"/>
      </rPr>
      <t xml:space="preserve">) h10 ГОСТ 18355-73; </t>
    </r>
  </si>
  <si>
    <t>калибр-скоба 8102-0049 (Ø76,6) h10 ГОСТ 18355-73, калибр-скоба 8102-0047 (Ø67,2) h10 ГОСТ 18355-73.</t>
  </si>
  <si>
    <t>91,7</t>
  </si>
  <si>
    <t>38</t>
  </si>
  <si>
    <t>0,8</t>
  </si>
  <si>
    <t>90,5</t>
  </si>
  <si>
    <t>0,6</t>
  </si>
  <si>
    <t>Центрошлифовальная</t>
  </si>
  <si>
    <t>3922К</t>
  </si>
  <si>
    <t>1. Шлифовать отверстие 1 последовательно по программе.</t>
  </si>
  <si>
    <t>Шлифовальная головка EW 20х32 24А25-НСТ16КА 35 м/с ГОСТ 2447-82, калибр (&lt; 60)</t>
  </si>
  <si>
    <t>0,01</t>
  </si>
  <si>
    <t>ручная</t>
  </si>
  <si>
    <t>2000</t>
  </si>
  <si>
    <t>53,4</t>
  </si>
  <si>
    <t>Б. Переустановить деталь</t>
  </si>
  <si>
    <t>2. Шлифовать поверхность 1</t>
  </si>
  <si>
    <t>8,5</t>
  </si>
  <si>
    <t>6,8</t>
  </si>
  <si>
    <t>1. Точить поверхности 1, 3, 4, 5, 6,7, 8,9, 10, 11,12 последовательно по программе.</t>
  </si>
  <si>
    <t>Резец 2103-0713 Т15К6 ГОСТ 20872-80; калибр-скоба 8102-0057 h8 ГОСТ 18355-73; калибр-скоба 8102-0060 h8 ГОСТ 18355-73.</t>
  </si>
  <si>
    <t>80,8</t>
  </si>
  <si>
    <t>2. Точить канавки 2 последовательно по праграмме.</t>
  </si>
  <si>
    <t>7</t>
  </si>
  <si>
    <t>Сверло-зенковка □; калибр-пробка 8133-0910  ГОСТ 14810-69</t>
  </si>
  <si>
    <t>18,5</t>
  </si>
  <si>
    <t>9,25</t>
  </si>
  <si>
    <t>20,5</t>
  </si>
  <si>
    <t>20</t>
  </si>
  <si>
    <t>0,75</t>
  </si>
  <si>
    <t>19</t>
  </si>
  <si>
    <t>НЗЗ-2М</t>
  </si>
  <si>
    <t>79</t>
  </si>
  <si>
    <t>343</t>
  </si>
  <si>
    <t>67</t>
  </si>
  <si>
    <t>Круглошлифовальная</t>
  </si>
  <si>
    <t>Центр 7032-0032 Морзе 4 ГОСТ 13214-79.</t>
  </si>
  <si>
    <r>
      <t xml:space="preserve">Круг 1 600х63х305 25А40 СМ2 6-5К ГОСТ 2424-83; шаблон </t>
    </r>
    <r>
      <rPr>
        <sz val="11"/>
        <rFont val="Calibri"/>
        <family val="2"/>
        <charset val="204"/>
      </rPr>
      <t>□</t>
    </r>
    <r>
      <rPr>
        <i/>
        <sz val="10.55"/>
        <rFont val="Arial"/>
        <family val="2"/>
        <charset val="204"/>
      </rPr>
      <t>.</t>
    </r>
  </si>
  <si>
    <t>0,5</t>
  </si>
  <si>
    <t>4720</t>
  </si>
  <si>
    <t>32</t>
  </si>
  <si>
    <t>75</t>
  </si>
  <si>
    <t>1.Шлифовать поверхность 1, 2.</t>
  </si>
  <si>
    <t>4700</t>
  </si>
  <si>
    <t>160</t>
  </si>
  <si>
    <t>90</t>
  </si>
  <si>
    <t>35</t>
  </si>
  <si>
    <r>
      <rPr>
        <sz val="11"/>
        <rFont val="Times New Roman"/>
        <family val="1"/>
        <charset val="204"/>
      </rPr>
      <t>Ø</t>
    </r>
    <r>
      <rPr>
        <i/>
        <sz val="11"/>
        <rFont val="Arial"/>
        <family val="2"/>
        <charset val="204"/>
      </rPr>
      <t>96,2</t>
    </r>
    <r>
      <rPr>
        <sz val="11"/>
        <rFont val="Calibri"/>
        <family val="2"/>
        <charset val="204"/>
      </rPr>
      <t>x</t>
    </r>
    <r>
      <rPr>
        <i/>
        <sz val="11"/>
        <rFont val="Arial"/>
        <family val="2"/>
        <charset val="204"/>
      </rPr>
      <t>160</t>
    </r>
  </si>
  <si>
    <r>
      <rPr>
        <sz val="11"/>
        <rFont val="Times New Roman"/>
        <family val="1"/>
        <charset val="204"/>
      </rPr>
      <t>Ø</t>
    </r>
    <r>
      <rPr>
        <i/>
        <sz val="11"/>
        <rFont val="Arial"/>
        <family val="2"/>
        <charset val="204"/>
      </rPr>
      <t>91,7</t>
    </r>
    <r>
      <rPr>
        <sz val="11"/>
        <rFont val="Calibri"/>
        <family val="2"/>
        <charset val="204"/>
      </rPr>
      <t>x</t>
    </r>
    <r>
      <rPr>
        <i/>
        <sz val="11"/>
        <rFont val="Arial"/>
        <family val="2"/>
        <charset val="204"/>
      </rPr>
      <t>160</t>
    </r>
  </si>
  <si>
    <t>Ø92x160</t>
  </si>
  <si>
    <t>Ø90,5x160</t>
  </si>
  <si>
    <r>
      <t>90</t>
    </r>
    <r>
      <rPr>
        <i/>
        <sz val="8"/>
        <rFont val="Arial"/>
        <family val="2"/>
        <charset val="204"/>
      </rPr>
      <t>-0,034</t>
    </r>
  </si>
  <si>
    <r>
      <rPr>
        <i/>
        <sz val="11"/>
        <rFont val="Arial"/>
        <family val="2"/>
        <charset val="204"/>
      </rPr>
      <t>75</t>
    </r>
    <r>
      <rPr>
        <i/>
        <vertAlign val="subscript"/>
        <sz val="11"/>
        <rFont val="Arial"/>
        <family val="2"/>
        <charset val="204"/>
      </rPr>
      <t>-0,19</t>
    </r>
  </si>
  <si>
    <t>g6</t>
  </si>
  <si>
    <t>h6</t>
  </si>
  <si>
    <r>
      <rPr>
        <i/>
        <sz val="11"/>
        <rFont val="Arial"/>
        <family val="2"/>
        <charset val="204"/>
      </rPr>
      <t>65</t>
    </r>
    <r>
      <rPr>
        <i/>
        <vertAlign val="subscript"/>
        <sz val="11"/>
        <rFont val="Arial"/>
        <family val="2"/>
        <charset val="204"/>
      </rPr>
      <t>-0,029</t>
    </r>
  </si>
  <si>
    <t>8102-0047 ГОСТ 18355-73</t>
  </si>
  <si>
    <t>8102-0039 ГОСТ 18355-73</t>
  </si>
  <si>
    <r>
      <rPr>
        <i/>
        <sz val="11"/>
        <rFont val="Arial"/>
        <family val="2"/>
        <charset val="204"/>
      </rPr>
      <t>80,8</t>
    </r>
    <r>
      <rPr>
        <i/>
        <vertAlign val="subscript"/>
        <sz val="11"/>
        <rFont val="Arial"/>
        <family val="2"/>
        <charset val="204"/>
      </rPr>
      <t>-0,087</t>
    </r>
  </si>
  <si>
    <t>ШЦЦ-І-160-0,01 ГОСТ166:2009</t>
  </si>
  <si>
    <r>
      <t>160</t>
    </r>
    <r>
      <rPr>
        <sz val="11"/>
        <rFont val="Calibri"/>
        <family val="2"/>
        <charset val="204"/>
      </rPr>
      <t>±</t>
    </r>
    <r>
      <rPr>
        <i/>
        <sz val="11"/>
        <rFont val="Arial"/>
        <family val="2"/>
        <charset val="204"/>
      </rPr>
      <t>0,5</t>
    </r>
  </si>
  <si>
    <t xml:space="preserve"> 8102-0070 ГОСТ 18355-73</t>
  </si>
  <si>
    <r>
      <t>8</t>
    </r>
    <r>
      <rPr>
        <sz val="11"/>
        <rFont val="Calibri"/>
        <family val="2"/>
        <charset val="204"/>
      </rPr>
      <t>±</t>
    </r>
    <r>
      <rPr>
        <i/>
        <sz val="11"/>
        <rFont val="Arial"/>
        <family val="2"/>
        <charset val="204"/>
      </rPr>
      <t>0,45</t>
    </r>
  </si>
  <si>
    <r>
      <t>79</t>
    </r>
    <r>
      <rPr>
        <sz val="11"/>
        <rFont val="Calibri"/>
        <family val="2"/>
        <charset val="204"/>
      </rPr>
      <t>±</t>
    </r>
    <r>
      <rPr>
        <i/>
        <sz val="11"/>
        <rFont val="Arial"/>
        <family val="2"/>
        <charset val="204"/>
      </rPr>
      <t>0,95</t>
    </r>
  </si>
  <si>
    <t>4. Контролировать резьбу</t>
  </si>
  <si>
    <t>М20</t>
  </si>
  <si>
    <t xml:space="preserve"> М20-1,5 ГОСТ 24997-2004</t>
  </si>
  <si>
    <t>5. Контролировать канавки</t>
  </si>
  <si>
    <t>калибр-шаблон</t>
  </si>
  <si>
    <t xml:space="preserve">6. Контролировать канавки Rа=1,6 мкм  </t>
  </si>
  <si>
    <t>Образцы шероховатости Ra 1,6</t>
  </si>
  <si>
    <t>8102-0059 ГОСТ 18355-73</t>
  </si>
  <si>
    <r>
      <t>91,7</t>
    </r>
    <r>
      <rPr>
        <i/>
        <vertAlign val="subscript"/>
        <sz val="11"/>
        <rFont val="Arial"/>
        <family val="2"/>
        <charset val="204"/>
      </rPr>
      <t>-0,14</t>
    </r>
  </si>
  <si>
    <r>
      <t>76,6</t>
    </r>
    <r>
      <rPr>
        <i/>
        <vertAlign val="subscript"/>
        <sz val="11"/>
        <rFont val="Arial"/>
        <family val="2"/>
        <charset val="204"/>
      </rPr>
      <t>-0,12</t>
    </r>
  </si>
  <si>
    <t>8102-0049 ГОСТ 18355-73</t>
  </si>
  <si>
    <r>
      <rPr>
        <i/>
        <sz val="11"/>
        <rFont val="Arial"/>
        <family val="2"/>
        <charset val="204"/>
      </rPr>
      <t>67,2</t>
    </r>
    <r>
      <rPr>
        <i/>
        <vertAlign val="subscript"/>
        <sz val="11"/>
        <rFont val="Arial"/>
        <family val="2"/>
        <charset val="204"/>
      </rPr>
      <t>-0,12</t>
    </r>
  </si>
  <si>
    <t>8102-0041 ГОСТ 18355-73</t>
  </si>
  <si>
    <r>
      <t>135</t>
    </r>
    <r>
      <rPr>
        <i/>
        <vertAlign val="subscript"/>
        <sz val="11"/>
        <rFont val="Arial"/>
        <family val="2"/>
        <charset val="204"/>
      </rPr>
      <t>-0,16</t>
    </r>
  </si>
  <si>
    <r>
      <t>61,5</t>
    </r>
    <r>
      <rPr>
        <i/>
        <vertAlign val="subscript"/>
        <sz val="11"/>
        <rFont val="Arial"/>
        <family val="2"/>
        <charset val="204"/>
      </rPr>
      <t>-0,12</t>
    </r>
  </si>
  <si>
    <t>Токарная с ЧПУ (черновая)</t>
  </si>
  <si>
    <t>Вал</t>
  </si>
  <si>
    <t>00082
60.142.00007</t>
  </si>
  <si>
    <t>00082 
01.100.00014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</si>
</sst>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2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 Cyr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i/>
      <sz val="14"/>
      <name val="Arial"/>
      <family val="2"/>
      <charset val="204"/>
    </font>
    <font>
      <i/>
      <sz val="12"/>
      <name val="Arial"/>
      <family val="2"/>
      <charset val="204"/>
    </font>
    <font>
      <i/>
      <sz val="8"/>
      <name val="Arial"/>
      <family val="2"/>
      <charset val="204"/>
    </font>
    <font>
      <b/>
      <i/>
      <sz val="14"/>
      <name val="Arial"/>
      <family val="2"/>
      <charset val="204"/>
    </font>
    <font>
      <i/>
      <sz val="16"/>
      <name val="Arial"/>
      <family val="2"/>
      <charset val="204"/>
    </font>
    <font>
      <i/>
      <sz val="18"/>
      <name val="Arial"/>
      <family val="2"/>
      <charset val="204"/>
    </font>
    <font>
      <i/>
      <sz val="24"/>
      <name val="Arial"/>
      <family val="2"/>
      <charset val="204"/>
    </font>
    <font>
      <sz val="14"/>
      <name val="Arial"/>
      <family val="2"/>
      <charset val="204"/>
    </font>
    <font>
      <sz val="10"/>
      <name val="Arial"/>
      <family val="2"/>
      <charset val="204"/>
    </font>
    <font>
      <i/>
      <sz val="11"/>
      <name val="Arial"/>
      <family val="2"/>
      <charset val="204"/>
    </font>
    <font>
      <b/>
      <i/>
      <sz val="12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i/>
      <sz val="10"/>
      <name val="Arial Cyr"/>
      <family val="2"/>
      <charset val="204"/>
    </font>
    <font>
      <i/>
      <sz val="11"/>
      <name val="Arial Cyr"/>
      <charset val="204"/>
    </font>
    <font>
      <sz val="10"/>
      <name val="Arial Cyr"/>
      <family val="2"/>
      <charset val="204"/>
    </font>
    <font>
      <sz val="8"/>
      <name val="Arial Narrow"/>
      <family val="2"/>
    </font>
    <font>
      <sz val="8"/>
      <name val="Arial Cyr"/>
      <family val="2"/>
      <charset val="204"/>
    </font>
    <font>
      <b/>
      <sz val="14"/>
      <name val="Times New Roman Cyr"/>
      <family val="1"/>
      <charset val="204"/>
    </font>
    <font>
      <i/>
      <sz val="9"/>
      <name val="Arial Cyr"/>
      <family val="2"/>
      <charset val="204"/>
    </font>
    <font>
      <sz val="14"/>
      <name val="Times New Roman Cyr"/>
      <family val="1"/>
      <charset val="204"/>
    </font>
    <font>
      <b/>
      <sz val="12"/>
      <name val="Arial Cyr"/>
      <family val="2"/>
      <charset val="204"/>
    </font>
    <font>
      <b/>
      <sz val="12"/>
      <name val="Arial Cyr"/>
      <charset val="204"/>
    </font>
    <font>
      <b/>
      <sz val="12"/>
      <name val="Times"/>
      <family val="1"/>
    </font>
    <font>
      <b/>
      <i/>
      <sz val="12"/>
      <name val="Arial Cyr"/>
      <charset val="204"/>
    </font>
    <font>
      <sz val="11"/>
      <name val="Arial Cyr"/>
      <charset val="204"/>
    </font>
    <font>
      <sz val="9"/>
      <name val="Arial Cyr"/>
      <charset val="204"/>
    </font>
    <font>
      <i/>
      <vertAlign val="superscript"/>
      <sz val="11"/>
      <name val="Arial"/>
      <family val="2"/>
      <charset val="204"/>
    </font>
    <font>
      <i/>
      <sz val="12"/>
      <name val="Arial Cyr"/>
      <charset val="204"/>
    </font>
    <font>
      <sz val="11"/>
      <name val="Calibri"/>
      <family val="2"/>
      <charset val="204"/>
    </font>
    <font>
      <i/>
      <vertAlign val="subscript"/>
      <sz val="11"/>
      <name val="Arial"/>
      <family val="2"/>
      <charset val="204"/>
    </font>
    <font>
      <i/>
      <sz val="11"/>
      <color indexed="10"/>
      <name val="Arial"/>
      <family val="2"/>
      <charset val="204"/>
    </font>
    <font>
      <i/>
      <sz val="12"/>
      <color indexed="10"/>
      <name val="Arial"/>
      <family val="2"/>
      <charset val="204"/>
    </font>
    <font>
      <i/>
      <sz val="11"/>
      <color indexed="9"/>
      <name val="Arial"/>
      <family val="2"/>
      <charset val="204"/>
    </font>
    <font>
      <sz val="11"/>
      <name val="Symbol"/>
      <family val="1"/>
      <charset val="2"/>
    </font>
    <font>
      <i/>
      <sz val="10.55"/>
      <name val="Arial"/>
      <family val="2"/>
      <charset val="204"/>
    </font>
    <font>
      <i/>
      <sz val="12"/>
      <color indexed="9"/>
      <name val="Arial"/>
      <family val="2"/>
      <charset val="204"/>
    </font>
    <font>
      <vertAlign val="subscript"/>
      <sz val="10"/>
      <name val="Arial"/>
      <family val="2"/>
      <charset val="204"/>
    </font>
    <font>
      <sz val="11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7" borderId="1" applyNumberFormat="0" applyAlignment="0" applyProtection="0"/>
    <xf numFmtId="0" fontId="5" fillId="20" borderId="2" applyNumberFormat="0" applyAlignment="0" applyProtection="0"/>
    <xf numFmtId="0" fontId="6" fillId="20" borderId="1" applyNumberFormat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11" fillId="21" borderId="7" applyNumberFormat="0" applyAlignment="0" applyProtection="0"/>
    <xf numFmtId="0" fontId="12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4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23" borderId="8" applyNumberFormat="0" applyFont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4" borderId="0" applyNumberFormat="0" applyBorder="0" applyAlignment="0" applyProtection="0"/>
  </cellStyleXfs>
  <cellXfs count="735">
    <xf numFmtId="0" fontId="0" fillId="0" borderId="0" xfId="0"/>
    <xf numFmtId="0" fontId="20" fillId="0" borderId="0" xfId="0" applyFont="1" applyBorder="1" applyAlignment="1" applyProtection="1">
      <alignment vertical="center"/>
      <protection hidden="1"/>
    </xf>
    <xf numFmtId="0" fontId="20" fillId="0" borderId="10" xfId="0" applyFont="1" applyBorder="1" applyAlignment="1" applyProtection="1">
      <alignment vertical="center"/>
      <protection hidden="1"/>
    </xf>
    <xf numFmtId="0" fontId="20" fillId="0" borderId="0" xfId="0" applyFont="1" applyFill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0" fillId="0" borderId="11" xfId="0" applyFont="1" applyBorder="1" applyAlignment="1" applyProtection="1">
      <alignment vertical="center"/>
      <protection hidden="1"/>
    </xf>
    <xf numFmtId="0" fontId="20" fillId="0" borderId="12" xfId="0" applyFont="1" applyBorder="1" applyAlignment="1" applyProtection="1">
      <alignment vertical="center"/>
      <protection hidden="1"/>
    </xf>
    <xf numFmtId="0" fontId="21" fillId="0" borderId="0" xfId="0" applyFont="1" applyFill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21" fillId="0" borderId="13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Border="1" applyAlignment="1" applyProtection="1">
      <alignment vertical="center"/>
      <protection hidden="1"/>
    </xf>
    <xf numFmtId="49" fontId="23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3" xfId="0" applyFont="1" applyBorder="1" applyAlignment="1" applyProtection="1">
      <alignment vertical="center"/>
      <protection hidden="1"/>
    </xf>
    <xf numFmtId="49" fontId="23" fillId="0" borderId="15" xfId="0" applyNumberFormat="1" applyFont="1" applyBorder="1" applyAlignment="1" applyProtection="1">
      <alignment horizontal="center" vertical="center"/>
      <protection locked="0"/>
    </xf>
    <xf numFmtId="0" fontId="20" fillId="0" borderId="0" xfId="0" applyFont="1" applyFill="1" applyAlignment="1" applyProtection="1">
      <alignment vertical="center"/>
      <protection hidden="1"/>
    </xf>
    <xf numFmtId="0" fontId="20" fillId="0" borderId="16" xfId="0" applyFont="1" applyBorder="1" applyAlignment="1" applyProtection="1">
      <alignment vertical="center"/>
      <protection hidden="1"/>
    </xf>
    <xf numFmtId="0" fontId="30" fillId="0" borderId="0" xfId="0" applyFont="1"/>
    <xf numFmtId="0" fontId="30" fillId="0" borderId="0" xfId="0" applyFont="1" applyFill="1"/>
    <xf numFmtId="0" fontId="20" fillId="0" borderId="0" xfId="0" applyFont="1" applyBorder="1" applyAlignment="1" applyProtection="1">
      <alignment vertical="center"/>
      <protection locked="0"/>
    </xf>
    <xf numFmtId="49" fontId="31" fillId="0" borderId="17" xfId="0" applyNumberFormat="1" applyFont="1" applyBorder="1" applyAlignment="1" applyProtection="1">
      <alignment horizontal="left" vertical="center"/>
      <protection locked="0"/>
    </xf>
    <xf numFmtId="49" fontId="31" fillId="0" borderId="18" xfId="0" applyNumberFormat="1" applyFont="1" applyBorder="1" applyAlignment="1" applyProtection="1">
      <alignment horizontal="left" vertical="center"/>
      <protection locked="0"/>
    </xf>
    <xf numFmtId="49" fontId="31" fillId="0" borderId="19" xfId="0" applyNumberFormat="1" applyFont="1" applyBorder="1" applyAlignment="1" applyProtection="1">
      <alignment horizontal="left" vertical="center"/>
      <protection locked="0"/>
    </xf>
    <xf numFmtId="49" fontId="31" fillId="0" borderId="16" xfId="0" applyNumberFormat="1" applyFont="1" applyBorder="1" applyAlignment="1" applyProtection="1">
      <alignment horizontal="left" vertical="center"/>
      <protection locked="0"/>
    </xf>
    <xf numFmtId="49" fontId="31" fillId="0" borderId="11" xfId="0" applyNumberFormat="1" applyFont="1" applyBorder="1" applyAlignment="1" applyProtection="1">
      <alignment horizontal="left" vertical="center"/>
      <protection locked="0"/>
    </xf>
    <xf numFmtId="49" fontId="31" fillId="0" borderId="12" xfId="0" applyNumberFormat="1" applyFont="1" applyBorder="1" applyAlignment="1" applyProtection="1">
      <alignment horizontal="left" vertical="center"/>
      <protection locked="0"/>
    </xf>
    <xf numFmtId="49" fontId="31" fillId="0" borderId="20" xfId="0" applyNumberFormat="1" applyFont="1" applyBorder="1" applyAlignment="1" applyProtection="1">
      <alignment horizontal="left" vertical="center"/>
      <protection locked="0"/>
    </xf>
    <xf numFmtId="49" fontId="31" fillId="0" borderId="21" xfId="0" applyNumberFormat="1" applyFont="1" applyBorder="1" applyAlignment="1" applyProtection="1">
      <alignment horizontal="left" vertical="center"/>
      <protection locked="0"/>
    </xf>
    <xf numFmtId="49" fontId="31" fillId="0" borderId="22" xfId="0" applyNumberFormat="1" applyFont="1" applyBorder="1" applyAlignment="1" applyProtection="1">
      <alignment horizontal="left" vertical="center"/>
      <protection locked="0"/>
    </xf>
    <xf numFmtId="49" fontId="31" fillId="0" borderId="15" xfId="0" applyNumberFormat="1" applyFont="1" applyBorder="1" applyAlignment="1" applyProtection="1">
      <alignment horizontal="left" vertical="center"/>
      <protection locked="0"/>
    </xf>
    <xf numFmtId="49" fontId="31" fillId="0" borderId="23" xfId="0" applyNumberFormat="1" applyFont="1" applyBorder="1" applyAlignment="1" applyProtection="1">
      <alignment horizontal="left" vertical="center"/>
      <protection locked="0"/>
    </xf>
    <xf numFmtId="0" fontId="20" fillId="0" borderId="11" xfId="0" applyFont="1" applyBorder="1" applyAlignment="1" applyProtection="1">
      <alignment vertical="center"/>
      <protection locked="0"/>
    </xf>
    <xf numFmtId="0" fontId="0" fillId="0" borderId="0" xfId="0" applyBorder="1"/>
    <xf numFmtId="49" fontId="38" fillId="0" borderId="0" xfId="0" applyNumberFormat="1" applyFont="1" applyBorder="1" applyProtection="1"/>
    <xf numFmtId="49" fontId="38" fillId="0" borderId="0" xfId="0" applyNumberFormat="1" applyFont="1" applyBorder="1" applyAlignment="1" applyProtection="1">
      <alignment horizontal="center"/>
    </xf>
    <xf numFmtId="49" fontId="38" fillId="0" borderId="0" xfId="0" applyNumberFormat="1" applyFont="1" applyProtection="1"/>
    <xf numFmtId="49" fontId="36" fillId="24" borderId="11" xfId="0" applyNumberFormat="1" applyFont="1" applyFill="1" applyBorder="1" applyProtection="1"/>
    <xf numFmtId="49" fontId="36" fillId="24" borderId="0" xfId="0" applyNumberFormat="1" applyFont="1" applyFill="1" applyBorder="1" applyProtection="1"/>
    <xf numFmtId="49" fontId="0" fillId="24" borderId="0" xfId="0" applyNumberFormat="1" applyFill="1" applyBorder="1" applyProtection="1"/>
    <xf numFmtId="49" fontId="0" fillId="24" borderId="0" xfId="0" applyNumberFormat="1" applyFill="1" applyProtection="1"/>
    <xf numFmtId="49" fontId="0" fillId="0" borderId="0" xfId="0" applyNumberFormat="1" applyProtection="1"/>
    <xf numFmtId="49" fontId="0" fillId="24" borderId="22" xfId="0" applyNumberFormat="1" applyFill="1" applyBorder="1" applyProtection="1"/>
    <xf numFmtId="49" fontId="0" fillId="24" borderId="20" xfId="0" applyNumberFormat="1" applyFill="1" applyBorder="1" applyProtection="1"/>
    <xf numFmtId="49" fontId="0" fillId="24" borderId="21" xfId="0" applyNumberFormat="1" applyFill="1" applyBorder="1" applyProtection="1"/>
    <xf numFmtId="49" fontId="36" fillId="24" borderId="24" xfId="0" applyNumberFormat="1" applyFont="1" applyFill="1" applyBorder="1" applyProtection="1"/>
    <xf numFmtId="49" fontId="36" fillId="24" borderId="15" xfId="0" applyNumberFormat="1" applyFont="1" applyFill="1" applyBorder="1" applyProtection="1"/>
    <xf numFmtId="49" fontId="0" fillId="24" borderId="15" xfId="0" applyNumberFormat="1" applyFill="1" applyBorder="1" applyProtection="1"/>
    <xf numFmtId="49" fontId="0" fillId="24" borderId="24" xfId="0" applyNumberFormat="1" applyFill="1" applyBorder="1" applyProtection="1"/>
    <xf numFmtId="49" fontId="0" fillId="24" borderId="15" xfId="0" applyNumberFormat="1" applyFill="1" applyBorder="1" applyAlignment="1" applyProtection="1">
      <alignment horizontal="center"/>
    </xf>
    <xf numFmtId="49" fontId="36" fillId="24" borderId="16" xfId="0" applyNumberFormat="1" applyFont="1" applyFill="1" applyBorder="1" applyProtection="1"/>
    <xf numFmtId="49" fontId="0" fillId="24" borderId="11" xfId="0" applyNumberFormat="1" applyFill="1" applyBorder="1" applyProtection="1"/>
    <xf numFmtId="49" fontId="0" fillId="24" borderId="14" xfId="0" applyNumberFormat="1" applyFill="1" applyBorder="1" applyAlignment="1" applyProtection="1">
      <alignment horizontal="center"/>
    </xf>
    <xf numFmtId="49" fontId="36" fillId="24" borderId="13" xfId="0" applyNumberFormat="1" applyFont="1" applyFill="1" applyBorder="1" applyProtection="1"/>
    <xf numFmtId="49" fontId="42" fillId="24" borderId="0" xfId="0" applyNumberFormat="1" applyFont="1" applyFill="1" applyProtection="1"/>
    <xf numFmtId="49" fontId="43" fillId="24" borderId="0" xfId="0" applyNumberFormat="1" applyFont="1" applyFill="1" applyProtection="1"/>
    <xf numFmtId="49" fontId="43" fillId="0" borderId="0" xfId="0" applyNumberFormat="1" applyFont="1" applyProtection="1"/>
    <xf numFmtId="49" fontId="43" fillId="24" borderId="0" xfId="0" applyNumberFormat="1" applyFont="1" applyFill="1" applyBorder="1" applyProtection="1"/>
    <xf numFmtId="49" fontId="47" fillId="0" borderId="0" xfId="0" applyNumberFormat="1" applyFont="1" applyBorder="1" applyAlignment="1" applyProtection="1">
      <alignment vertical="center"/>
    </xf>
    <xf numFmtId="49" fontId="47" fillId="0" borderId="11" xfId="0" applyNumberFormat="1" applyFont="1" applyBorder="1" applyAlignment="1" applyProtection="1">
      <alignment vertical="center"/>
    </xf>
    <xf numFmtId="0" fontId="20" fillId="0" borderId="0" xfId="0" applyNumberFormat="1" applyFont="1" applyAlignment="1" applyProtection="1">
      <alignment vertical="center"/>
      <protection locked="0"/>
    </xf>
    <xf numFmtId="0" fontId="21" fillId="0" borderId="0" xfId="0" applyNumberFormat="1" applyFont="1" applyAlignment="1" applyProtection="1">
      <alignment vertical="center"/>
      <protection locked="0"/>
    </xf>
    <xf numFmtId="0" fontId="20" fillId="0" borderId="0" xfId="0" applyNumberFormat="1" applyFont="1" applyBorder="1" applyAlignment="1" applyProtection="1">
      <alignment vertical="center"/>
      <protection locked="0"/>
    </xf>
    <xf numFmtId="49" fontId="31" fillId="0" borderId="0" xfId="0" applyNumberFormat="1" applyFont="1" applyBorder="1" applyAlignment="1" applyProtection="1">
      <alignment horizontal="left" vertical="center"/>
      <protection locked="0"/>
    </xf>
    <xf numFmtId="49" fontId="31" fillId="0" borderId="10" xfId="0" applyNumberFormat="1" applyFont="1" applyBorder="1" applyAlignment="1" applyProtection="1">
      <alignment horizontal="left" vertical="center"/>
      <protection locked="0"/>
    </xf>
    <xf numFmtId="49" fontId="31" fillId="0" borderId="13" xfId="0" applyNumberFormat="1" applyFont="1" applyBorder="1" applyAlignment="1" applyProtection="1">
      <alignment horizontal="left" vertical="center"/>
      <protection locked="0"/>
    </xf>
    <xf numFmtId="49" fontId="31" fillId="0" borderId="0" xfId="0" applyNumberFormat="1" applyFont="1" applyAlignment="1" applyProtection="1">
      <alignment horizontal="left" vertical="center"/>
      <protection locked="0"/>
    </xf>
    <xf numFmtId="49" fontId="20" fillId="0" borderId="0" xfId="0" applyNumberFormat="1" applyFont="1" applyAlignment="1" applyProtection="1">
      <alignment vertical="center"/>
      <protection locked="0"/>
    </xf>
    <xf numFmtId="49" fontId="31" fillId="0" borderId="22" xfId="0" applyNumberFormat="1" applyFont="1" applyBorder="1" applyAlignment="1" applyProtection="1">
      <alignment vertical="center"/>
      <protection locked="0"/>
    </xf>
    <xf numFmtId="49" fontId="31" fillId="0" borderId="20" xfId="0" applyNumberFormat="1" applyFont="1" applyBorder="1" applyAlignment="1" applyProtection="1">
      <alignment vertical="center"/>
      <protection locked="0"/>
    </xf>
    <xf numFmtId="49" fontId="31" fillId="0" borderId="21" xfId="0" applyNumberFormat="1" applyFont="1" applyBorder="1" applyAlignment="1" applyProtection="1">
      <alignment vertical="center"/>
      <protection locked="0"/>
    </xf>
    <xf numFmtId="49" fontId="31" fillId="0" borderId="0" xfId="0" applyNumberFormat="1" applyFont="1" applyAlignment="1" applyProtection="1">
      <alignment vertical="center"/>
      <protection locked="0"/>
    </xf>
    <xf numFmtId="49" fontId="31" fillId="0" borderId="23" xfId="0" applyNumberFormat="1" applyFont="1" applyBorder="1" applyAlignment="1" applyProtection="1">
      <alignment vertical="center"/>
      <protection locked="0"/>
    </xf>
    <xf numFmtId="49" fontId="31" fillId="0" borderId="10" xfId="0" applyNumberFormat="1" applyFont="1" applyBorder="1" applyAlignment="1" applyProtection="1">
      <alignment vertical="center"/>
      <protection locked="0"/>
    </xf>
    <xf numFmtId="49" fontId="48" fillId="0" borderId="20" xfId="0" applyNumberFormat="1" applyFont="1" applyBorder="1" applyProtection="1">
      <protection locked="0"/>
    </xf>
    <xf numFmtId="49" fontId="48" fillId="0" borderId="21" xfId="0" applyNumberFormat="1" applyFont="1" applyBorder="1" applyProtection="1">
      <protection locked="0"/>
    </xf>
    <xf numFmtId="49" fontId="31" fillId="0" borderId="11" xfId="0" applyNumberFormat="1" applyFont="1" applyBorder="1" applyAlignment="1" applyProtection="1">
      <alignment vertical="center"/>
      <protection locked="0"/>
    </xf>
    <xf numFmtId="49" fontId="31" fillId="0" borderId="12" xfId="0" applyNumberFormat="1" applyFont="1" applyBorder="1" applyAlignment="1" applyProtection="1">
      <alignment vertical="center"/>
      <protection locked="0"/>
    </xf>
    <xf numFmtId="49" fontId="31" fillId="0" borderId="24" xfId="0" applyNumberFormat="1" applyFont="1" applyBorder="1" applyAlignment="1" applyProtection="1">
      <alignment horizontal="left" vertical="center"/>
      <protection locked="0"/>
    </xf>
    <xf numFmtId="49" fontId="20" fillId="0" borderId="20" xfId="0" applyNumberFormat="1" applyFont="1" applyBorder="1" applyAlignment="1" applyProtection="1">
      <alignment vertical="center"/>
      <protection locked="0"/>
    </xf>
    <xf numFmtId="49" fontId="20" fillId="0" borderId="0" xfId="0" applyNumberFormat="1" applyFont="1" applyAlignment="1" applyProtection="1">
      <alignment horizontal="left" vertical="center"/>
      <protection locked="0"/>
    </xf>
    <xf numFmtId="49" fontId="22" fillId="0" borderId="20" xfId="0" applyNumberFormat="1" applyFont="1" applyBorder="1" applyAlignment="1" applyProtection="1">
      <alignment horizontal="left" vertical="center"/>
      <protection locked="0"/>
    </xf>
    <xf numFmtId="49" fontId="22" fillId="0" borderId="0" xfId="0" applyNumberFormat="1" applyFont="1" applyAlignment="1" applyProtection="1">
      <alignment horizontal="left" vertical="center"/>
      <protection locked="0"/>
    </xf>
    <xf numFmtId="0" fontId="31" fillId="0" borderId="0" xfId="0" applyNumberFormat="1" applyFont="1" applyAlignment="1" applyProtection="1">
      <alignment vertical="center"/>
      <protection locked="0"/>
    </xf>
    <xf numFmtId="0" fontId="20" fillId="0" borderId="20" xfId="0" applyNumberFormat="1" applyFont="1" applyBorder="1" applyAlignment="1" applyProtection="1">
      <alignment vertical="center"/>
      <protection locked="0"/>
    </xf>
    <xf numFmtId="0" fontId="31" fillId="0" borderId="22" xfId="0" applyNumberFormat="1" applyFont="1" applyBorder="1" applyAlignment="1" applyProtection="1">
      <alignment vertical="center"/>
      <protection locked="0"/>
    </xf>
    <xf numFmtId="49" fontId="20" fillId="0" borderId="22" xfId="0" applyNumberFormat="1" applyFont="1" applyBorder="1" applyAlignment="1" applyProtection="1">
      <alignment horizontal="center" vertical="center"/>
      <protection locked="0"/>
    </xf>
    <xf numFmtId="49" fontId="20" fillId="0" borderId="20" xfId="0" applyNumberFormat="1" applyFont="1" applyBorder="1" applyAlignment="1" applyProtection="1">
      <alignment horizontal="center" vertical="center"/>
      <protection locked="0"/>
    </xf>
    <xf numFmtId="49" fontId="35" fillId="0" borderId="20" xfId="0" applyNumberFormat="1" applyFont="1" applyBorder="1" applyAlignment="1" applyProtection="1">
      <alignment horizontal="center" vertical="center"/>
    </xf>
    <xf numFmtId="49" fontId="35" fillId="0" borderId="21" xfId="0" applyNumberFormat="1" applyFont="1" applyBorder="1" applyAlignment="1" applyProtection="1">
      <alignment horizontal="center" vertical="center"/>
    </xf>
    <xf numFmtId="49" fontId="30" fillId="0" borderId="20" xfId="0" applyNumberFormat="1" applyFont="1" applyBorder="1" applyAlignment="1" applyProtection="1">
      <alignment horizontal="center" vertical="center"/>
    </xf>
    <xf numFmtId="49" fontId="30" fillId="0" borderId="21" xfId="0" applyNumberFormat="1" applyFont="1" applyBorder="1" applyAlignment="1" applyProtection="1">
      <alignment horizontal="center" vertical="center"/>
    </xf>
    <xf numFmtId="49" fontId="44" fillId="0" borderId="0" xfId="0" applyNumberFormat="1" applyFont="1" applyBorder="1" applyAlignment="1" applyProtection="1">
      <alignment horizontal="left" vertical="center" indent="1"/>
    </xf>
    <xf numFmtId="49" fontId="44" fillId="0" borderId="0" xfId="0" applyNumberFormat="1" applyFont="1" applyBorder="1" applyAlignment="1" applyProtection="1">
      <alignment vertical="center"/>
    </xf>
    <xf numFmtId="49" fontId="43" fillId="0" borderId="15" xfId="0" applyNumberFormat="1" applyFont="1" applyBorder="1" applyProtection="1"/>
    <xf numFmtId="49" fontId="45" fillId="0" borderId="0" xfId="0" applyNumberFormat="1" applyFont="1" applyBorder="1" applyAlignment="1" applyProtection="1">
      <alignment vertical="center"/>
    </xf>
    <xf numFmtId="49" fontId="45" fillId="0" borderId="0" xfId="0" applyNumberFormat="1" applyFont="1" applyBorder="1" applyAlignment="1" applyProtection="1">
      <alignment horizontal="center" vertical="center"/>
    </xf>
    <xf numFmtId="49" fontId="44" fillId="0" borderId="22" xfId="0" applyNumberFormat="1" applyFont="1" applyBorder="1" applyAlignment="1" applyProtection="1">
      <alignment horizontal="left" vertical="center" indent="1"/>
    </xf>
    <xf numFmtId="49" fontId="44" fillId="0" borderId="20" xfId="0" applyNumberFormat="1" applyFont="1" applyBorder="1" applyAlignment="1" applyProtection="1">
      <alignment vertical="center"/>
    </xf>
    <xf numFmtId="49" fontId="31" fillId="0" borderId="26" xfId="0" applyNumberFormat="1" applyFont="1" applyBorder="1" applyAlignment="1" applyProtection="1">
      <alignment horizontal="left" vertical="center"/>
      <protection locked="0"/>
    </xf>
    <xf numFmtId="49" fontId="31" fillId="0" borderId="27" xfId="0" applyNumberFormat="1" applyFont="1" applyBorder="1" applyAlignment="1" applyProtection="1">
      <alignment horizontal="left" vertical="center"/>
      <protection locked="0"/>
    </xf>
    <xf numFmtId="49" fontId="31" fillId="0" borderId="28" xfId="0" applyNumberFormat="1" applyFont="1" applyBorder="1" applyAlignment="1" applyProtection="1">
      <alignment horizontal="left" vertical="center"/>
      <protection locked="0"/>
    </xf>
    <xf numFmtId="49" fontId="54" fillId="0" borderId="20" xfId="0" applyNumberFormat="1" applyFont="1" applyBorder="1" applyAlignment="1" applyProtection="1">
      <alignment horizontal="left" vertical="center"/>
      <protection locked="0"/>
    </xf>
    <xf numFmtId="49" fontId="54" fillId="0" borderId="20" xfId="0" applyNumberFormat="1" applyFont="1" applyBorder="1" applyAlignment="1" applyProtection="1">
      <alignment vertical="center"/>
      <protection locked="0"/>
    </xf>
    <xf numFmtId="49" fontId="31" fillId="0" borderId="15" xfId="0" applyNumberFormat="1" applyFont="1" applyBorder="1" applyAlignment="1" applyProtection="1">
      <alignment vertical="center"/>
      <protection locked="0"/>
    </xf>
    <xf numFmtId="49" fontId="31" fillId="0" borderId="16" xfId="0" applyNumberFormat="1" applyFont="1" applyBorder="1" applyAlignment="1" applyProtection="1">
      <alignment vertical="center"/>
      <protection locked="0"/>
    </xf>
    <xf numFmtId="49" fontId="31" fillId="0" borderId="24" xfId="0" applyNumberFormat="1" applyFont="1" applyBorder="1" applyAlignment="1" applyProtection="1">
      <alignment vertical="center"/>
      <protection locked="0"/>
    </xf>
    <xf numFmtId="0" fontId="20" fillId="0" borderId="22" xfId="0" applyNumberFormat="1" applyFont="1" applyBorder="1" applyAlignment="1" applyProtection="1">
      <alignment vertical="center"/>
      <protection locked="0"/>
    </xf>
    <xf numFmtId="49" fontId="27" fillId="0" borderId="0" xfId="0" applyNumberFormat="1" applyFont="1" applyAlignment="1" applyProtection="1">
      <alignment horizontal="left"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49" fontId="35" fillId="0" borderId="20" xfId="0" applyNumberFormat="1" applyFont="1" applyBorder="1" applyAlignment="1">
      <alignment horizontal="center" vertical="center"/>
    </xf>
    <xf numFmtId="49" fontId="35" fillId="0" borderId="21" xfId="0" applyNumberFormat="1" applyFont="1" applyBorder="1" applyAlignment="1">
      <alignment horizontal="center" vertical="center"/>
    </xf>
    <xf numFmtId="49" fontId="54" fillId="0" borderId="21" xfId="0" applyNumberFormat="1" applyFont="1" applyBorder="1" applyAlignment="1" applyProtection="1">
      <alignment horizontal="left" vertical="center"/>
      <protection locked="0"/>
    </xf>
    <xf numFmtId="49" fontId="54" fillId="0" borderId="15" xfId="0" applyNumberFormat="1" applyFont="1" applyBorder="1" applyAlignment="1" applyProtection="1">
      <alignment horizontal="left" vertical="center"/>
      <protection locked="0"/>
    </xf>
    <xf numFmtId="49" fontId="54" fillId="0" borderId="21" xfId="0" applyNumberFormat="1" applyFont="1" applyBorder="1" applyAlignment="1" applyProtection="1">
      <alignment vertical="center"/>
      <protection locked="0"/>
    </xf>
    <xf numFmtId="49" fontId="54" fillId="0" borderId="11" xfId="0" applyNumberFormat="1" applyFont="1" applyBorder="1" applyAlignment="1" applyProtection="1">
      <alignment vertical="center"/>
      <protection locked="0"/>
    </xf>
    <xf numFmtId="49" fontId="54" fillId="0" borderId="12" xfId="0" applyNumberFormat="1" applyFont="1" applyBorder="1" applyAlignment="1" applyProtection="1">
      <alignment vertical="center"/>
      <protection locked="0"/>
    </xf>
    <xf numFmtId="49" fontId="53" fillId="0" borderId="24" xfId="0" applyNumberFormat="1" applyFont="1" applyBorder="1" applyAlignment="1" applyProtection="1">
      <alignment horizontal="left" vertical="center"/>
      <protection locked="0"/>
    </xf>
    <xf numFmtId="49" fontId="52" fillId="0" borderId="0" xfId="0" applyNumberFormat="1" applyFont="1" applyAlignment="1" applyProtection="1">
      <alignment horizontal="left" vertical="center"/>
      <protection locked="0"/>
    </xf>
    <xf numFmtId="0" fontId="20" fillId="0" borderId="22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49" fontId="20" fillId="0" borderId="13" xfId="0" applyNumberFormat="1" applyFont="1" applyBorder="1" applyAlignment="1" applyProtection="1">
      <alignment vertical="center"/>
      <protection locked="0"/>
    </xf>
    <xf numFmtId="49" fontId="47" fillId="0" borderId="29" xfId="0" applyNumberFormat="1" applyFont="1" applyBorder="1" applyAlignment="1" applyProtection="1">
      <alignment vertical="center"/>
    </xf>
    <xf numFmtId="0" fontId="20" fillId="0" borderId="13" xfId="0" applyFont="1" applyBorder="1" applyAlignment="1" applyProtection="1">
      <alignment vertical="center"/>
      <protection locked="0"/>
    </xf>
    <xf numFmtId="0" fontId="23" fillId="0" borderId="0" xfId="0" applyFont="1" applyBorder="1" applyAlignment="1" applyProtection="1">
      <protection locked="0"/>
    </xf>
    <xf numFmtId="49" fontId="20" fillId="0" borderId="21" xfId="0" applyNumberFormat="1" applyFont="1" applyBorder="1" applyAlignment="1" applyProtection="1">
      <alignment vertical="center"/>
      <protection locked="0"/>
    </xf>
    <xf numFmtId="0" fontId="20" fillId="0" borderId="21" xfId="0" applyNumberFormat="1" applyFont="1" applyBorder="1" applyAlignment="1" applyProtection="1">
      <alignment vertical="center"/>
      <protection locked="0"/>
    </xf>
    <xf numFmtId="49" fontId="20" fillId="0" borderId="22" xfId="0" applyNumberFormat="1" applyFont="1" applyBorder="1" applyAlignment="1" applyProtection="1">
      <alignment horizontal="left" vertical="center"/>
      <protection locked="0"/>
    </xf>
    <xf numFmtId="49" fontId="20" fillId="0" borderId="20" xfId="0" applyNumberFormat="1" applyFont="1" applyBorder="1" applyAlignment="1" applyProtection="1">
      <alignment horizontal="left" vertical="center"/>
      <protection locked="0"/>
    </xf>
    <xf numFmtId="49" fontId="20" fillId="0" borderId="13" xfId="0" applyNumberFormat="1" applyFont="1" applyBorder="1" applyAlignment="1" applyProtection="1">
      <alignment horizontal="left" vertical="center"/>
      <protection locked="0"/>
    </xf>
    <xf numFmtId="0" fontId="56" fillId="0" borderId="20" xfId="0" applyNumberFormat="1" applyFont="1" applyBorder="1" applyAlignment="1" applyProtection="1">
      <alignment vertical="center"/>
      <protection locked="0"/>
    </xf>
    <xf numFmtId="49" fontId="20" fillId="0" borderId="20" xfId="0" applyNumberFormat="1" applyFont="1" applyBorder="1" applyAlignment="1" applyProtection="1">
      <alignment horizontal="left" vertical="center"/>
      <protection locked="0"/>
    </xf>
    <xf numFmtId="49" fontId="21" fillId="0" borderId="22" xfId="0" applyNumberFormat="1" applyFont="1" applyBorder="1" applyAlignment="1" applyProtection="1">
      <alignment horizontal="left" vertical="center"/>
      <protection locked="0"/>
    </xf>
    <xf numFmtId="49" fontId="21" fillId="0" borderId="24" xfId="0" applyNumberFormat="1" applyFont="1" applyBorder="1" applyAlignment="1" applyProtection="1">
      <alignment horizontal="left" vertical="center"/>
      <protection locked="0"/>
    </xf>
    <xf numFmtId="49" fontId="23" fillId="0" borderId="15" xfId="0" applyNumberFormat="1" applyFont="1" applyBorder="1" applyAlignment="1" applyProtection="1">
      <alignment horizontal="center" vertical="center"/>
      <protection locked="0"/>
    </xf>
    <xf numFmtId="49" fontId="23" fillId="0" borderId="0" xfId="0" applyNumberFormat="1" applyFont="1" applyBorder="1" applyAlignment="1" applyProtection="1">
      <alignment horizontal="center" vertical="center"/>
      <protection locked="0"/>
    </xf>
    <xf numFmtId="49" fontId="23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49" fontId="20" fillId="0" borderId="22" xfId="0" applyNumberFormat="1" applyFont="1" applyBorder="1" applyAlignment="1" applyProtection="1">
      <alignment horizontal="center" vertical="center"/>
      <protection locked="0"/>
    </xf>
    <xf numFmtId="49" fontId="20" fillId="0" borderId="20" xfId="0" applyNumberFormat="1" applyFont="1" applyBorder="1" applyAlignment="1" applyProtection="1">
      <alignment horizontal="center" vertical="center"/>
      <protection locked="0"/>
    </xf>
    <xf numFmtId="49" fontId="30" fillId="0" borderId="20" xfId="0" applyNumberFormat="1" applyFont="1" applyBorder="1" applyAlignment="1" applyProtection="1">
      <alignment horizontal="center" vertical="center"/>
    </xf>
    <xf numFmtId="49" fontId="30" fillId="0" borderId="21" xfId="0" applyNumberFormat="1" applyFont="1" applyBorder="1" applyAlignment="1" applyProtection="1">
      <alignment horizontal="center" vertical="center"/>
    </xf>
    <xf numFmtId="0" fontId="0" fillId="0" borderId="0" xfId="0"/>
    <xf numFmtId="49" fontId="35" fillId="0" borderId="20" xfId="0" applyNumberFormat="1" applyFont="1" applyBorder="1" applyAlignment="1">
      <alignment horizontal="center" vertical="center"/>
    </xf>
    <xf numFmtId="49" fontId="35" fillId="0" borderId="21" xfId="0" applyNumberFormat="1" applyFont="1" applyBorder="1" applyAlignment="1">
      <alignment horizontal="center" vertical="center"/>
    </xf>
    <xf numFmtId="49" fontId="31" fillId="0" borderId="22" xfId="0" applyNumberFormat="1" applyFont="1" applyFill="1" applyBorder="1" applyAlignment="1" applyProtection="1">
      <alignment vertical="center"/>
      <protection locked="0"/>
    </xf>
    <xf numFmtId="0" fontId="20" fillId="0" borderId="22" xfId="0" applyFont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49" fontId="23" fillId="0" borderId="14" xfId="0" applyNumberFormat="1" applyFont="1" applyBorder="1" applyAlignment="1" applyProtection="1">
      <alignment horizontal="center" vertical="center"/>
      <protection locked="0"/>
    </xf>
    <xf numFmtId="49" fontId="23" fillId="0" borderId="15" xfId="0" applyNumberFormat="1" applyFont="1" applyBorder="1" applyAlignment="1" applyProtection="1">
      <alignment horizontal="center" vertical="center"/>
      <protection locked="0"/>
    </xf>
    <xf numFmtId="49" fontId="20" fillId="0" borderId="22" xfId="0" applyNumberFormat="1" applyFont="1" applyBorder="1" applyAlignment="1" applyProtection="1">
      <alignment horizontal="center" vertical="center"/>
      <protection locked="0"/>
    </xf>
    <xf numFmtId="49" fontId="20" fillId="0" borderId="20" xfId="0" applyNumberFormat="1" applyFont="1" applyBorder="1" applyAlignment="1" applyProtection="1">
      <alignment horizontal="center" vertical="center"/>
      <protection locked="0"/>
    </xf>
    <xf numFmtId="49" fontId="30" fillId="0" borderId="20" xfId="0" applyNumberFormat="1" applyFont="1" applyBorder="1" applyAlignment="1" applyProtection="1">
      <alignment horizontal="center" vertical="center"/>
    </xf>
    <xf numFmtId="49" fontId="30" fillId="0" borderId="21" xfId="0" applyNumberFormat="1" applyFont="1" applyBorder="1" applyAlignment="1" applyProtection="1">
      <alignment horizontal="center" vertical="center"/>
    </xf>
    <xf numFmtId="49" fontId="31" fillId="0" borderId="20" xfId="0" applyNumberFormat="1" applyFont="1" applyFill="1" applyBorder="1" applyAlignment="1" applyProtection="1">
      <alignment horizontal="left" vertical="center"/>
      <protection locked="0"/>
    </xf>
    <xf numFmtId="49" fontId="31" fillId="0" borderId="22" xfId="0" applyNumberFormat="1" applyFont="1" applyBorder="1" applyAlignment="1" applyProtection="1">
      <alignment horizontal="center" vertical="center"/>
      <protection locked="0"/>
    </xf>
    <xf numFmtId="49" fontId="31" fillId="0" borderId="20" xfId="0" applyNumberFormat="1" applyFont="1" applyBorder="1" applyAlignment="1" applyProtection="1">
      <alignment horizontal="center" vertical="center"/>
      <protection locked="0"/>
    </xf>
    <xf numFmtId="0" fontId="31" fillId="0" borderId="22" xfId="0" applyNumberFormat="1" applyFont="1" applyBorder="1" applyAlignment="1" applyProtection="1">
      <alignment horizontal="center" vertical="center"/>
      <protection locked="0"/>
    </xf>
    <xf numFmtId="0" fontId="31" fillId="0" borderId="20" xfId="0" applyNumberFormat="1" applyFont="1" applyBorder="1" applyAlignment="1" applyProtection="1">
      <alignment horizontal="center" vertical="center"/>
      <protection locked="0"/>
    </xf>
    <xf numFmtId="0" fontId="31" fillId="0" borderId="21" xfId="0" applyNumberFormat="1" applyFont="1" applyBorder="1" applyAlignment="1" applyProtection="1">
      <alignment horizontal="center" vertical="center"/>
      <protection locked="0"/>
    </xf>
    <xf numFmtId="49" fontId="31" fillId="0" borderId="21" xfId="0" applyNumberFormat="1" applyFont="1" applyBorder="1" applyAlignment="1" applyProtection="1">
      <alignment horizontal="center" vertical="center"/>
      <protection locked="0"/>
    </xf>
    <xf numFmtId="1" fontId="31" fillId="0" borderId="22" xfId="0" applyNumberFormat="1" applyFont="1" applyBorder="1" applyAlignment="1" applyProtection="1">
      <alignment horizontal="center" vertical="center"/>
      <protection locked="0"/>
    </xf>
    <xf numFmtId="1" fontId="31" fillId="0" borderId="20" xfId="0" applyNumberFormat="1" applyFont="1" applyBorder="1" applyAlignment="1" applyProtection="1">
      <alignment horizontal="center" vertical="center"/>
      <protection locked="0"/>
    </xf>
    <xf numFmtId="1" fontId="31" fillId="0" borderId="21" xfId="0" applyNumberFormat="1" applyFont="1" applyBorder="1" applyAlignment="1" applyProtection="1">
      <alignment horizontal="center" vertical="center"/>
      <protection locked="0"/>
    </xf>
    <xf numFmtId="49" fontId="31" fillId="0" borderId="24" xfId="0" applyNumberFormat="1" applyFont="1" applyFill="1" applyBorder="1" applyAlignment="1" applyProtection="1">
      <alignment vertical="center"/>
      <protection locked="0"/>
    </xf>
    <xf numFmtId="0" fontId="31" fillId="0" borderId="20" xfId="0" applyNumberFormat="1" applyFont="1" applyBorder="1" applyAlignment="1" applyProtection="1">
      <alignment vertical="center"/>
      <protection locked="0"/>
    </xf>
    <xf numFmtId="0" fontId="31" fillId="0" borderId="21" xfId="0" applyNumberFormat="1" applyFont="1" applyBorder="1" applyAlignment="1" applyProtection="1">
      <alignment vertical="center"/>
      <protection locked="0"/>
    </xf>
    <xf numFmtId="1" fontId="31" fillId="0" borderId="22" xfId="0" applyNumberFormat="1" applyFont="1" applyBorder="1" applyAlignment="1" applyProtection="1">
      <alignment vertical="center"/>
      <protection locked="0"/>
    </xf>
    <xf numFmtId="1" fontId="31" fillId="0" borderId="20" xfId="0" applyNumberFormat="1" applyFont="1" applyBorder="1" applyAlignment="1" applyProtection="1">
      <alignment vertical="center"/>
      <protection locked="0"/>
    </xf>
    <xf numFmtId="1" fontId="31" fillId="0" borderId="21" xfId="0" applyNumberFormat="1" applyFont="1" applyBorder="1" applyAlignment="1" applyProtection="1">
      <alignment vertical="center"/>
      <protection locked="0"/>
    </xf>
    <xf numFmtId="2" fontId="31" fillId="0" borderId="22" xfId="0" applyNumberFormat="1" applyFont="1" applyBorder="1" applyAlignment="1" applyProtection="1">
      <alignment vertical="center"/>
      <protection locked="0"/>
    </xf>
    <xf numFmtId="2" fontId="31" fillId="0" borderId="20" xfId="0" applyNumberFormat="1" applyFont="1" applyBorder="1" applyAlignment="1" applyProtection="1">
      <alignment vertical="center"/>
      <protection locked="0"/>
    </xf>
    <xf numFmtId="2" fontId="31" fillId="0" borderId="21" xfId="0" applyNumberFormat="1" applyFont="1" applyBorder="1" applyAlignment="1" applyProtection="1">
      <alignment vertical="center"/>
      <protection locked="0"/>
    </xf>
    <xf numFmtId="49" fontId="23" fillId="0" borderId="15" xfId="0" applyNumberFormat="1" applyFont="1" applyBorder="1" applyAlignment="1" applyProtection="1">
      <alignment horizontal="center" vertical="center"/>
      <protection locked="0"/>
    </xf>
    <xf numFmtId="49" fontId="23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49" fontId="20" fillId="0" borderId="22" xfId="0" applyNumberFormat="1" applyFont="1" applyBorder="1" applyAlignment="1" applyProtection="1">
      <alignment horizontal="center" vertical="center"/>
      <protection locked="0"/>
    </xf>
    <xf numFmtId="49" fontId="20" fillId="0" borderId="20" xfId="0" applyNumberFormat="1" applyFont="1" applyBorder="1" applyAlignment="1" applyProtection="1">
      <alignment horizontal="center" vertical="center"/>
      <protection locked="0"/>
    </xf>
    <xf numFmtId="49" fontId="30" fillId="0" borderId="20" xfId="0" applyNumberFormat="1" applyFont="1" applyBorder="1" applyAlignment="1" applyProtection="1">
      <alignment horizontal="center" vertical="center"/>
    </xf>
    <xf numFmtId="49" fontId="30" fillId="0" borderId="21" xfId="0" applyNumberFormat="1" applyFont="1" applyBorder="1" applyAlignment="1" applyProtection="1">
      <alignment horizontal="center" vertical="center"/>
    </xf>
    <xf numFmtId="2" fontId="56" fillId="0" borderId="22" xfId="0" applyNumberFormat="1" applyFont="1" applyBorder="1" applyAlignment="1" applyProtection="1">
      <alignment vertical="center"/>
      <protection locked="0"/>
    </xf>
    <xf numFmtId="0" fontId="56" fillId="0" borderId="21" xfId="0" applyNumberFormat="1" applyFont="1" applyBorder="1" applyAlignment="1" applyProtection="1">
      <alignment vertical="center"/>
      <protection locked="0"/>
    </xf>
    <xf numFmtId="49" fontId="31" fillId="25" borderId="22" xfId="0" applyNumberFormat="1" applyFont="1" applyFill="1" applyBorder="1" applyAlignment="1" applyProtection="1">
      <alignment vertical="center"/>
      <protection locked="0"/>
    </xf>
    <xf numFmtId="49" fontId="23" fillId="0" borderId="22" xfId="0" applyNumberFormat="1" applyFont="1" applyBorder="1" applyAlignment="1" applyProtection="1">
      <alignment vertical="center"/>
      <protection locked="0"/>
    </xf>
    <xf numFmtId="0" fontId="23" fillId="0" borderId="0" xfId="0" applyNumberFormat="1" applyFont="1" applyFill="1" applyAlignment="1" applyProtection="1">
      <alignment vertical="center"/>
      <protection locked="0"/>
    </xf>
    <xf numFmtId="0" fontId="23" fillId="0" borderId="20" xfId="0" applyNumberFormat="1" applyFont="1" applyBorder="1" applyAlignment="1" applyProtection="1">
      <alignment vertical="center"/>
      <protection locked="0"/>
    </xf>
    <xf numFmtId="49" fontId="23" fillId="0" borderId="20" xfId="0" applyNumberFormat="1" applyFont="1" applyBorder="1" applyAlignment="1" applyProtection="1">
      <alignment vertical="center"/>
      <protection locked="0"/>
    </xf>
    <xf numFmtId="49" fontId="23" fillId="0" borderId="21" xfId="0" applyNumberFormat="1" applyFont="1" applyBorder="1" applyAlignment="1" applyProtection="1">
      <alignment vertical="center"/>
      <protection locked="0"/>
    </xf>
    <xf numFmtId="49" fontId="23" fillId="0" borderId="0" xfId="0" applyNumberFormat="1" applyFont="1" applyAlignment="1" applyProtection="1">
      <alignment vertical="center"/>
      <protection locked="0"/>
    </xf>
    <xf numFmtId="49" fontId="23" fillId="0" borderId="23" xfId="0" applyNumberFormat="1" applyFont="1" applyBorder="1" applyAlignment="1" applyProtection="1">
      <alignment vertical="center"/>
      <protection locked="0"/>
    </xf>
    <xf numFmtId="2" fontId="59" fillId="0" borderId="22" xfId="0" applyNumberFormat="1" applyFont="1" applyBorder="1" applyAlignment="1" applyProtection="1">
      <alignment vertical="center"/>
      <protection locked="0"/>
    </xf>
    <xf numFmtId="0" fontId="59" fillId="0" borderId="20" xfId="0" applyNumberFormat="1" applyFont="1" applyBorder="1" applyAlignment="1" applyProtection="1">
      <alignment vertical="center"/>
      <protection locked="0"/>
    </xf>
    <xf numFmtId="0" fontId="59" fillId="0" borderId="21" xfId="0" applyNumberFormat="1" applyFont="1" applyBorder="1" applyAlignment="1" applyProtection="1">
      <alignment vertical="center"/>
      <protection locked="0"/>
    </xf>
    <xf numFmtId="0" fontId="23" fillId="0" borderId="0" xfId="0" applyNumberFormat="1" applyFont="1" applyAlignment="1" applyProtection="1">
      <alignment vertical="center"/>
      <protection locked="0"/>
    </xf>
    <xf numFmtId="49" fontId="59" fillId="0" borderId="22" xfId="0" applyNumberFormat="1" applyFont="1" applyBorder="1" applyAlignment="1" applyProtection="1">
      <alignment vertical="center"/>
      <protection locked="0"/>
    </xf>
    <xf numFmtId="49" fontId="33" fillId="0" borderId="20" xfId="0" applyNumberFormat="1" applyFont="1" applyBorder="1" applyProtection="1">
      <protection locked="0"/>
    </xf>
    <xf numFmtId="49" fontId="33" fillId="0" borderId="21" xfId="0" applyNumberFormat="1" applyFont="1" applyBorder="1" applyProtection="1">
      <protection locked="0"/>
    </xf>
    <xf numFmtId="49" fontId="23" fillId="0" borderId="22" xfId="0" applyNumberFormat="1" applyFont="1" applyFill="1" applyBorder="1" applyAlignment="1" applyProtection="1">
      <alignment vertical="center"/>
      <protection locked="0"/>
    </xf>
    <xf numFmtId="49" fontId="23" fillId="0" borderId="16" xfId="0" applyNumberFormat="1" applyFont="1" applyBorder="1" applyAlignment="1" applyProtection="1">
      <alignment vertical="center"/>
      <protection locked="0"/>
    </xf>
    <xf numFmtId="49" fontId="23" fillId="0" borderId="11" xfId="0" applyNumberFormat="1" applyFont="1" applyBorder="1" applyAlignment="1" applyProtection="1">
      <alignment vertical="center"/>
      <protection locked="0"/>
    </xf>
    <xf numFmtId="49" fontId="23" fillId="0" borderId="12" xfId="0" applyNumberFormat="1" applyFont="1" applyBorder="1" applyAlignment="1" applyProtection="1">
      <alignment vertical="center"/>
      <protection locked="0"/>
    </xf>
    <xf numFmtId="49" fontId="23" fillId="0" borderId="10" xfId="0" applyNumberFormat="1" applyFont="1" applyBorder="1" applyAlignment="1" applyProtection="1">
      <alignment vertical="center"/>
      <protection locked="0"/>
    </xf>
    <xf numFmtId="2" fontId="23" fillId="0" borderId="22" xfId="0" applyNumberFormat="1" applyFont="1" applyBorder="1" applyAlignment="1" applyProtection="1">
      <alignment vertical="center"/>
      <protection locked="0"/>
    </xf>
    <xf numFmtId="2" fontId="23" fillId="0" borderId="20" xfId="0" applyNumberFormat="1" applyFont="1" applyBorder="1" applyAlignment="1" applyProtection="1">
      <alignment vertical="center"/>
      <protection locked="0"/>
    </xf>
    <xf numFmtId="2" fontId="23" fillId="0" borderId="21" xfId="0" applyNumberFormat="1" applyFont="1" applyBorder="1" applyAlignment="1" applyProtection="1">
      <alignment vertical="center"/>
      <protection locked="0"/>
    </xf>
    <xf numFmtId="49" fontId="23" fillId="0" borderId="24" xfId="0" applyNumberFormat="1" applyFont="1" applyBorder="1" applyAlignment="1" applyProtection="1">
      <alignment vertical="center"/>
      <protection locked="0"/>
    </xf>
    <xf numFmtId="49" fontId="23" fillId="0" borderId="15" xfId="0" applyNumberFormat="1" applyFont="1" applyBorder="1" applyAlignment="1" applyProtection="1">
      <alignment vertical="center"/>
      <protection locked="0"/>
    </xf>
    <xf numFmtId="0" fontId="23" fillId="0" borderId="0" xfId="0" applyFont="1" applyBorder="1" applyAlignment="1" applyProtection="1">
      <alignment horizontal="left"/>
      <protection locked="0"/>
    </xf>
    <xf numFmtId="0" fontId="20" fillId="0" borderId="22" xfId="0" applyFont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2" fontId="23" fillId="0" borderId="22" xfId="0" applyNumberFormat="1" applyFont="1" applyFill="1" applyBorder="1" applyAlignment="1" applyProtection="1">
      <alignment vertical="center"/>
      <protection locked="0"/>
    </xf>
    <xf numFmtId="2" fontId="23" fillId="0" borderId="20" xfId="0" applyNumberFormat="1" applyFont="1" applyFill="1" applyBorder="1" applyAlignment="1" applyProtection="1">
      <alignment vertical="center"/>
      <protection locked="0"/>
    </xf>
    <xf numFmtId="2" fontId="23" fillId="0" borderId="21" xfId="0" applyNumberFormat="1" applyFont="1" applyFill="1" applyBorder="1" applyAlignment="1" applyProtection="1">
      <alignment vertical="center"/>
      <protection locked="0"/>
    </xf>
    <xf numFmtId="49" fontId="31" fillId="0" borderId="20" xfId="0" applyNumberFormat="1" applyFont="1" applyFill="1" applyBorder="1" applyAlignment="1" applyProtection="1">
      <alignment horizontal="left" vertical="center"/>
      <protection locked="0"/>
    </xf>
    <xf numFmtId="49" fontId="31" fillId="0" borderId="21" xfId="0" applyNumberFormat="1" applyFont="1" applyFill="1" applyBorder="1" applyAlignment="1" applyProtection="1">
      <alignment horizontal="left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0" xfId="0" applyFont="1" applyBorder="1" applyAlignment="1" applyProtection="1">
      <alignment vertical="center"/>
      <protection locked="0"/>
    </xf>
    <xf numFmtId="0" fontId="20" fillId="0" borderId="12" xfId="0" applyFont="1" applyBorder="1" applyAlignment="1" applyProtection="1">
      <alignment vertical="center"/>
      <protection locked="0"/>
    </xf>
    <xf numFmtId="49" fontId="23" fillId="0" borderId="15" xfId="0" applyNumberFormat="1" applyFont="1" applyBorder="1" applyAlignment="1" applyProtection="1">
      <alignment horizontal="center" vertical="center"/>
      <protection locked="0"/>
    </xf>
    <xf numFmtId="49" fontId="23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49" fontId="20" fillId="0" borderId="22" xfId="0" applyNumberFormat="1" applyFont="1" applyBorder="1" applyAlignment="1" applyProtection="1">
      <alignment horizontal="center" vertical="center"/>
      <protection locked="0"/>
    </xf>
    <xf numFmtId="49" fontId="20" fillId="0" borderId="20" xfId="0" applyNumberFormat="1" applyFont="1" applyBorder="1" applyAlignment="1" applyProtection="1">
      <alignment horizontal="center" vertical="center"/>
      <protection locked="0"/>
    </xf>
    <xf numFmtId="49" fontId="30" fillId="0" borderId="20" xfId="0" applyNumberFormat="1" applyFont="1" applyBorder="1" applyAlignment="1" applyProtection="1">
      <alignment horizontal="center" vertical="center"/>
    </xf>
    <xf numFmtId="49" fontId="30" fillId="0" borderId="21" xfId="0" applyNumberFormat="1" applyFont="1" applyBorder="1" applyAlignment="1" applyProtection="1">
      <alignment horizontal="center" vertical="center"/>
    </xf>
    <xf numFmtId="49" fontId="43" fillId="0" borderId="22" xfId="0" applyNumberFormat="1" applyFont="1" applyBorder="1" applyAlignment="1" applyProtection="1"/>
    <xf numFmtId="49" fontId="43" fillId="0" borderId="20" xfId="0" applyNumberFormat="1" applyFont="1" applyBorder="1" applyAlignment="1" applyProtection="1"/>
    <xf numFmtId="49" fontId="43" fillId="0" borderId="21" xfId="0" applyNumberFormat="1" applyFont="1" applyBorder="1" applyAlignment="1" applyProtection="1"/>
    <xf numFmtId="49" fontId="31" fillId="0" borderId="11" xfId="0" applyNumberFormat="1" applyFont="1" applyBorder="1" applyAlignment="1" applyProtection="1">
      <alignment vertical="center"/>
    </xf>
    <xf numFmtId="49" fontId="43" fillId="0" borderId="11" xfId="0" applyNumberFormat="1" applyFont="1" applyBorder="1" applyProtection="1"/>
    <xf numFmtId="49" fontId="43" fillId="0" borderId="22" xfId="0" applyNumberFormat="1" applyFont="1" applyBorder="1" applyProtection="1"/>
    <xf numFmtId="49" fontId="43" fillId="0" borderId="20" xfId="0" applyNumberFormat="1" applyFont="1" applyBorder="1" applyProtection="1"/>
    <xf numFmtId="49" fontId="43" fillId="0" borderId="21" xfId="0" applyNumberFormat="1" applyFont="1" applyBorder="1" applyProtection="1"/>
    <xf numFmtId="49" fontId="31" fillId="0" borderId="15" xfId="0" applyNumberFormat="1" applyFont="1" applyFill="1" applyBorder="1" applyAlignment="1" applyProtection="1">
      <alignment horizontal="left" vertical="center"/>
      <protection locked="0"/>
    </xf>
    <xf numFmtId="49" fontId="43" fillId="0" borderId="16" xfId="0" applyNumberFormat="1" applyFont="1" applyBorder="1" applyProtection="1"/>
    <xf numFmtId="49" fontId="43" fillId="0" borderId="12" xfId="0" applyNumberFormat="1" applyFont="1" applyBorder="1" applyProtection="1"/>
    <xf numFmtId="49" fontId="31" fillId="0" borderId="11" xfId="0" applyNumberFormat="1" applyFont="1" applyBorder="1" applyAlignment="1" applyProtection="1">
      <alignment horizontal="left" vertical="center"/>
    </xf>
    <xf numFmtId="49" fontId="23" fillId="0" borderId="14" xfId="0" applyNumberFormat="1" applyFont="1" applyBorder="1" applyAlignment="1" applyProtection="1">
      <alignment horizontal="center" vertical="center"/>
      <protection locked="0"/>
    </xf>
    <xf numFmtId="49" fontId="23" fillId="0" borderId="15" xfId="0" applyNumberFormat="1" applyFont="1" applyBorder="1" applyAlignment="1" applyProtection="1">
      <alignment horizontal="center" vertical="center"/>
      <protection locked="0"/>
    </xf>
    <xf numFmtId="49" fontId="20" fillId="0" borderId="22" xfId="0" applyNumberFormat="1" applyFont="1" applyBorder="1" applyAlignment="1" applyProtection="1">
      <alignment horizontal="left" vertical="center"/>
      <protection locked="0"/>
    </xf>
    <xf numFmtId="49" fontId="20" fillId="0" borderId="20" xfId="0" applyNumberFormat="1" applyFont="1" applyBorder="1" applyAlignment="1" applyProtection="1">
      <alignment horizontal="left" vertical="center"/>
      <protection locked="0"/>
    </xf>
    <xf numFmtId="49" fontId="31" fillId="0" borderId="20" xfId="0" applyNumberFormat="1" applyFont="1" applyFill="1" applyBorder="1" applyAlignment="1" applyProtection="1">
      <alignment vertical="center"/>
      <protection locked="0"/>
    </xf>
    <xf numFmtId="49" fontId="31" fillId="0" borderId="21" xfId="0" applyNumberFormat="1" applyFont="1" applyFill="1" applyBorder="1" applyAlignment="1" applyProtection="1">
      <alignment vertical="center"/>
      <protection locked="0"/>
    </xf>
    <xf numFmtId="49" fontId="31" fillId="0" borderId="0" xfId="0" applyNumberFormat="1" applyFont="1" applyFill="1" applyAlignment="1" applyProtection="1">
      <alignment vertical="center"/>
      <protection locked="0"/>
    </xf>
    <xf numFmtId="49" fontId="31" fillId="0" borderId="10" xfId="0" applyNumberFormat="1" applyFont="1" applyFill="1" applyBorder="1" applyAlignment="1" applyProtection="1">
      <alignment vertical="center"/>
      <protection locked="0"/>
    </xf>
    <xf numFmtId="0" fontId="20" fillId="0" borderId="22" xfId="0" applyFont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23" fillId="0" borderId="0" xfId="0" applyFont="1" applyBorder="1" applyAlignment="1" applyProtection="1">
      <alignment horizontal="center"/>
      <protection locked="0" hidden="1"/>
    </xf>
    <xf numFmtId="0" fontId="23" fillId="0" borderId="0" xfId="0" applyFont="1" applyBorder="1" applyAlignment="1" applyProtection="1">
      <alignment horizontal="left"/>
      <protection locked="0"/>
    </xf>
    <xf numFmtId="0" fontId="28" fillId="0" borderId="13" xfId="0" applyFont="1" applyBorder="1" applyAlignment="1" applyProtection="1">
      <alignment horizontal="center" vertical="center"/>
      <protection hidden="1"/>
    </xf>
    <xf numFmtId="0" fontId="28" fillId="0" borderId="0" xfId="0" applyFont="1" applyBorder="1" applyAlignment="1" applyProtection="1">
      <alignment horizontal="center" vertical="center"/>
      <protection hidden="1"/>
    </xf>
    <xf numFmtId="0" fontId="28" fillId="0" borderId="10" xfId="0" applyFont="1" applyBorder="1" applyAlignment="1" applyProtection="1">
      <alignment horizontal="center" vertical="center"/>
      <protection hidden="1"/>
    </xf>
    <xf numFmtId="49" fontId="29" fillId="0" borderId="22" xfId="0" applyNumberFormat="1" applyFont="1" applyBorder="1" applyAlignment="1" applyProtection="1">
      <alignment horizontal="center" vertical="center"/>
    </xf>
    <xf numFmtId="49" fontId="29" fillId="0" borderId="20" xfId="0" applyNumberFormat="1" applyFont="1" applyBorder="1" applyAlignment="1" applyProtection="1">
      <alignment horizontal="center" vertical="center"/>
    </xf>
    <xf numFmtId="49" fontId="29" fillId="0" borderId="21" xfId="0" applyNumberFormat="1" applyFont="1" applyBorder="1" applyAlignment="1" applyProtection="1">
      <alignment horizontal="center" vertical="center"/>
    </xf>
    <xf numFmtId="49" fontId="26" fillId="0" borderId="22" xfId="0" applyNumberFormat="1" applyFont="1" applyBorder="1" applyAlignment="1" applyProtection="1">
      <alignment horizontal="left" vertical="center"/>
    </xf>
    <xf numFmtId="49" fontId="26" fillId="0" borderId="20" xfId="0" applyNumberFormat="1" applyFont="1" applyBorder="1" applyAlignment="1" applyProtection="1">
      <alignment horizontal="left" vertical="center"/>
    </xf>
    <xf numFmtId="0" fontId="20" fillId="0" borderId="20" xfId="0" applyFont="1" applyBorder="1" applyAlignment="1" applyProtection="1">
      <alignment horizontal="center" vertical="center"/>
      <protection locked="0"/>
    </xf>
    <xf numFmtId="0" fontId="20" fillId="0" borderId="21" xfId="0" applyFont="1" applyBorder="1" applyAlignment="1" applyProtection="1">
      <alignment horizontal="center" vertical="center"/>
      <protection locked="0"/>
    </xf>
    <xf numFmtId="0" fontId="20" fillId="0" borderId="0" xfId="0" applyFont="1" applyBorder="1" applyAlignment="1" applyProtection="1">
      <alignment horizontal="center"/>
      <protection hidden="1"/>
    </xf>
    <xf numFmtId="0" fontId="23" fillId="0" borderId="0" xfId="0" applyFont="1" applyBorder="1" applyAlignment="1" applyProtection="1">
      <protection hidden="1"/>
    </xf>
    <xf numFmtId="0" fontId="23" fillId="0" borderId="11" xfId="0" applyFont="1" applyBorder="1" applyAlignment="1" applyProtection="1">
      <alignment horizontal="center"/>
      <protection locked="0" hidden="1"/>
    </xf>
    <xf numFmtId="0" fontId="20" fillId="0" borderId="13" xfId="0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 applyProtection="1">
      <alignment horizontal="center" vertical="center"/>
      <protection hidden="1"/>
    </xf>
    <xf numFmtId="0" fontId="20" fillId="0" borderId="10" xfId="0" applyFont="1" applyBorder="1" applyAlignment="1" applyProtection="1">
      <alignment horizontal="center" vertical="center"/>
      <protection hidden="1"/>
    </xf>
    <xf numFmtId="0" fontId="21" fillId="0" borderId="33" xfId="0" applyFont="1" applyBorder="1" applyAlignment="1" applyProtection="1">
      <alignment vertical="center"/>
      <protection locked="0"/>
    </xf>
    <xf numFmtId="0" fontId="21" fillId="0" borderId="34" xfId="0" applyFont="1" applyBorder="1" applyAlignment="1" applyProtection="1">
      <alignment vertical="center"/>
      <protection locked="0"/>
    </xf>
    <xf numFmtId="0" fontId="21" fillId="0" borderId="30" xfId="0" applyFont="1" applyBorder="1" applyAlignment="1" applyProtection="1">
      <alignment vertical="center"/>
      <protection locked="0"/>
    </xf>
    <xf numFmtId="0" fontId="21" fillId="0" borderId="16" xfId="0" applyFont="1" applyBorder="1" applyAlignment="1" applyProtection="1">
      <alignment vertical="center"/>
      <protection locked="0"/>
    </xf>
    <xf numFmtId="0" fontId="21" fillId="0" borderId="11" xfId="0" applyFont="1" applyBorder="1" applyAlignment="1" applyProtection="1">
      <alignment vertical="center"/>
      <protection locked="0"/>
    </xf>
    <xf numFmtId="0" fontId="21" fillId="0" borderId="12" xfId="0" applyFont="1" applyBorder="1" applyAlignment="1" applyProtection="1">
      <alignment vertical="center"/>
      <protection locked="0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34" xfId="0" applyFont="1" applyBorder="1" applyAlignment="1" applyProtection="1">
      <alignment horizontal="center" vertical="center"/>
      <protection locked="0"/>
    </xf>
    <xf numFmtId="0" fontId="21" fillId="0" borderId="30" xfId="0" applyFont="1" applyBorder="1" applyAlignment="1" applyProtection="1">
      <alignment horizontal="center" vertical="center"/>
      <protection locked="0"/>
    </xf>
    <xf numFmtId="0" fontId="21" fillId="0" borderId="16" xfId="0" applyFont="1" applyBorder="1" applyAlignment="1" applyProtection="1">
      <alignment horizontal="center" vertical="center"/>
      <protection locked="0"/>
    </xf>
    <xf numFmtId="0" fontId="21" fillId="0" borderId="11" xfId="0" applyFont="1" applyBorder="1" applyAlignment="1" applyProtection="1">
      <alignment horizontal="center" vertical="center"/>
      <protection locked="0"/>
    </xf>
    <xf numFmtId="0" fontId="21" fillId="0" borderId="12" xfId="0" applyFont="1" applyBorder="1" applyAlignment="1" applyProtection="1">
      <alignment horizontal="center" vertical="center"/>
      <protection locked="0"/>
    </xf>
    <xf numFmtId="1" fontId="21" fillId="0" borderId="25" xfId="0" applyNumberFormat="1" applyFont="1" applyBorder="1" applyAlignment="1" applyProtection="1">
      <alignment horizontal="center" vertical="center"/>
      <protection locked="0"/>
    </xf>
    <xf numFmtId="1" fontId="21" fillId="0" borderId="14" xfId="0" applyNumberFormat="1" applyFont="1" applyBorder="1" applyAlignment="1" applyProtection="1">
      <alignment horizontal="center" vertical="center"/>
      <protection locked="0"/>
    </xf>
    <xf numFmtId="1" fontId="21" fillId="0" borderId="31" xfId="0" applyNumberFormat="1" applyFont="1" applyBorder="1" applyAlignment="1" applyProtection="1">
      <alignment horizontal="center" vertical="center"/>
      <protection locked="0"/>
    </xf>
    <xf numFmtId="0" fontId="23" fillId="0" borderId="20" xfId="0" applyFont="1" applyBorder="1" applyAlignment="1" applyProtection="1">
      <alignment horizontal="center"/>
      <protection locked="0" hidden="1"/>
    </xf>
    <xf numFmtId="49" fontId="23" fillId="0" borderId="24" xfId="0" applyNumberFormat="1" applyFont="1" applyBorder="1" applyAlignment="1" applyProtection="1">
      <alignment horizontal="center" vertical="center"/>
      <protection locked="0"/>
    </xf>
    <xf numFmtId="49" fontId="23" fillId="0" borderId="15" xfId="0" applyNumberFormat="1" applyFont="1" applyBorder="1" applyAlignment="1" applyProtection="1">
      <alignment horizontal="center" vertical="center"/>
      <protection locked="0"/>
    </xf>
    <xf numFmtId="49" fontId="23" fillId="0" borderId="23" xfId="0" applyNumberFormat="1" applyFont="1" applyBorder="1" applyAlignment="1" applyProtection="1">
      <alignment horizontal="center" vertical="center"/>
      <protection locked="0"/>
    </xf>
    <xf numFmtId="49" fontId="23" fillId="0" borderId="16" xfId="0" applyNumberFormat="1" applyFont="1" applyBorder="1" applyAlignment="1" applyProtection="1">
      <alignment horizontal="center" vertical="center"/>
      <protection locked="0"/>
    </xf>
    <xf numFmtId="49" fontId="23" fillId="0" borderId="11" xfId="0" applyNumberFormat="1" applyFont="1" applyBorder="1" applyAlignment="1" applyProtection="1">
      <alignment horizontal="center" vertical="center"/>
      <protection locked="0"/>
    </xf>
    <xf numFmtId="49" fontId="23" fillId="0" borderId="12" xfId="0" applyNumberFormat="1" applyFont="1" applyBorder="1" applyAlignment="1" applyProtection="1">
      <alignment horizontal="center" vertical="center"/>
      <protection locked="0"/>
    </xf>
    <xf numFmtId="49" fontId="22" fillId="0" borderId="13" xfId="0" applyNumberFormat="1" applyFont="1" applyBorder="1" applyAlignment="1" applyProtection="1">
      <alignment horizontal="center" vertical="center"/>
      <protection locked="0"/>
    </xf>
    <xf numFmtId="0" fontId="0" fillId="0" borderId="0" xfId="0"/>
    <xf numFmtId="0" fontId="0" fillId="0" borderId="10" xfId="0" applyBorder="1"/>
    <xf numFmtId="0" fontId="0" fillId="0" borderId="16" xfId="0" applyBorder="1"/>
    <xf numFmtId="0" fontId="0" fillId="0" borderId="11" xfId="0" applyBorder="1"/>
    <xf numFmtId="0" fontId="0" fillId="0" borderId="12" xfId="0" applyBorder="1"/>
    <xf numFmtId="0" fontId="23" fillId="0" borderId="0" xfId="0" applyFont="1" applyBorder="1" applyAlignment="1" applyProtection="1">
      <alignment horizontal="center" vertical="center"/>
      <protection hidden="1"/>
    </xf>
    <xf numFmtId="0" fontId="20" fillId="0" borderId="0" xfId="0" applyFont="1" applyBorder="1" applyAlignment="1" applyProtection="1">
      <alignment horizontal="center"/>
      <protection locked="0" hidden="1"/>
    </xf>
    <xf numFmtId="0" fontId="27" fillId="0" borderId="0" xfId="0" applyFont="1" applyBorder="1" applyAlignment="1" applyProtection="1">
      <alignment horizontal="center"/>
      <protection hidden="1"/>
    </xf>
    <xf numFmtId="0" fontId="20" fillId="0" borderId="22" xfId="0" applyFont="1" applyBorder="1" applyAlignment="1" applyProtection="1">
      <alignment horizontal="left" vertical="center"/>
      <protection locked="0"/>
    </xf>
    <xf numFmtId="0" fontId="20" fillId="0" borderId="20" xfId="0" applyFont="1" applyBorder="1" applyAlignment="1" applyProtection="1">
      <alignment horizontal="left" vertical="center"/>
      <protection locked="0"/>
    </xf>
    <xf numFmtId="0" fontId="20" fillId="0" borderId="21" xfId="0" applyFont="1" applyBorder="1" applyAlignment="1" applyProtection="1">
      <alignment horizontal="left" vertical="center"/>
      <protection locked="0"/>
    </xf>
    <xf numFmtId="0" fontId="20" fillId="0" borderId="22" xfId="0" applyFont="1" applyBorder="1" applyAlignment="1" applyProtection="1">
      <alignment horizontal="center" vertical="center"/>
      <protection hidden="1"/>
    </xf>
    <xf numFmtId="0" fontId="20" fillId="0" borderId="20" xfId="0" applyFont="1" applyBorder="1" applyAlignment="1" applyProtection="1">
      <alignment horizontal="center" vertical="center"/>
      <protection hidden="1"/>
    </xf>
    <xf numFmtId="0" fontId="20" fillId="0" borderId="21" xfId="0" applyFont="1" applyBorder="1" applyAlignment="1" applyProtection="1">
      <alignment horizontal="center" vertical="center"/>
      <protection hidden="1"/>
    </xf>
    <xf numFmtId="49" fontId="24" fillId="0" borderId="22" xfId="0" applyNumberFormat="1" applyFont="1" applyBorder="1" applyAlignment="1" applyProtection="1">
      <alignment horizontal="center" vertical="center"/>
      <protection hidden="1"/>
    </xf>
    <xf numFmtId="49" fontId="24" fillId="0" borderId="20" xfId="0" applyNumberFormat="1" applyFont="1" applyBorder="1" applyAlignment="1" applyProtection="1">
      <alignment horizontal="center" vertical="center"/>
      <protection hidden="1"/>
    </xf>
    <xf numFmtId="49" fontId="24" fillId="0" borderId="21" xfId="0" applyNumberFormat="1" applyFont="1" applyBorder="1" applyAlignment="1" applyProtection="1">
      <alignment horizontal="center" vertical="center"/>
      <protection hidden="1"/>
    </xf>
    <xf numFmtId="49" fontId="23" fillId="0" borderId="33" xfId="0" applyNumberFormat="1" applyFont="1" applyBorder="1" applyAlignment="1" applyProtection="1">
      <alignment horizontal="center" vertical="center"/>
      <protection locked="0"/>
    </xf>
    <xf numFmtId="49" fontId="23" fillId="0" borderId="34" xfId="0" applyNumberFormat="1" applyFont="1" applyBorder="1" applyAlignment="1" applyProtection="1">
      <alignment horizontal="center" vertical="center"/>
      <protection locked="0"/>
    </xf>
    <xf numFmtId="49" fontId="23" fillId="0" borderId="37" xfId="0" applyNumberFormat="1" applyFont="1" applyBorder="1" applyAlignment="1" applyProtection="1">
      <alignment horizontal="center" vertical="center"/>
      <protection locked="0"/>
    </xf>
    <xf numFmtId="49" fontId="23" fillId="0" borderId="13" xfId="0" applyNumberFormat="1" applyFont="1" applyBorder="1" applyAlignment="1" applyProtection="1">
      <alignment horizontal="center" vertical="center"/>
      <protection locked="0"/>
    </xf>
    <xf numFmtId="49" fontId="23" fillId="0" borderId="0" xfId="0" applyNumberFormat="1" applyFont="1" applyBorder="1" applyAlignment="1" applyProtection="1">
      <alignment horizontal="center" vertical="center"/>
      <protection locked="0"/>
    </xf>
    <xf numFmtId="49" fontId="23" fillId="0" borderId="32" xfId="0" applyNumberFormat="1" applyFont="1" applyBorder="1" applyAlignment="1" applyProtection="1">
      <alignment horizontal="center" vertical="center"/>
      <protection locked="0"/>
    </xf>
    <xf numFmtId="49" fontId="23" fillId="0" borderId="25" xfId="0" applyNumberFormat="1" applyFont="1" applyBorder="1" applyAlignment="1" applyProtection="1">
      <alignment horizontal="center" vertical="center"/>
      <protection locked="0"/>
    </xf>
    <xf numFmtId="49" fontId="23" fillId="0" borderId="14" xfId="0" applyNumberFormat="1" applyFont="1" applyBorder="1" applyAlignment="1" applyProtection="1">
      <alignment horizontal="center" vertical="center"/>
      <protection locked="0"/>
    </xf>
    <xf numFmtId="49" fontId="23" fillId="0" borderId="39" xfId="0" applyNumberFormat="1" applyFont="1" applyBorder="1" applyAlignment="1" applyProtection="1">
      <alignment horizontal="center" vertical="center"/>
      <protection locked="0"/>
    </xf>
    <xf numFmtId="0" fontId="21" fillId="0" borderId="24" xfId="0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0" fontId="21" fillId="0" borderId="23" xfId="0" applyFont="1" applyBorder="1" applyAlignment="1" applyProtection="1">
      <alignment horizontal="center" vertical="center"/>
      <protection locked="0"/>
    </xf>
    <xf numFmtId="0" fontId="21" fillId="0" borderId="0" xfId="0" applyFont="1" applyBorder="1" applyAlignment="1" applyProtection="1">
      <alignment horizontal="center" vertical="center"/>
      <protection locked="0"/>
    </xf>
    <xf numFmtId="0" fontId="21" fillId="0" borderId="10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0" fontId="22" fillId="0" borderId="15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/>
      <protection locked="0"/>
    </xf>
    <xf numFmtId="0" fontId="22" fillId="0" borderId="13" xfId="0" applyFont="1" applyBorder="1" applyAlignment="1" applyProtection="1">
      <alignment horizontal="center" vertical="center"/>
      <protection locked="0"/>
    </xf>
    <xf numFmtId="0" fontId="22" fillId="0" borderId="0" xfId="0" applyFont="1" applyBorder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horizontal="center" vertical="center"/>
      <protection locked="0"/>
    </xf>
    <xf numFmtId="0" fontId="22" fillId="0" borderId="31" xfId="0" applyFont="1" applyBorder="1" applyAlignment="1" applyProtection="1">
      <alignment horizontal="center" vertical="center"/>
      <protection locked="0"/>
    </xf>
    <xf numFmtId="0" fontId="23" fillId="0" borderId="40" xfId="0" applyFont="1" applyBorder="1" applyAlignment="1" applyProtection="1">
      <alignment horizontal="center" vertical="center"/>
      <protection locked="0"/>
    </xf>
    <xf numFmtId="0" fontId="23" fillId="0" borderId="41" xfId="0" applyFont="1" applyBorder="1" applyAlignment="1" applyProtection="1">
      <alignment horizontal="center" vertical="center"/>
      <protection locked="0"/>
    </xf>
    <xf numFmtId="0" fontId="20" fillId="0" borderId="22" xfId="0" applyFont="1" applyBorder="1" applyAlignment="1" applyProtection="1">
      <alignment vertical="center"/>
      <protection hidden="1"/>
    </xf>
    <xf numFmtId="0" fontId="20" fillId="0" borderId="20" xfId="0" applyFont="1" applyBorder="1" applyAlignment="1" applyProtection="1">
      <alignment vertical="center"/>
      <protection hidden="1"/>
    </xf>
    <xf numFmtId="0" fontId="20" fillId="0" borderId="21" xfId="0" applyFont="1" applyBorder="1" applyAlignment="1" applyProtection="1">
      <alignment vertical="center"/>
      <protection hidden="1"/>
    </xf>
    <xf numFmtId="49" fontId="22" fillId="0" borderId="13" xfId="0" applyNumberFormat="1" applyFont="1" applyBorder="1" applyAlignment="1" applyProtection="1">
      <alignment horizontal="center" vertical="center" wrapText="1"/>
      <protection locked="0"/>
    </xf>
    <xf numFmtId="49" fontId="25" fillId="0" borderId="0" xfId="0" applyNumberFormat="1" applyFont="1" applyBorder="1" applyAlignment="1" applyProtection="1">
      <alignment horizontal="center" vertical="center" wrapText="1"/>
      <protection locked="0"/>
    </xf>
    <xf numFmtId="49" fontId="25" fillId="0" borderId="32" xfId="0" applyNumberFormat="1" applyFont="1" applyBorder="1" applyAlignment="1" applyProtection="1">
      <alignment horizontal="center" vertical="center" wrapText="1"/>
      <protection locked="0"/>
    </xf>
    <xf numFmtId="49" fontId="25" fillId="0" borderId="13" xfId="0" applyNumberFormat="1" applyFont="1" applyBorder="1" applyAlignment="1" applyProtection="1">
      <alignment horizontal="center" vertical="center" wrapText="1"/>
      <protection locked="0"/>
    </xf>
    <xf numFmtId="49" fontId="25" fillId="0" borderId="0" xfId="0" applyNumberFormat="1" applyFont="1" applyAlignment="1" applyProtection="1">
      <alignment horizontal="center" vertical="center" wrapText="1"/>
      <protection locked="0"/>
    </xf>
    <xf numFmtId="49" fontId="25" fillId="0" borderId="16" xfId="0" applyNumberFormat="1" applyFont="1" applyBorder="1" applyAlignment="1" applyProtection="1">
      <alignment horizontal="center" vertical="center" wrapText="1"/>
      <protection locked="0"/>
    </xf>
    <xf numFmtId="49" fontId="25" fillId="0" borderId="11" xfId="0" applyNumberFormat="1" applyFont="1" applyBorder="1" applyAlignment="1" applyProtection="1">
      <alignment horizontal="center" vertical="center" wrapText="1"/>
      <protection locked="0"/>
    </xf>
    <xf numFmtId="49" fontId="25" fillId="0" borderId="35" xfId="0" applyNumberFormat="1" applyFont="1" applyBorder="1" applyAlignment="1" applyProtection="1">
      <alignment horizontal="center" vertical="center" wrapText="1"/>
      <protection locked="0"/>
    </xf>
    <xf numFmtId="49" fontId="23" fillId="0" borderId="36" xfId="0" applyNumberFormat="1" applyFont="1" applyBorder="1" applyAlignment="1" applyProtection="1">
      <alignment horizontal="center" vertical="center"/>
      <protection locked="0"/>
    </xf>
    <xf numFmtId="49" fontId="23" fillId="0" borderId="29" xfId="0" applyNumberFormat="1" applyFont="1" applyBorder="1" applyAlignment="1" applyProtection="1">
      <alignment horizontal="center" vertical="center"/>
      <protection locked="0"/>
    </xf>
    <xf numFmtId="49" fontId="23" fillId="0" borderId="38" xfId="0" applyNumberFormat="1" applyFont="1" applyBorder="1" applyAlignment="1" applyProtection="1">
      <alignment horizontal="center" vertical="center"/>
      <protection locked="0"/>
    </xf>
    <xf numFmtId="49" fontId="23" fillId="0" borderId="34" xfId="0" applyNumberFormat="1" applyFont="1" applyBorder="1" applyAlignment="1" applyProtection="1">
      <alignment horizontal="center" vertical="center" wrapText="1"/>
      <protection locked="0"/>
    </xf>
    <xf numFmtId="49" fontId="23" fillId="0" borderId="30" xfId="0" applyNumberFormat="1" applyFont="1" applyBorder="1" applyAlignment="1" applyProtection="1">
      <alignment horizontal="center" vertical="center"/>
      <protection locked="0"/>
    </xf>
    <xf numFmtId="49" fontId="23" fillId="0" borderId="10" xfId="0" applyNumberFormat="1" applyFont="1" applyBorder="1" applyAlignment="1" applyProtection="1">
      <alignment horizontal="center" vertical="center"/>
      <protection locked="0"/>
    </xf>
    <xf numFmtId="49" fontId="23" fillId="0" borderId="31" xfId="0" applyNumberFormat="1" applyFont="1" applyBorder="1" applyAlignment="1" applyProtection="1">
      <alignment horizontal="center" vertical="center"/>
      <protection locked="0"/>
    </xf>
    <xf numFmtId="1" fontId="21" fillId="0" borderId="25" xfId="0" applyNumberFormat="1" applyFont="1" applyFill="1" applyBorder="1" applyAlignment="1" applyProtection="1">
      <alignment horizontal="center" vertical="center"/>
      <protection locked="0"/>
    </xf>
    <xf numFmtId="1" fontId="21" fillId="0" borderId="14" xfId="0" applyNumberFormat="1" applyFont="1" applyFill="1" applyBorder="1" applyAlignment="1" applyProtection="1">
      <alignment horizontal="center" vertical="center"/>
      <protection locked="0"/>
    </xf>
    <xf numFmtId="1" fontId="21" fillId="0" borderId="31" xfId="0" applyNumberFormat="1" applyFont="1" applyFill="1" applyBorder="1" applyAlignment="1" applyProtection="1">
      <alignment horizontal="center" vertical="center"/>
      <protection locked="0"/>
    </xf>
    <xf numFmtId="0" fontId="20" fillId="0" borderId="22" xfId="0" applyFont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20" fillId="0" borderId="22" xfId="0" applyFont="1" applyBorder="1" applyAlignment="1" applyProtection="1">
      <alignment horizontal="left" vertical="center"/>
    </xf>
    <xf numFmtId="0" fontId="20" fillId="0" borderId="20" xfId="0" applyFont="1" applyBorder="1" applyAlignment="1" applyProtection="1">
      <alignment horizontal="left" vertical="center"/>
    </xf>
    <xf numFmtId="0" fontId="20" fillId="0" borderId="21" xfId="0" applyFont="1" applyBorder="1" applyAlignment="1" applyProtection="1">
      <alignment horizontal="left" vertical="center"/>
    </xf>
    <xf numFmtId="0" fontId="20" fillId="0" borderId="22" xfId="0" applyFont="1" applyBorder="1" applyAlignment="1" applyProtection="1">
      <alignment horizontal="center" vertical="center"/>
    </xf>
    <xf numFmtId="0" fontId="20" fillId="0" borderId="20" xfId="0" applyFont="1" applyBorder="1" applyAlignment="1" applyProtection="1">
      <alignment horizontal="center" vertical="center"/>
    </xf>
    <xf numFmtId="0" fontId="20" fillId="0" borderId="21" xfId="0" applyFont="1" applyBorder="1" applyAlignment="1" applyProtection="1">
      <alignment horizontal="center" vertical="center"/>
    </xf>
    <xf numFmtId="0" fontId="30" fillId="0" borderId="22" xfId="0" applyFont="1" applyBorder="1" applyAlignment="1" applyProtection="1">
      <alignment horizontal="center" vertical="center"/>
    </xf>
    <xf numFmtId="0" fontId="30" fillId="0" borderId="20" xfId="0" applyFont="1" applyBorder="1" applyAlignment="1" applyProtection="1">
      <alignment horizontal="center" vertical="center"/>
    </xf>
    <xf numFmtId="0" fontId="34" fillId="0" borderId="42" xfId="0" applyFont="1" applyBorder="1" applyAlignment="1" applyProtection="1">
      <alignment horizontal="center" vertical="center"/>
    </xf>
    <xf numFmtId="0" fontId="34" fillId="0" borderId="43" xfId="0" applyFont="1" applyBorder="1" applyAlignment="1" applyProtection="1">
      <alignment horizontal="center" vertical="center"/>
    </xf>
    <xf numFmtId="0" fontId="34" fillId="0" borderId="44" xfId="0" applyFont="1" applyBorder="1" applyAlignment="1" applyProtection="1">
      <alignment horizontal="center" vertical="center"/>
    </xf>
    <xf numFmtId="0" fontId="23" fillId="0" borderId="34" xfId="0" applyNumberFormat="1" applyFont="1" applyBorder="1" applyAlignment="1" applyProtection="1">
      <alignment horizontal="center" vertical="center"/>
      <protection locked="0"/>
    </xf>
    <xf numFmtId="0" fontId="23" fillId="0" borderId="14" xfId="0" applyNumberFormat="1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vertical="center"/>
      <protection locked="0"/>
    </xf>
    <xf numFmtId="0" fontId="21" fillId="0" borderId="20" xfId="0" applyFont="1" applyBorder="1" applyAlignment="1" applyProtection="1">
      <alignment vertical="center"/>
      <protection locked="0"/>
    </xf>
    <xf numFmtId="0" fontId="21" fillId="0" borderId="21" xfId="0" applyFont="1" applyBorder="1" applyAlignment="1" applyProtection="1">
      <alignment vertical="center"/>
      <protection locked="0"/>
    </xf>
    <xf numFmtId="164" fontId="20" fillId="0" borderId="22" xfId="0" applyNumberFormat="1" applyFont="1" applyBorder="1" applyAlignment="1" applyProtection="1">
      <alignment horizontal="center" vertical="center"/>
    </xf>
    <xf numFmtId="164" fontId="20" fillId="0" borderId="20" xfId="0" applyNumberFormat="1" applyFont="1" applyBorder="1" applyAlignment="1" applyProtection="1">
      <alignment horizontal="center" vertical="center"/>
    </xf>
    <xf numFmtId="0" fontId="34" fillId="0" borderId="45" xfId="0" applyFont="1" applyBorder="1" applyAlignment="1" applyProtection="1">
      <alignment horizontal="center" vertical="center"/>
    </xf>
    <xf numFmtId="0" fontId="34" fillId="0" borderId="18" xfId="0" applyFont="1" applyBorder="1" applyAlignment="1" applyProtection="1">
      <alignment horizontal="center" vertical="center"/>
    </xf>
    <xf numFmtId="0" fontId="34" fillId="0" borderId="19" xfId="0" applyFont="1" applyBorder="1" applyAlignment="1" applyProtection="1">
      <alignment horizontal="center" vertical="center"/>
    </xf>
    <xf numFmtId="0" fontId="34" fillId="0" borderId="17" xfId="0" applyFont="1" applyBorder="1" applyAlignment="1" applyProtection="1">
      <alignment horizontal="center" vertical="center"/>
    </xf>
    <xf numFmtId="0" fontId="20" fillId="0" borderId="22" xfId="0" applyNumberFormat="1" applyFont="1" applyBorder="1" applyAlignment="1" applyProtection="1">
      <alignment horizontal="left" vertical="center"/>
      <protection locked="0"/>
    </xf>
    <xf numFmtId="0" fontId="20" fillId="0" borderId="20" xfId="0" applyNumberFormat="1" applyFont="1" applyBorder="1" applyAlignment="1" applyProtection="1">
      <alignment horizontal="left" vertical="center"/>
      <protection locked="0"/>
    </xf>
    <xf numFmtId="0" fontId="20" fillId="0" borderId="21" xfId="0" applyNumberFormat="1" applyFont="1" applyBorder="1" applyAlignment="1" applyProtection="1">
      <alignment horizontal="left" vertical="center"/>
      <protection locked="0"/>
    </xf>
    <xf numFmtId="49" fontId="22" fillId="0" borderId="56" xfId="0" applyNumberFormat="1" applyFont="1" applyBorder="1" applyAlignment="1" applyProtection="1">
      <alignment horizontal="center" vertical="center" wrapText="1"/>
      <protection locked="0"/>
    </xf>
    <xf numFmtId="0" fontId="25" fillId="0" borderId="57" xfId="0" applyNumberFormat="1" applyFont="1" applyBorder="1" applyAlignment="1" applyProtection="1">
      <alignment horizontal="center" vertical="center" wrapText="1"/>
      <protection locked="0"/>
    </xf>
    <xf numFmtId="0" fontId="25" fillId="0" borderId="59" xfId="0" applyNumberFormat="1" applyFont="1" applyBorder="1" applyAlignment="1" applyProtection="1">
      <alignment horizontal="center" vertical="center" wrapText="1"/>
      <protection locked="0"/>
    </xf>
    <xf numFmtId="0" fontId="25" fillId="0" borderId="55" xfId="0" applyNumberFormat="1" applyFont="1" applyBorder="1" applyAlignment="1" applyProtection="1">
      <alignment horizontal="center" vertical="center" wrapText="1"/>
      <protection locked="0"/>
    </xf>
    <xf numFmtId="0" fontId="25" fillId="0" borderId="61" xfId="0" applyNumberFormat="1" applyFont="1" applyBorder="1" applyAlignment="1" applyProtection="1">
      <alignment horizontal="center" vertical="center" wrapText="1"/>
      <protection locked="0"/>
    </xf>
    <xf numFmtId="0" fontId="25" fillId="0" borderId="62" xfId="0" applyNumberFormat="1" applyFont="1" applyBorder="1" applyAlignment="1" applyProtection="1">
      <alignment horizontal="center" vertical="center" wrapText="1"/>
      <protection locked="0"/>
    </xf>
    <xf numFmtId="0" fontId="20" fillId="0" borderId="22" xfId="0" applyFont="1" applyBorder="1" applyAlignment="1" applyProtection="1">
      <alignment vertical="center"/>
    </xf>
    <xf numFmtId="0" fontId="20" fillId="0" borderId="20" xfId="0" applyFont="1" applyBorder="1" applyAlignment="1" applyProtection="1">
      <alignment vertical="center"/>
    </xf>
    <xf numFmtId="0" fontId="20" fillId="0" borderId="21" xfId="0" applyFont="1" applyBorder="1" applyAlignment="1" applyProtection="1">
      <alignment vertical="center"/>
    </xf>
    <xf numFmtId="49" fontId="33" fillId="0" borderId="33" xfId="0" applyNumberFormat="1" applyFont="1" applyBorder="1" applyAlignment="1" applyProtection="1">
      <alignment horizontal="center" vertical="center"/>
      <protection locked="0"/>
    </xf>
    <xf numFmtId="49" fontId="33" fillId="0" borderId="34" xfId="0" applyNumberFormat="1" applyFont="1" applyBorder="1" applyAlignment="1" applyProtection="1">
      <alignment horizontal="center" vertical="center"/>
      <protection locked="0"/>
    </xf>
    <xf numFmtId="49" fontId="33" fillId="0" borderId="30" xfId="0" applyNumberFormat="1" applyFont="1" applyBorder="1" applyAlignment="1" applyProtection="1">
      <alignment horizontal="center" vertical="center"/>
      <protection locked="0"/>
    </xf>
    <xf numFmtId="49" fontId="33" fillId="0" borderId="25" xfId="0" applyNumberFormat="1" applyFont="1" applyBorder="1" applyAlignment="1" applyProtection="1">
      <alignment horizontal="center" vertical="center"/>
      <protection locked="0"/>
    </xf>
    <xf numFmtId="49" fontId="33" fillId="0" borderId="14" xfId="0" applyNumberFormat="1" applyFont="1" applyBorder="1" applyAlignment="1" applyProtection="1">
      <alignment horizontal="center" vertical="center"/>
      <protection locked="0"/>
    </xf>
    <xf numFmtId="49" fontId="33" fillId="0" borderId="31" xfId="0" applyNumberFormat="1" applyFont="1" applyBorder="1" applyAlignment="1" applyProtection="1">
      <alignment horizontal="center" vertical="center"/>
      <protection locked="0"/>
    </xf>
    <xf numFmtId="0" fontId="34" fillId="0" borderId="46" xfId="0" applyFont="1" applyBorder="1" applyAlignment="1" applyProtection="1">
      <alignment horizontal="center" vertical="center"/>
    </xf>
    <xf numFmtId="0" fontId="34" fillId="0" borderId="24" xfId="0" applyFont="1" applyBorder="1" applyAlignment="1" applyProtection="1">
      <alignment horizontal="center" vertical="center"/>
    </xf>
    <xf numFmtId="0" fontId="34" fillId="0" borderId="15" xfId="0" applyFont="1" applyBorder="1" applyAlignment="1" applyProtection="1">
      <alignment horizontal="center" vertical="center"/>
    </xf>
    <xf numFmtId="0" fontId="34" fillId="0" borderId="23" xfId="0" applyFont="1" applyBorder="1" applyAlignment="1" applyProtection="1">
      <alignment horizontal="center" vertical="center"/>
    </xf>
    <xf numFmtId="49" fontId="35" fillId="0" borderId="20" xfId="0" applyNumberFormat="1" applyFont="1" applyBorder="1" applyAlignment="1" applyProtection="1">
      <alignment horizontal="center" vertical="center"/>
    </xf>
    <xf numFmtId="49" fontId="35" fillId="0" borderId="21" xfId="0" applyNumberFormat="1" applyFont="1" applyBorder="1" applyAlignment="1" applyProtection="1">
      <alignment horizontal="center" vertical="center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23" fillId="0" borderId="10" xfId="0" applyFont="1" applyBorder="1" applyAlignment="1" applyProtection="1">
      <alignment horizontal="center" vertical="center"/>
      <protection locked="0"/>
    </xf>
    <xf numFmtId="0" fontId="23" fillId="0" borderId="16" xfId="0" applyFont="1" applyBorder="1" applyAlignment="1" applyProtection="1">
      <alignment horizontal="center" vertical="center"/>
      <protection locked="0"/>
    </xf>
    <xf numFmtId="0" fontId="23" fillId="0" borderId="11" xfId="0" applyFont="1" applyBorder="1" applyAlignment="1" applyProtection="1">
      <alignment horizontal="center" vertical="center"/>
      <protection locked="0"/>
    </xf>
    <xf numFmtId="0" fontId="23" fillId="0" borderId="12" xfId="0" applyFont="1" applyBorder="1" applyAlignment="1" applyProtection="1">
      <alignment horizontal="center" vertical="center"/>
      <protection locked="0"/>
    </xf>
    <xf numFmtId="0" fontId="23" fillId="0" borderId="33" xfId="0" applyNumberFormat="1" applyFont="1" applyBorder="1" applyAlignment="1" applyProtection="1">
      <alignment horizontal="center" vertical="center"/>
      <protection locked="0"/>
    </xf>
    <xf numFmtId="0" fontId="23" fillId="0" borderId="37" xfId="0" applyNumberFormat="1" applyFont="1" applyBorder="1" applyAlignment="1" applyProtection="1">
      <alignment horizontal="center" vertical="center"/>
      <protection locked="0"/>
    </xf>
    <xf numFmtId="0" fontId="23" fillId="0" borderId="25" xfId="0" applyNumberFormat="1" applyFont="1" applyBorder="1" applyAlignment="1" applyProtection="1">
      <alignment horizontal="center" vertical="center"/>
      <protection locked="0"/>
    </xf>
    <xf numFmtId="0" fontId="23" fillId="0" borderId="39" xfId="0" applyNumberFormat="1" applyFont="1" applyBorder="1" applyAlignment="1" applyProtection="1">
      <alignment horizontal="center" vertical="center"/>
      <protection locked="0"/>
    </xf>
    <xf numFmtId="0" fontId="23" fillId="0" borderId="30" xfId="0" applyNumberFormat="1" applyFont="1" applyBorder="1" applyAlignment="1" applyProtection="1">
      <alignment horizontal="center" vertical="center"/>
      <protection locked="0"/>
    </xf>
    <xf numFmtId="0" fontId="23" fillId="0" borderId="31" xfId="0" applyNumberFormat="1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49" fontId="23" fillId="0" borderId="57" xfId="0" applyNumberFormat="1" applyFont="1" applyBorder="1" applyAlignment="1" applyProtection="1">
      <alignment horizontal="center" vertical="center"/>
      <protection locked="0"/>
    </xf>
    <xf numFmtId="0" fontId="23" fillId="0" borderId="57" xfId="0" applyNumberFormat="1" applyFont="1" applyBorder="1" applyAlignment="1" applyProtection="1">
      <alignment horizontal="center" vertical="center"/>
      <protection locked="0"/>
    </xf>
    <xf numFmtId="0" fontId="23" fillId="0" borderId="55" xfId="0" applyNumberFormat="1" applyFont="1" applyBorder="1" applyAlignment="1" applyProtection="1">
      <alignment horizontal="center" vertical="center"/>
      <protection locked="0"/>
    </xf>
    <xf numFmtId="0" fontId="23" fillId="0" borderId="62" xfId="0" applyNumberFormat="1" applyFont="1" applyBorder="1" applyAlignment="1" applyProtection="1">
      <alignment horizontal="center" vertical="center"/>
      <protection locked="0"/>
    </xf>
    <xf numFmtId="49" fontId="23" fillId="0" borderId="57" xfId="0" applyNumberFormat="1" applyFont="1" applyBorder="1" applyAlignment="1" applyProtection="1">
      <alignment horizontal="center" vertical="center" wrapText="1"/>
      <protection locked="0"/>
    </xf>
    <xf numFmtId="49" fontId="23" fillId="0" borderId="58" xfId="0" applyNumberFormat="1" applyFont="1" applyBorder="1" applyAlignment="1" applyProtection="1">
      <alignment horizontal="center" vertical="center"/>
      <protection locked="0"/>
    </xf>
    <xf numFmtId="49" fontId="23" fillId="0" borderId="55" xfId="0" applyNumberFormat="1" applyFont="1" applyBorder="1" applyAlignment="1" applyProtection="1">
      <alignment horizontal="center" vertical="center"/>
      <protection locked="0"/>
    </xf>
    <xf numFmtId="49" fontId="23" fillId="0" borderId="60" xfId="0" applyNumberFormat="1" applyFont="1" applyBorder="1" applyAlignment="1" applyProtection="1">
      <alignment horizontal="center" vertical="center"/>
      <protection locked="0"/>
    </xf>
    <xf numFmtId="49" fontId="23" fillId="0" borderId="62" xfId="0" applyNumberFormat="1" applyFont="1" applyBorder="1" applyAlignment="1" applyProtection="1">
      <alignment horizontal="center" vertical="center"/>
      <protection locked="0"/>
    </xf>
    <xf numFmtId="49" fontId="23" fillId="0" borderId="63" xfId="0" applyNumberFormat="1" applyFont="1" applyBorder="1" applyAlignment="1" applyProtection="1">
      <alignment horizontal="center" vertical="center"/>
      <protection locked="0"/>
    </xf>
    <xf numFmtId="49" fontId="23" fillId="0" borderId="22" xfId="0" applyNumberFormat="1" applyFont="1" applyBorder="1" applyAlignment="1" applyProtection="1">
      <alignment horizontal="center" vertical="center"/>
      <protection locked="0"/>
    </xf>
    <xf numFmtId="49" fontId="23" fillId="0" borderId="20" xfId="0" applyNumberFormat="1" applyFont="1" applyBorder="1" applyAlignment="1" applyProtection="1">
      <alignment horizontal="center" vertical="center"/>
      <protection locked="0"/>
    </xf>
    <xf numFmtId="49" fontId="23" fillId="0" borderId="21" xfId="0" applyNumberFormat="1" applyFont="1" applyBorder="1" applyAlignment="1" applyProtection="1">
      <alignment horizontal="center" vertical="center"/>
      <protection locked="0"/>
    </xf>
    <xf numFmtId="49" fontId="33" fillId="0" borderId="15" xfId="0" applyNumberFormat="1" applyFont="1" applyBorder="1" applyAlignment="1" applyProtection="1">
      <alignment horizontal="center" vertical="center"/>
      <protection locked="0"/>
    </xf>
    <xf numFmtId="49" fontId="33" fillId="0" borderId="23" xfId="0" applyNumberFormat="1" applyFont="1" applyBorder="1" applyAlignment="1" applyProtection="1">
      <alignment horizontal="center" vertical="center"/>
      <protection locked="0"/>
    </xf>
    <xf numFmtId="49" fontId="33" fillId="0" borderId="0" xfId="0" applyNumberFormat="1" applyFont="1" applyBorder="1" applyAlignment="1" applyProtection="1">
      <alignment horizontal="center" vertical="center"/>
      <protection locked="0"/>
    </xf>
    <xf numFmtId="49" fontId="33" fillId="0" borderId="10" xfId="0" applyNumberFormat="1" applyFont="1" applyBorder="1" applyAlignment="1" applyProtection="1">
      <alignment horizontal="center" vertical="center"/>
      <protection locked="0"/>
    </xf>
    <xf numFmtId="164" fontId="20" fillId="0" borderId="21" xfId="0" applyNumberFormat="1" applyFont="1" applyBorder="1" applyAlignment="1" applyProtection="1">
      <alignment horizontal="center" vertical="center"/>
    </xf>
    <xf numFmtId="2" fontId="31" fillId="0" borderId="36" xfId="0" applyNumberFormat="1" applyFont="1" applyBorder="1" applyAlignment="1" applyProtection="1">
      <alignment horizontal="center" vertical="center"/>
      <protection locked="0"/>
    </xf>
    <xf numFmtId="2" fontId="31" fillId="0" borderId="34" xfId="0" applyNumberFormat="1" applyFont="1" applyBorder="1" applyAlignment="1" applyProtection="1">
      <alignment horizontal="center" vertical="center"/>
      <protection locked="0"/>
    </xf>
    <xf numFmtId="2" fontId="31" fillId="0" borderId="37" xfId="0" applyNumberFormat="1" applyFont="1" applyBorder="1" applyAlignment="1" applyProtection="1">
      <alignment horizontal="center" vertical="center"/>
      <protection locked="0"/>
    </xf>
    <xf numFmtId="2" fontId="31" fillId="0" borderId="38" xfId="0" applyNumberFormat="1" applyFont="1" applyBorder="1" applyAlignment="1" applyProtection="1">
      <alignment horizontal="center" vertical="center"/>
      <protection locked="0"/>
    </xf>
    <xf numFmtId="2" fontId="31" fillId="0" borderId="14" xfId="0" applyNumberFormat="1" applyFont="1" applyBorder="1" applyAlignment="1" applyProtection="1">
      <alignment horizontal="center" vertical="center"/>
      <protection locked="0"/>
    </xf>
    <xf numFmtId="2" fontId="31" fillId="0" borderId="39" xfId="0" applyNumberFormat="1" applyFont="1" applyBorder="1" applyAlignment="1" applyProtection="1">
      <alignment horizontal="center" vertical="center"/>
      <protection locked="0"/>
    </xf>
    <xf numFmtId="49" fontId="20" fillId="0" borderId="15" xfId="0" applyNumberFormat="1" applyFont="1" applyBorder="1" applyAlignment="1" applyProtection="1">
      <alignment horizontal="center" vertical="center"/>
    </xf>
    <xf numFmtId="49" fontId="20" fillId="0" borderId="23" xfId="0" applyNumberFormat="1" applyFont="1" applyBorder="1" applyAlignment="1" applyProtection="1">
      <alignment horizontal="center" vertical="center"/>
    </xf>
    <xf numFmtId="1" fontId="31" fillId="0" borderId="24" xfId="0" applyNumberFormat="1" applyFont="1" applyBorder="1" applyAlignment="1" applyProtection="1">
      <alignment horizontal="center" vertical="center"/>
      <protection locked="0"/>
    </xf>
    <xf numFmtId="1" fontId="31" fillId="0" borderId="15" xfId="0" applyNumberFormat="1" applyFont="1" applyBorder="1" applyAlignment="1" applyProtection="1">
      <alignment horizontal="center" vertical="center"/>
      <protection locked="0"/>
    </xf>
    <xf numFmtId="1" fontId="31" fillId="0" borderId="23" xfId="0" applyNumberFormat="1" applyFont="1" applyBorder="1" applyAlignment="1" applyProtection="1">
      <alignment horizontal="center" vertical="center"/>
      <protection locked="0"/>
    </xf>
    <xf numFmtId="49" fontId="20" fillId="0" borderId="22" xfId="0" applyNumberFormat="1" applyFont="1" applyBorder="1" applyAlignment="1" applyProtection="1">
      <alignment horizontal="center" vertical="center"/>
      <protection locked="0"/>
    </xf>
    <xf numFmtId="49" fontId="20" fillId="0" borderId="20" xfId="0" applyNumberFormat="1" applyFont="1" applyBorder="1" applyAlignment="1" applyProtection="1">
      <alignment horizontal="center" vertical="center"/>
      <protection locked="0"/>
    </xf>
    <xf numFmtId="49" fontId="20" fillId="0" borderId="21" xfId="0" applyNumberFormat="1" applyFont="1" applyBorder="1" applyAlignment="1" applyProtection="1">
      <alignment horizontal="center" vertical="center"/>
      <protection locked="0"/>
    </xf>
    <xf numFmtId="49" fontId="31" fillId="0" borderId="24" xfId="0" applyNumberFormat="1" applyFont="1" applyBorder="1" applyAlignment="1" applyProtection="1">
      <alignment horizontal="center" vertical="center"/>
      <protection locked="0"/>
    </xf>
    <xf numFmtId="49" fontId="31" fillId="0" borderId="15" xfId="0" applyNumberFormat="1" applyFont="1" applyBorder="1" applyAlignment="1" applyProtection="1">
      <alignment horizontal="center" vertical="center"/>
      <protection locked="0"/>
    </xf>
    <xf numFmtId="49" fontId="31" fillId="0" borderId="23" xfId="0" applyNumberFormat="1" applyFont="1" applyBorder="1" applyAlignment="1" applyProtection="1">
      <alignment horizontal="center" vertical="center"/>
      <protection locked="0"/>
    </xf>
    <xf numFmtId="49" fontId="31" fillId="0" borderId="22" xfId="0" applyNumberFormat="1" applyFont="1" applyBorder="1" applyAlignment="1" applyProtection="1">
      <alignment horizontal="center" vertical="center"/>
      <protection locked="0"/>
    </xf>
    <xf numFmtId="49" fontId="31" fillId="0" borderId="20" xfId="0" applyNumberFormat="1" applyFont="1" applyBorder="1" applyAlignment="1" applyProtection="1">
      <alignment horizontal="center" vertical="center"/>
      <protection locked="0"/>
    </xf>
    <xf numFmtId="0" fontId="34" fillId="0" borderId="50" xfId="0" applyFont="1" applyBorder="1" applyAlignment="1" applyProtection="1">
      <alignment horizontal="center" vertical="center"/>
    </xf>
    <xf numFmtId="0" fontId="34" fillId="0" borderId="49" xfId="0" applyFont="1" applyBorder="1" applyAlignment="1" applyProtection="1">
      <alignment horizontal="center" vertical="center"/>
    </xf>
    <xf numFmtId="0" fontId="30" fillId="0" borderId="21" xfId="0" applyFont="1" applyBorder="1" applyAlignment="1" applyProtection="1">
      <alignment horizontal="center" vertical="center"/>
    </xf>
    <xf numFmtId="0" fontId="30" fillId="0" borderId="24" xfId="0" applyFont="1" applyBorder="1" applyAlignment="1" applyProtection="1">
      <alignment horizontal="center" vertical="center"/>
    </xf>
    <xf numFmtId="0" fontId="30" fillId="0" borderId="15" xfId="0" applyFont="1" applyBorder="1" applyAlignment="1" applyProtection="1">
      <alignment horizontal="center" vertical="center"/>
    </xf>
    <xf numFmtId="0" fontId="30" fillId="0" borderId="13" xfId="0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center" vertical="center"/>
    </xf>
    <xf numFmtId="0" fontId="30" fillId="0" borderId="16" xfId="0" applyFont="1" applyBorder="1" applyAlignment="1" applyProtection="1">
      <alignment horizontal="center" vertical="center"/>
    </xf>
    <xf numFmtId="0" fontId="30" fillId="0" borderId="11" xfId="0" applyFont="1" applyBorder="1" applyAlignment="1" applyProtection="1">
      <alignment horizontal="center" vertical="center"/>
    </xf>
    <xf numFmtId="49" fontId="33" fillId="0" borderId="36" xfId="0" applyNumberFormat="1" applyFont="1" applyBorder="1" applyAlignment="1" applyProtection="1">
      <alignment horizontal="center" vertical="center"/>
      <protection locked="0"/>
    </xf>
    <xf numFmtId="49" fontId="33" fillId="0" borderId="38" xfId="0" applyNumberFormat="1" applyFont="1" applyBorder="1" applyAlignment="1" applyProtection="1">
      <alignment horizontal="center" vertical="center"/>
      <protection locked="0"/>
    </xf>
    <xf numFmtId="0" fontId="23" fillId="0" borderId="36" xfId="0" applyNumberFormat="1" applyFont="1" applyBorder="1" applyAlignment="1" applyProtection="1">
      <alignment horizontal="center" vertical="center"/>
      <protection locked="0"/>
    </xf>
    <xf numFmtId="0" fontId="23" fillId="0" borderId="38" xfId="0" applyNumberFormat="1" applyFont="1" applyBorder="1" applyAlignment="1" applyProtection="1">
      <alignment horizontal="center" vertical="center"/>
      <protection locked="0"/>
    </xf>
    <xf numFmtId="0" fontId="31" fillId="0" borderId="22" xfId="0" applyNumberFormat="1" applyFont="1" applyBorder="1" applyAlignment="1" applyProtection="1">
      <alignment horizontal="center" vertical="center"/>
      <protection locked="0"/>
    </xf>
    <xf numFmtId="0" fontId="31" fillId="0" borderId="20" xfId="0" applyNumberFormat="1" applyFont="1" applyBorder="1" applyAlignment="1" applyProtection="1">
      <alignment horizontal="center" vertical="center"/>
      <protection locked="0"/>
    </xf>
    <xf numFmtId="0" fontId="31" fillId="0" borderId="21" xfId="0" applyNumberFormat="1" applyFont="1" applyBorder="1" applyAlignment="1" applyProtection="1">
      <alignment horizontal="center" vertical="center"/>
      <protection locked="0"/>
    </xf>
    <xf numFmtId="49" fontId="31" fillId="0" borderId="22" xfId="0" applyNumberFormat="1" applyFont="1" applyFill="1" applyBorder="1" applyAlignment="1" applyProtection="1">
      <alignment horizontal="left" vertical="center"/>
      <protection locked="0"/>
    </xf>
    <xf numFmtId="49" fontId="31" fillId="0" borderId="20" xfId="0" applyNumberFormat="1" applyFont="1" applyFill="1" applyBorder="1" applyAlignment="1" applyProtection="1">
      <alignment horizontal="left" vertical="center"/>
      <protection locked="0"/>
    </xf>
    <xf numFmtId="49" fontId="31" fillId="0" borderId="21" xfId="0" applyNumberFormat="1" applyFont="1" applyFill="1" applyBorder="1" applyAlignment="1" applyProtection="1">
      <alignment horizontal="left" vertical="center"/>
      <protection locked="0"/>
    </xf>
    <xf numFmtId="2" fontId="31" fillId="0" borderId="22" xfId="0" applyNumberFormat="1" applyFont="1" applyBorder="1" applyAlignment="1" applyProtection="1">
      <alignment horizontal="center" vertical="center"/>
      <protection locked="0"/>
    </xf>
    <xf numFmtId="2" fontId="31" fillId="0" borderId="20" xfId="0" applyNumberFormat="1" applyFont="1" applyBorder="1" applyAlignment="1" applyProtection="1">
      <alignment horizontal="center" vertical="center"/>
      <protection locked="0"/>
    </xf>
    <xf numFmtId="2" fontId="31" fillId="0" borderId="21" xfId="0" applyNumberFormat="1" applyFont="1" applyBorder="1" applyAlignment="1" applyProtection="1">
      <alignment horizontal="center" vertical="center"/>
      <protection locked="0"/>
    </xf>
    <xf numFmtId="49" fontId="23" fillId="0" borderId="26" xfId="0" applyNumberFormat="1" applyFont="1" applyBorder="1" applyAlignment="1" applyProtection="1">
      <alignment horizontal="center" vertical="center"/>
      <protection locked="0"/>
    </xf>
    <xf numFmtId="49" fontId="23" fillId="0" borderId="27" xfId="0" applyNumberFormat="1" applyFont="1" applyBorder="1" applyAlignment="1" applyProtection="1">
      <alignment horizontal="center" vertical="center"/>
      <protection locked="0"/>
    </xf>
    <xf numFmtId="49" fontId="23" fillId="0" borderId="28" xfId="0" applyNumberFormat="1" applyFont="1" applyBorder="1" applyAlignment="1" applyProtection="1">
      <alignment horizontal="center" vertical="center"/>
      <protection locked="0"/>
    </xf>
    <xf numFmtId="49" fontId="44" fillId="0" borderId="22" xfId="0" applyNumberFormat="1" applyFont="1" applyBorder="1" applyAlignment="1" applyProtection="1">
      <alignment horizontal="center" vertical="center"/>
    </xf>
    <xf numFmtId="49" fontId="44" fillId="0" borderId="20" xfId="0" applyNumberFormat="1" applyFont="1" applyBorder="1" applyAlignment="1" applyProtection="1">
      <alignment horizontal="center" vertical="center"/>
    </xf>
    <xf numFmtId="49" fontId="44" fillId="0" borderId="11" xfId="0" applyNumberFormat="1" applyFont="1" applyBorder="1" applyAlignment="1" applyProtection="1">
      <alignment horizontal="center" vertical="center"/>
    </xf>
    <xf numFmtId="49" fontId="44" fillId="0" borderId="12" xfId="0" applyNumberFormat="1" applyFont="1" applyBorder="1" applyAlignment="1" applyProtection="1">
      <alignment horizontal="center" vertical="center"/>
    </xf>
    <xf numFmtId="49" fontId="26" fillId="0" borderId="51" xfId="0" applyNumberFormat="1" applyFont="1" applyBorder="1" applyAlignment="1" applyProtection="1">
      <alignment horizontal="left" vertical="center"/>
    </xf>
    <xf numFmtId="49" fontId="35" fillId="0" borderId="15" xfId="0" applyNumberFormat="1" applyFont="1" applyBorder="1" applyAlignment="1">
      <alignment horizontal="center" vertical="center"/>
    </xf>
    <xf numFmtId="49" fontId="44" fillId="0" borderId="0" xfId="0" applyNumberFormat="1" applyFont="1" applyBorder="1" applyAlignment="1" applyProtection="1">
      <alignment horizontal="center" vertical="center"/>
    </xf>
    <xf numFmtId="49" fontId="46" fillId="0" borderId="0" xfId="0" applyNumberFormat="1" applyFont="1" applyBorder="1" applyAlignment="1" applyProtection="1">
      <alignment horizontal="center" vertical="center"/>
    </xf>
    <xf numFmtId="49" fontId="35" fillId="0" borderId="20" xfId="0" applyNumberFormat="1" applyFont="1" applyBorder="1" applyAlignment="1">
      <alignment horizontal="center" vertical="center"/>
    </xf>
    <xf numFmtId="49" fontId="35" fillId="0" borderId="21" xfId="0" applyNumberFormat="1" applyFont="1" applyBorder="1" applyAlignment="1">
      <alignment horizontal="center" vertical="center"/>
    </xf>
    <xf numFmtId="49" fontId="49" fillId="24" borderId="22" xfId="0" applyNumberFormat="1" applyFont="1" applyFill="1" applyBorder="1" applyAlignment="1" applyProtection="1">
      <alignment horizontal="center"/>
    </xf>
    <xf numFmtId="49" fontId="49" fillId="24" borderId="20" xfId="0" applyNumberFormat="1" applyFont="1" applyFill="1" applyBorder="1" applyAlignment="1" applyProtection="1">
      <alignment horizontal="center"/>
    </xf>
    <xf numFmtId="49" fontId="49" fillId="24" borderId="51" xfId="0" applyNumberFormat="1" applyFont="1" applyFill="1" applyBorder="1" applyAlignment="1" applyProtection="1">
      <alignment horizontal="center"/>
    </xf>
    <xf numFmtId="49" fontId="36" fillId="24" borderId="22" xfId="0" applyNumberFormat="1" applyFont="1" applyFill="1" applyBorder="1" applyAlignment="1" applyProtection="1">
      <alignment horizontal="center"/>
    </xf>
    <xf numFmtId="49" fontId="36" fillId="24" borderId="20" xfId="0" applyNumberFormat="1" applyFont="1" applyFill="1" applyBorder="1" applyAlignment="1" applyProtection="1">
      <alignment horizontal="center"/>
    </xf>
    <xf numFmtId="49" fontId="36" fillId="24" borderId="21" xfId="0" applyNumberFormat="1" applyFont="1" applyFill="1" applyBorder="1" applyAlignment="1" applyProtection="1">
      <alignment horizontal="center"/>
    </xf>
    <xf numFmtId="49" fontId="49" fillId="24" borderId="17" xfId="0" applyNumberFormat="1" applyFont="1" applyFill="1" applyBorder="1" applyAlignment="1" applyProtection="1">
      <alignment horizontal="center"/>
    </xf>
    <xf numFmtId="49" fontId="49" fillId="24" borderId="18" xfId="0" applyNumberFormat="1" applyFont="1" applyFill="1" applyBorder="1" applyAlignment="1" applyProtection="1">
      <alignment horizontal="center"/>
    </xf>
    <xf numFmtId="49" fontId="49" fillId="24" borderId="46" xfId="0" applyNumberFormat="1" applyFont="1" applyFill="1" applyBorder="1" applyAlignment="1" applyProtection="1">
      <alignment horizontal="center"/>
    </xf>
    <xf numFmtId="49" fontId="49" fillId="24" borderId="50" xfId="0" applyNumberFormat="1" applyFont="1" applyFill="1" applyBorder="1" applyAlignment="1" applyProtection="1">
      <alignment horizontal="center"/>
    </xf>
    <xf numFmtId="49" fontId="49" fillId="24" borderId="43" xfId="0" applyNumberFormat="1" applyFont="1" applyFill="1" applyBorder="1" applyAlignment="1" applyProtection="1">
      <alignment horizontal="center"/>
    </xf>
    <xf numFmtId="49" fontId="49" fillId="24" borderId="44" xfId="0" applyNumberFormat="1" applyFont="1" applyFill="1" applyBorder="1" applyAlignment="1" applyProtection="1">
      <alignment horizontal="center"/>
    </xf>
    <xf numFmtId="49" fontId="49" fillId="24" borderId="42" xfId="0" applyNumberFormat="1" applyFont="1" applyFill="1" applyBorder="1" applyAlignment="1" applyProtection="1">
      <alignment horizontal="center"/>
    </xf>
    <xf numFmtId="49" fontId="49" fillId="24" borderId="49" xfId="0" applyNumberFormat="1" applyFont="1" applyFill="1" applyBorder="1" applyAlignment="1" applyProtection="1">
      <alignment horizontal="center"/>
    </xf>
    <xf numFmtId="49" fontId="49" fillId="24" borderId="21" xfId="0" applyNumberFormat="1" applyFont="1" applyFill="1" applyBorder="1" applyAlignment="1" applyProtection="1">
      <alignment horizontal="center"/>
    </xf>
    <xf numFmtId="49" fontId="40" fillId="24" borderId="42" xfId="0" applyNumberFormat="1" applyFont="1" applyFill="1" applyBorder="1" applyAlignment="1" applyProtection="1">
      <alignment horizontal="center"/>
    </xf>
    <xf numFmtId="49" fontId="40" fillId="24" borderId="43" xfId="0" applyNumberFormat="1" applyFont="1" applyFill="1" applyBorder="1" applyAlignment="1" applyProtection="1">
      <alignment horizontal="center"/>
    </xf>
    <xf numFmtId="49" fontId="40" fillId="24" borderId="49" xfId="0" applyNumberFormat="1" applyFont="1" applyFill="1" applyBorder="1" applyAlignment="1" applyProtection="1">
      <alignment horizontal="center"/>
    </xf>
    <xf numFmtId="49" fontId="49" fillId="24" borderId="45" xfId="0" applyNumberFormat="1" applyFont="1" applyFill="1" applyBorder="1" applyAlignment="1" applyProtection="1">
      <alignment horizontal="center"/>
    </xf>
    <xf numFmtId="49" fontId="49" fillId="24" borderId="19" xfId="0" applyNumberFormat="1" applyFont="1" applyFill="1" applyBorder="1" applyAlignment="1" applyProtection="1">
      <alignment horizontal="center"/>
    </xf>
    <xf numFmtId="49" fontId="40" fillId="24" borderId="44" xfId="0" applyNumberFormat="1" applyFont="1" applyFill="1" applyBorder="1" applyAlignment="1" applyProtection="1">
      <alignment horizontal="center"/>
    </xf>
    <xf numFmtId="49" fontId="23" fillId="0" borderId="36" xfId="0" applyNumberFormat="1" applyFont="1" applyBorder="1" applyAlignment="1" applyProtection="1">
      <alignment horizontal="center" vertical="center" wrapText="1"/>
      <protection locked="0"/>
    </xf>
    <xf numFmtId="0" fontId="23" fillId="0" borderId="34" xfId="0" applyNumberFormat="1" applyFont="1" applyBorder="1" applyAlignment="1" applyProtection="1">
      <alignment horizontal="center" vertical="center" wrapText="1"/>
      <protection locked="0"/>
    </xf>
    <xf numFmtId="0" fontId="23" fillId="0" borderId="37" xfId="0" applyNumberFormat="1" applyFont="1" applyBorder="1" applyAlignment="1" applyProtection="1">
      <alignment horizontal="center" vertical="center" wrapText="1"/>
      <protection locked="0"/>
    </xf>
    <xf numFmtId="0" fontId="23" fillId="0" borderId="29" xfId="0" applyNumberFormat="1" applyFont="1" applyBorder="1" applyAlignment="1" applyProtection="1">
      <alignment horizontal="center" vertical="center" wrapText="1"/>
      <protection locked="0"/>
    </xf>
    <xf numFmtId="0" fontId="23" fillId="0" borderId="0" xfId="0" applyNumberFormat="1" applyFont="1" applyBorder="1" applyAlignment="1" applyProtection="1">
      <alignment horizontal="center" vertical="center" wrapText="1"/>
      <protection locked="0"/>
    </xf>
    <xf numFmtId="0" fontId="23" fillId="0" borderId="32" xfId="0" applyNumberFormat="1" applyFont="1" applyBorder="1" applyAlignment="1" applyProtection="1">
      <alignment horizontal="center" vertical="center" wrapText="1"/>
      <protection locked="0"/>
    </xf>
    <xf numFmtId="0" fontId="23" fillId="0" borderId="38" xfId="0" applyNumberFormat="1" applyFont="1" applyBorder="1" applyAlignment="1" applyProtection="1">
      <alignment horizontal="center" vertical="center" wrapText="1"/>
      <protection locked="0"/>
    </xf>
    <xf numFmtId="0" fontId="23" fillId="0" borderId="14" xfId="0" applyNumberFormat="1" applyFont="1" applyBorder="1" applyAlignment="1" applyProtection="1">
      <alignment horizontal="center" vertical="center" wrapText="1"/>
      <protection locked="0"/>
    </xf>
    <xf numFmtId="0" fontId="23" fillId="0" borderId="39" xfId="0" applyNumberFormat="1" applyFont="1" applyBorder="1" applyAlignment="1" applyProtection="1">
      <alignment horizontal="center" vertical="center" wrapText="1"/>
      <protection locked="0"/>
    </xf>
    <xf numFmtId="49" fontId="40" fillId="24" borderId="22" xfId="0" applyNumberFormat="1" applyFont="1" applyFill="1" applyBorder="1" applyAlignment="1" applyProtection="1">
      <alignment horizontal="center"/>
    </xf>
    <xf numFmtId="49" fontId="40" fillId="24" borderId="20" xfId="0" applyNumberFormat="1" applyFont="1" applyFill="1" applyBorder="1" applyAlignment="1" applyProtection="1">
      <alignment horizontal="center"/>
    </xf>
    <xf numFmtId="49" fontId="40" fillId="24" borderId="21" xfId="0" applyNumberFormat="1" applyFont="1" applyFill="1" applyBorder="1" applyAlignment="1" applyProtection="1">
      <alignment horizontal="center"/>
    </xf>
    <xf numFmtId="49" fontId="40" fillId="24" borderId="51" xfId="0" applyNumberFormat="1" applyFont="1" applyFill="1" applyBorder="1" applyAlignment="1" applyProtection="1">
      <alignment horizontal="center"/>
    </xf>
    <xf numFmtId="49" fontId="23" fillId="24" borderId="36" xfId="0" applyNumberFormat="1" applyFont="1" applyFill="1" applyBorder="1" applyAlignment="1" applyProtection="1">
      <alignment horizontal="center" vertical="center" wrapText="1"/>
      <protection locked="0"/>
    </xf>
    <xf numFmtId="0" fontId="23" fillId="24" borderId="34" xfId="0" applyNumberFormat="1" applyFont="1" applyFill="1" applyBorder="1" applyAlignment="1" applyProtection="1">
      <alignment horizontal="center" vertical="center" wrapText="1"/>
      <protection locked="0"/>
    </xf>
    <xf numFmtId="0" fontId="23" fillId="24" borderId="29" xfId="0" applyNumberFormat="1" applyFont="1" applyFill="1" applyBorder="1" applyAlignment="1" applyProtection="1">
      <alignment horizontal="center" vertical="center" wrapText="1"/>
      <protection locked="0"/>
    </xf>
    <xf numFmtId="0" fontId="23" fillId="24" borderId="0" xfId="0" applyNumberFormat="1" applyFont="1" applyFill="1" applyBorder="1" applyAlignment="1" applyProtection="1">
      <alignment horizontal="center" vertical="center" wrapText="1"/>
      <protection locked="0"/>
    </xf>
    <xf numFmtId="0" fontId="23" fillId="24" borderId="38" xfId="0" applyNumberFormat="1" applyFont="1" applyFill="1" applyBorder="1" applyAlignment="1" applyProtection="1">
      <alignment horizontal="center" vertical="center" wrapText="1"/>
      <protection locked="0"/>
    </xf>
    <xf numFmtId="0" fontId="23" fillId="24" borderId="14" xfId="0" applyNumberFormat="1" applyFont="1" applyFill="1" applyBorder="1" applyAlignment="1" applyProtection="1">
      <alignment horizontal="center" vertical="center" wrapText="1"/>
      <protection locked="0"/>
    </xf>
    <xf numFmtId="49" fontId="41" fillId="24" borderId="24" xfId="0" applyNumberFormat="1" applyFont="1" applyFill="1" applyBorder="1" applyAlignment="1" applyProtection="1">
      <alignment horizontal="center"/>
    </xf>
    <xf numFmtId="49" fontId="41" fillId="24" borderId="15" xfId="0" applyNumberFormat="1" applyFont="1" applyFill="1" applyBorder="1" applyAlignment="1" applyProtection="1">
      <alignment horizontal="center"/>
    </xf>
    <xf numFmtId="49" fontId="41" fillId="24" borderId="23" xfId="0" applyNumberFormat="1" applyFont="1" applyFill="1" applyBorder="1" applyAlignment="1" applyProtection="1">
      <alignment horizontal="center"/>
    </xf>
    <xf numFmtId="49" fontId="41" fillId="24" borderId="25" xfId="0" applyNumberFormat="1" applyFont="1" applyFill="1" applyBorder="1" applyAlignment="1" applyProtection="1">
      <alignment horizontal="center"/>
    </xf>
    <xf numFmtId="49" fontId="41" fillId="24" borderId="14" xfId="0" applyNumberFormat="1" applyFont="1" applyFill="1" applyBorder="1" applyAlignment="1" applyProtection="1">
      <alignment horizontal="center"/>
    </xf>
    <xf numFmtId="49" fontId="41" fillId="24" borderId="31" xfId="0" applyNumberFormat="1" applyFont="1" applyFill="1" applyBorder="1" applyAlignment="1" applyProtection="1">
      <alignment horizontal="center"/>
    </xf>
    <xf numFmtId="49" fontId="33" fillId="24" borderId="24" xfId="0" applyNumberFormat="1" applyFont="1" applyFill="1" applyBorder="1" applyAlignment="1" applyProtection="1">
      <alignment horizontal="center" vertical="center"/>
      <protection locked="0"/>
    </xf>
    <xf numFmtId="49" fontId="33" fillId="24" borderId="15" xfId="0" applyNumberFormat="1" applyFont="1" applyFill="1" applyBorder="1" applyAlignment="1" applyProtection="1">
      <alignment horizontal="center" vertical="center"/>
      <protection locked="0"/>
    </xf>
    <xf numFmtId="49" fontId="33" fillId="24" borderId="23" xfId="0" applyNumberFormat="1" applyFont="1" applyFill="1" applyBorder="1" applyAlignment="1" applyProtection="1">
      <alignment horizontal="center" vertical="center"/>
      <protection locked="0"/>
    </xf>
    <xf numFmtId="49" fontId="33" fillId="24" borderId="25" xfId="0" applyNumberFormat="1" applyFont="1" applyFill="1" applyBorder="1" applyAlignment="1" applyProtection="1">
      <alignment horizontal="center" vertical="center"/>
      <protection locked="0"/>
    </xf>
    <xf numFmtId="49" fontId="33" fillId="24" borderId="14" xfId="0" applyNumberFormat="1" applyFont="1" applyFill="1" applyBorder="1" applyAlignment="1" applyProtection="1">
      <alignment horizontal="center" vertical="center"/>
      <protection locked="0"/>
    </xf>
    <xf numFmtId="49" fontId="33" fillId="24" borderId="31" xfId="0" applyNumberFormat="1" applyFont="1" applyFill="1" applyBorder="1" applyAlignment="1" applyProtection="1">
      <alignment horizontal="center" vertical="center"/>
      <protection locked="0"/>
    </xf>
    <xf numFmtId="49" fontId="36" fillId="0" borderId="22" xfId="0" applyNumberFormat="1" applyFont="1" applyBorder="1" applyAlignment="1" applyProtection="1">
      <alignment horizontal="left"/>
    </xf>
    <xf numFmtId="49" fontId="36" fillId="0" borderId="20" xfId="0" applyNumberFormat="1" applyFont="1" applyBorder="1" applyAlignment="1" applyProtection="1">
      <alignment horizontal="left"/>
    </xf>
    <xf numFmtId="49" fontId="36" fillId="0" borderId="21" xfId="0" applyNumberFormat="1" applyFont="1" applyBorder="1" applyAlignment="1" applyProtection="1">
      <alignment horizontal="left"/>
    </xf>
    <xf numFmtId="49" fontId="39" fillId="24" borderId="0" xfId="0" applyNumberFormat="1" applyFont="1" applyFill="1" applyBorder="1" applyAlignment="1" applyProtection="1">
      <alignment horizontal="center"/>
    </xf>
    <xf numFmtId="49" fontId="39" fillId="24" borderId="10" xfId="0" applyNumberFormat="1" applyFont="1" applyFill="1" applyBorder="1" applyAlignment="1" applyProtection="1">
      <alignment horizontal="center"/>
    </xf>
    <xf numFmtId="49" fontId="39" fillId="24" borderId="11" xfId="0" applyNumberFormat="1" applyFont="1" applyFill="1" applyBorder="1" applyAlignment="1" applyProtection="1">
      <alignment horizontal="center"/>
    </xf>
    <xf numFmtId="49" fontId="39" fillId="24" borderId="12" xfId="0" applyNumberFormat="1" applyFont="1" applyFill="1" applyBorder="1" applyAlignment="1" applyProtection="1">
      <alignment horizontal="center"/>
    </xf>
    <xf numFmtId="0" fontId="22" fillId="0" borderId="25" xfId="0" applyFont="1" applyBorder="1" applyAlignment="1" applyProtection="1">
      <alignment horizontal="center" vertical="center"/>
      <protection locked="0"/>
    </xf>
    <xf numFmtId="49" fontId="20" fillId="0" borderId="22" xfId="0" applyNumberFormat="1" applyFont="1" applyBorder="1" applyAlignment="1">
      <alignment horizontal="center" vertical="center"/>
    </xf>
    <xf numFmtId="49" fontId="20" fillId="0" borderId="20" xfId="0" applyNumberFormat="1" applyFont="1" applyBorder="1" applyAlignment="1">
      <alignment horizontal="center" vertical="center"/>
    </xf>
    <xf numFmtId="49" fontId="20" fillId="0" borderId="21" xfId="0" applyNumberFormat="1" applyFont="1" applyBorder="1" applyAlignment="1">
      <alignment horizontal="center" vertical="center"/>
    </xf>
    <xf numFmtId="49" fontId="37" fillId="0" borderId="25" xfId="0" applyNumberFormat="1" applyFont="1" applyBorder="1" applyAlignment="1">
      <alignment horizontal="center" vertical="center"/>
    </xf>
    <xf numFmtId="49" fontId="37" fillId="0" borderId="14" xfId="0" applyNumberFormat="1" applyFont="1" applyBorder="1" applyAlignment="1">
      <alignment horizontal="center" vertical="center"/>
    </xf>
    <xf numFmtId="49" fontId="37" fillId="0" borderId="31" xfId="0" applyNumberFormat="1" applyFont="1" applyBorder="1" applyAlignment="1">
      <alignment horizontal="center" vertical="center"/>
    </xf>
    <xf numFmtId="49" fontId="23" fillId="0" borderId="33" xfId="0" applyNumberFormat="1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vertical="center"/>
    </xf>
    <xf numFmtId="0" fontId="21" fillId="0" borderId="20" xfId="0" applyFont="1" applyBorder="1" applyAlignment="1" applyProtection="1">
      <alignment vertical="center"/>
    </xf>
    <xf numFmtId="0" fontId="21" fillId="0" borderId="21" xfId="0" applyFont="1" applyBorder="1" applyAlignment="1" applyProtection="1">
      <alignment vertical="center"/>
    </xf>
    <xf numFmtId="0" fontId="21" fillId="0" borderId="22" xfId="0" applyFont="1" applyBorder="1" applyAlignment="1" applyProtection="1">
      <alignment horizontal="left" vertical="center"/>
    </xf>
    <xf numFmtId="0" fontId="21" fillId="0" borderId="20" xfId="0" applyFont="1" applyBorder="1" applyAlignment="1" applyProtection="1">
      <alignment horizontal="left" vertical="center"/>
    </xf>
    <xf numFmtId="0" fontId="21" fillId="0" borderId="21" xfId="0" applyFont="1" applyBorder="1" applyAlignment="1" applyProtection="1">
      <alignment horizontal="left" vertical="center"/>
    </xf>
    <xf numFmtId="49" fontId="23" fillId="0" borderId="24" xfId="0" applyNumberFormat="1" applyFont="1" applyBorder="1" applyAlignment="1" applyProtection="1">
      <alignment horizontal="center" vertical="center" wrapText="1"/>
      <protection locked="0"/>
    </xf>
    <xf numFmtId="0" fontId="32" fillId="0" borderId="15" xfId="0" applyFont="1" applyBorder="1" applyAlignment="1" applyProtection="1">
      <alignment horizontal="center" vertical="center" wrapText="1"/>
      <protection locked="0"/>
    </xf>
    <xf numFmtId="0" fontId="32" fillId="0" borderId="48" xfId="0" applyFont="1" applyBorder="1" applyAlignment="1" applyProtection="1">
      <alignment horizontal="center" vertical="center" wrapText="1"/>
      <protection locked="0"/>
    </xf>
    <xf numFmtId="0" fontId="32" fillId="0" borderId="13" xfId="0" applyFont="1" applyBorder="1" applyAlignment="1" applyProtection="1">
      <alignment horizontal="center" vertical="center" wrapText="1"/>
      <protection locked="0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2" fillId="0" borderId="32" xfId="0" applyFont="1" applyBorder="1" applyAlignment="1" applyProtection="1">
      <alignment horizontal="center" vertical="center" wrapText="1"/>
      <protection locked="0"/>
    </xf>
    <xf numFmtId="0" fontId="32" fillId="0" borderId="16" xfId="0" applyFont="1" applyBorder="1" applyAlignment="1" applyProtection="1">
      <alignment horizontal="center" vertical="center" wrapText="1"/>
      <protection locked="0"/>
    </xf>
    <xf numFmtId="0" fontId="32" fillId="0" borderId="11" xfId="0" applyFont="1" applyBorder="1" applyAlignment="1" applyProtection="1">
      <alignment horizontal="center" vertical="center" wrapText="1"/>
      <protection locked="0"/>
    </xf>
    <xf numFmtId="0" fontId="32" fillId="0" borderId="35" xfId="0" applyFont="1" applyBorder="1" applyAlignment="1" applyProtection="1">
      <alignment horizontal="center" vertical="center" wrapText="1"/>
      <protection locked="0"/>
    </xf>
    <xf numFmtId="0" fontId="23" fillId="0" borderId="29" xfId="0" applyNumberFormat="1" applyFont="1" applyBorder="1" applyAlignment="1" applyProtection="1">
      <alignment horizontal="center" vertical="center"/>
      <protection locked="0"/>
    </xf>
    <xf numFmtId="0" fontId="23" fillId="0" borderId="0" xfId="0" applyNumberFormat="1" applyFont="1" applyBorder="1" applyAlignment="1" applyProtection="1">
      <alignment horizontal="center" vertical="center"/>
      <protection locked="0"/>
    </xf>
    <xf numFmtId="0" fontId="23" fillId="0" borderId="10" xfId="0" applyNumberFormat="1" applyFont="1" applyBorder="1" applyAlignment="1" applyProtection="1">
      <alignment horizontal="center" vertical="center"/>
      <protection locked="0"/>
    </xf>
    <xf numFmtId="0" fontId="23" fillId="0" borderId="13" xfId="0" applyNumberFormat="1" applyFont="1" applyBorder="1" applyAlignment="1" applyProtection="1">
      <alignment horizontal="center" vertical="center"/>
      <protection locked="0"/>
    </xf>
    <xf numFmtId="0" fontId="23" fillId="0" borderId="33" xfId="0" applyFont="1" applyBorder="1" applyAlignment="1" applyProtection="1">
      <alignment horizontal="center" vertical="center"/>
      <protection locked="0"/>
    </xf>
    <xf numFmtId="0" fontId="23" fillId="0" borderId="34" xfId="0" applyFont="1" applyBorder="1" applyAlignment="1" applyProtection="1">
      <alignment horizontal="center" vertical="center"/>
      <protection locked="0"/>
    </xf>
    <xf numFmtId="0" fontId="23" fillId="0" borderId="30" xfId="0" applyFont="1" applyBorder="1" applyAlignment="1" applyProtection="1">
      <alignment horizontal="center" vertical="center"/>
      <protection locked="0"/>
    </xf>
    <xf numFmtId="0" fontId="23" fillId="0" borderId="25" xfId="0" applyFont="1" applyBorder="1" applyAlignment="1" applyProtection="1">
      <alignment horizontal="center" vertical="center"/>
      <protection locked="0"/>
    </xf>
    <xf numFmtId="0" fontId="23" fillId="0" borderId="14" xfId="0" applyFont="1" applyBorder="1" applyAlignment="1" applyProtection="1">
      <alignment horizontal="center" vertical="center"/>
      <protection locked="0"/>
    </xf>
    <xf numFmtId="0" fontId="23" fillId="0" borderId="31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 applyProtection="1">
      <alignment horizontal="center" vertical="center"/>
      <protection locked="0"/>
    </xf>
    <xf numFmtId="0" fontId="23" fillId="0" borderId="35" xfId="0" applyFont="1" applyBorder="1" applyAlignment="1" applyProtection="1">
      <alignment horizontal="center" vertical="center"/>
      <protection locked="0"/>
    </xf>
    <xf numFmtId="0" fontId="34" fillId="0" borderId="16" xfId="0" applyFont="1" applyBorder="1" applyAlignment="1" applyProtection="1">
      <alignment horizontal="center" vertical="center"/>
    </xf>
    <xf numFmtId="0" fontId="34" fillId="0" borderId="11" xfId="0" applyFont="1" applyBorder="1" applyAlignment="1" applyProtection="1">
      <alignment horizontal="center" vertical="center"/>
    </xf>
    <xf numFmtId="0" fontId="34" fillId="0" borderId="12" xfId="0" applyFont="1" applyBorder="1" applyAlignment="1" applyProtection="1">
      <alignment horizontal="center" vertical="center"/>
    </xf>
    <xf numFmtId="49" fontId="31" fillId="0" borderId="22" xfId="0" applyNumberFormat="1" applyFont="1" applyBorder="1" applyAlignment="1" applyProtection="1">
      <alignment horizontal="center" vertical="center" wrapText="1"/>
      <protection locked="0"/>
    </xf>
    <xf numFmtId="49" fontId="35" fillId="0" borderId="20" xfId="0" applyNumberFormat="1" applyFont="1" applyBorder="1" applyAlignment="1" applyProtection="1">
      <alignment horizontal="center" vertical="center" wrapText="1"/>
      <protection locked="0"/>
    </xf>
    <xf numFmtId="49" fontId="35" fillId="0" borderId="21" xfId="0" applyNumberFormat="1" applyFont="1" applyBorder="1" applyAlignment="1" applyProtection="1">
      <alignment horizontal="center" vertical="center" wrapText="1"/>
      <protection locked="0"/>
    </xf>
    <xf numFmtId="49" fontId="31" fillId="0" borderId="21" xfId="0" applyNumberFormat="1" applyFont="1" applyBorder="1" applyAlignment="1" applyProtection="1">
      <alignment horizontal="center" vertical="center"/>
      <protection locked="0"/>
    </xf>
    <xf numFmtId="0" fontId="31" fillId="0" borderId="22" xfId="0" applyNumberFormat="1" applyFont="1" applyFill="1" applyBorder="1" applyAlignment="1" applyProtection="1">
      <alignment horizontal="center" vertical="center"/>
      <protection locked="0"/>
    </xf>
    <xf numFmtId="0" fontId="31" fillId="0" borderId="20" xfId="0" applyNumberFormat="1" applyFont="1" applyFill="1" applyBorder="1" applyAlignment="1" applyProtection="1">
      <alignment horizontal="center" vertical="center"/>
      <protection locked="0"/>
    </xf>
    <xf numFmtId="0" fontId="31" fillId="0" borderId="21" xfId="0" applyNumberFormat="1" applyFont="1" applyFill="1" applyBorder="1" applyAlignment="1" applyProtection="1">
      <alignment horizontal="center" vertical="center"/>
      <protection locked="0"/>
    </xf>
    <xf numFmtId="0" fontId="34" fillId="0" borderId="22" xfId="0" applyFont="1" applyBorder="1" applyAlignment="1" applyProtection="1">
      <alignment horizontal="center" vertical="center"/>
    </xf>
    <xf numFmtId="0" fontId="34" fillId="0" borderId="20" xfId="0" applyFont="1" applyBorder="1" applyAlignment="1" applyProtection="1">
      <alignment horizontal="center" vertical="center"/>
    </xf>
    <xf numFmtId="0" fontId="34" fillId="0" borderId="21" xfId="0" applyFont="1" applyBorder="1" applyAlignment="1" applyProtection="1">
      <alignment horizontal="center" vertical="center"/>
    </xf>
    <xf numFmtId="49" fontId="31" fillId="0" borderId="22" xfId="0" applyNumberFormat="1" applyFont="1" applyFill="1" applyBorder="1" applyAlignment="1" applyProtection="1">
      <alignment horizontal="center" vertical="center"/>
      <protection locked="0"/>
    </xf>
    <xf numFmtId="49" fontId="31" fillId="0" borderId="20" xfId="0" applyNumberFormat="1" applyFont="1" applyFill="1" applyBorder="1" applyAlignment="1" applyProtection="1">
      <alignment horizontal="center" vertical="center"/>
      <protection locked="0"/>
    </xf>
    <xf numFmtId="49" fontId="31" fillId="0" borderId="21" xfId="0" applyNumberFormat="1" applyFont="1" applyFill="1" applyBorder="1" applyAlignment="1" applyProtection="1">
      <alignment horizontal="center" vertical="center"/>
      <protection locked="0"/>
    </xf>
    <xf numFmtId="49" fontId="31" fillId="0" borderId="51" xfId="0" applyNumberFormat="1" applyFont="1" applyBorder="1" applyAlignment="1" applyProtection="1">
      <alignment horizontal="center" vertical="center"/>
      <protection locked="0"/>
    </xf>
    <xf numFmtId="2" fontId="31" fillId="0" borderId="26" xfId="0" applyNumberFormat="1" applyFont="1" applyBorder="1" applyAlignment="1" applyProtection="1">
      <alignment horizontal="center" vertical="center"/>
      <protection locked="0"/>
    </xf>
    <xf numFmtId="0" fontId="31" fillId="0" borderId="27" xfId="0" applyNumberFormat="1" applyFont="1" applyBorder="1" applyAlignment="1" applyProtection="1">
      <alignment horizontal="center" vertical="center"/>
      <protection locked="0"/>
    </xf>
    <xf numFmtId="0" fontId="31" fillId="0" borderId="53" xfId="0" applyNumberFormat="1" applyFont="1" applyBorder="1" applyAlignment="1" applyProtection="1">
      <alignment horizontal="center" vertical="center"/>
      <protection locked="0"/>
    </xf>
    <xf numFmtId="2" fontId="31" fillId="0" borderId="52" xfId="0" applyNumberFormat="1" applyFont="1" applyBorder="1" applyAlignment="1" applyProtection="1">
      <alignment horizontal="center" vertical="center"/>
      <protection locked="0"/>
    </xf>
    <xf numFmtId="0" fontId="31" fillId="0" borderId="52" xfId="0" applyNumberFormat="1" applyFont="1" applyBorder="1" applyAlignment="1" applyProtection="1">
      <alignment horizontal="center" vertical="center"/>
      <protection locked="0"/>
    </xf>
    <xf numFmtId="2" fontId="31" fillId="0" borderId="27" xfId="0" applyNumberFormat="1" applyFont="1" applyBorder="1" applyAlignment="1" applyProtection="1">
      <alignment horizontal="center" vertical="center"/>
      <protection locked="0"/>
    </xf>
    <xf numFmtId="2" fontId="31" fillId="0" borderId="28" xfId="0" applyNumberFormat="1" applyFont="1" applyBorder="1" applyAlignment="1" applyProtection="1">
      <alignment horizontal="center" vertical="center"/>
      <protection locked="0"/>
    </xf>
    <xf numFmtId="49" fontId="31" fillId="0" borderId="54" xfId="0" applyNumberFormat="1" applyFont="1" applyFill="1" applyBorder="1" applyAlignment="1" applyProtection="1">
      <alignment horizontal="center" vertical="center"/>
      <protection locked="0"/>
    </xf>
    <xf numFmtId="49" fontId="30" fillId="0" borderId="20" xfId="0" applyNumberFormat="1" applyFont="1" applyBorder="1" applyAlignment="1" applyProtection="1">
      <alignment horizontal="center" vertical="center"/>
    </xf>
    <xf numFmtId="49" fontId="30" fillId="0" borderId="21" xfId="0" applyNumberFormat="1" applyFont="1" applyBorder="1" applyAlignment="1" applyProtection="1">
      <alignment horizontal="center" vertical="center"/>
    </xf>
    <xf numFmtId="0" fontId="30" fillId="0" borderId="12" xfId="0" applyFont="1" applyBorder="1" applyAlignment="1" applyProtection="1">
      <alignment horizontal="center" vertical="center"/>
    </xf>
    <xf numFmtId="0" fontId="30" fillId="0" borderId="17" xfId="0" applyFont="1" applyBorder="1" applyAlignment="1" applyProtection="1">
      <alignment horizontal="center" vertical="center"/>
    </xf>
    <xf numFmtId="0" fontId="30" fillId="0" borderId="18" xfId="0" applyFont="1" applyBorder="1" applyAlignment="1" applyProtection="1">
      <alignment horizontal="center" vertical="center"/>
    </xf>
    <xf numFmtId="0" fontId="30" fillId="0" borderId="19" xfId="0" applyFont="1" applyBorder="1" applyAlignment="1" applyProtection="1">
      <alignment horizontal="center" vertical="center"/>
    </xf>
    <xf numFmtId="1" fontId="31" fillId="0" borderId="22" xfId="0" applyNumberFormat="1" applyFont="1" applyBorder="1" applyAlignment="1" applyProtection="1">
      <alignment horizontal="center" vertical="center"/>
      <protection locked="0"/>
    </xf>
    <xf numFmtId="1" fontId="31" fillId="0" borderId="20" xfId="0" applyNumberFormat="1" applyFont="1" applyBorder="1" applyAlignment="1" applyProtection="1">
      <alignment horizontal="center" vertical="center"/>
      <protection locked="0"/>
    </xf>
    <xf numFmtId="1" fontId="31" fillId="0" borderId="21" xfId="0" applyNumberFormat="1" applyFont="1" applyBorder="1" applyAlignment="1" applyProtection="1">
      <alignment horizontal="center" vertical="center"/>
      <protection locked="0"/>
    </xf>
    <xf numFmtId="2" fontId="31" fillId="0" borderId="53" xfId="0" applyNumberFormat="1" applyFont="1" applyBorder="1" applyAlignment="1" applyProtection="1">
      <alignment horizontal="center" vertical="center"/>
      <protection locked="0"/>
    </xf>
    <xf numFmtId="49" fontId="37" fillId="0" borderId="25" xfId="0" applyNumberFormat="1" applyFont="1" applyBorder="1" applyAlignment="1" applyProtection="1">
      <alignment horizontal="center" vertical="center"/>
      <protection locked="0"/>
    </xf>
    <xf numFmtId="49" fontId="37" fillId="0" borderId="14" xfId="0" applyNumberFormat="1" applyFont="1" applyBorder="1" applyAlignment="1" applyProtection="1">
      <alignment horizontal="center" vertical="center"/>
      <protection locked="0"/>
    </xf>
    <xf numFmtId="49" fontId="37" fillId="0" borderId="31" xfId="0" applyNumberFormat="1" applyFont="1" applyBorder="1" applyAlignment="1" applyProtection="1">
      <alignment horizontal="center" vertical="center"/>
      <protection locked="0"/>
    </xf>
    <xf numFmtId="49" fontId="30" fillId="0" borderId="22" xfId="0" applyNumberFormat="1" applyFont="1" applyBorder="1" applyAlignment="1" applyProtection="1">
      <alignment horizontal="center" vertical="center"/>
    </xf>
    <xf numFmtId="0" fontId="30" fillId="0" borderId="16" xfId="0" applyFont="1" applyBorder="1" applyAlignment="1" applyProtection="1">
      <alignment horizontal="center" vertical="center" wrapText="1"/>
    </xf>
    <xf numFmtId="0" fontId="30" fillId="0" borderId="11" xfId="0" applyFont="1" applyBorder="1" applyAlignment="1" applyProtection="1">
      <alignment horizontal="center" vertical="center" wrapText="1"/>
    </xf>
    <xf numFmtId="0" fontId="30" fillId="0" borderId="12" xfId="0" applyFont="1" applyBorder="1" applyAlignment="1" applyProtection="1">
      <alignment horizontal="center" vertical="center" wrapText="1"/>
    </xf>
    <xf numFmtId="49" fontId="44" fillId="0" borderId="16" xfId="0" applyNumberFormat="1" applyFont="1" applyBorder="1" applyAlignment="1" applyProtection="1">
      <alignment horizontal="center" vertical="center"/>
    </xf>
    <xf numFmtId="49" fontId="26" fillId="0" borderId="16" xfId="0" applyNumberFormat="1" applyFont="1" applyBorder="1" applyAlignment="1" applyProtection="1">
      <alignment horizontal="left" vertical="center"/>
    </xf>
    <xf numFmtId="49" fontId="26" fillId="0" borderId="11" xfId="0" applyNumberFormat="1" applyFont="1" applyBorder="1" applyAlignment="1" applyProtection="1">
      <alignment horizontal="left" vertical="center"/>
    </xf>
    <xf numFmtId="49" fontId="26" fillId="0" borderId="35" xfId="0" applyNumberFormat="1" applyFont="1" applyBorder="1" applyAlignment="1" applyProtection="1">
      <alignment horizontal="left" vertical="center"/>
    </xf>
    <xf numFmtId="49" fontId="20" fillId="0" borderId="24" xfId="0" applyNumberFormat="1" applyFont="1" applyBorder="1" applyAlignment="1" applyProtection="1">
      <alignment horizontal="center" vertical="center"/>
      <protection locked="0"/>
    </xf>
    <xf numFmtId="49" fontId="20" fillId="0" borderId="15" xfId="0" applyNumberFormat="1" applyFont="1" applyBorder="1" applyAlignment="1" applyProtection="1">
      <alignment horizontal="center" vertical="center"/>
      <protection locked="0"/>
    </xf>
    <xf numFmtId="49" fontId="30" fillId="0" borderId="15" xfId="0" applyNumberFormat="1" applyFont="1" applyBorder="1" applyAlignment="1" applyProtection="1">
      <alignment horizontal="center" vertical="center"/>
    </xf>
    <xf numFmtId="49" fontId="30" fillId="0" borderId="23" xfId="0" applyNumberFormat="1" applyFont="1" applyBorder="1" applyAlignment="1" applyProtection="1">
      <alignment horizontal="center" vertical="center"/>
    </xf>
    <xf numFmtId="0" fontId="31" fillId="0" borderId="52" xfId="0" applyNumberFormat="1" applyFont="1" applyFill="1" applyBorder="1" applyAlignment="1" applyProtection="1">
      <alignment horizontal="center" vertical="center"/>
      <protection locked="0"/>
    </xf>
    <xf numFmtId="0" fontId="31" fillId="0" borderId="27" xfId="0" applyNumberFormat="1" applyFont="1" applyFill="1" applyBorder="1" applyAlignment="1" applyProtection="1">
      <alignment horizontal="center" vertical="center"/>
      <protection locked="0"/>
    </xf>
    <xf numFmtId="0" fontId="31" fillId="0" borderId="53" xfId="0" applyNumberFormat="1" applyFont="1" applyFill="1" applyBorder="1" applyAlignment="1" applyProtection="1">
      <alignment horizontal="center" vertical="center"/>
      <protection locked="0"/>
    </xf>
    <xf numFmtId="2" fontId="31" fillId="0" borderId="52" xfId="0" applyNumberFormat="1" applyFont="1" applyFill="1" applyBorder="1" applyAlignment="1" applyProtection="1">
      <alignment horizontal="center" vertical="center"/>
      <protection locked="0"/>
    </xf>
    <xf numFmtId="2" fontId="31" fillId="0" borderId="27" xfId="0" applyNumberFormat="1" applyFont="1" applyFill="1" applyBorder="1" applyAlignment="1" applyProtection="1">
      <alignment horizontal="center" vertical="center"/>
      <protection locked="0"/>
    </xf>
    <xf numFmtId="2" fontId="31" fillId="0" borderId="28" xfId="0" applyNumberFormat="1" applyFont="1" applyFill="1" applyBorder="1" applyAlignment="1" applyProtection="1">
      <alignment horizontal="center" vertical="center"/>
      <protection locked="0"/>
    </xf>
    <xf numFmtId="49" fontId="31" fillId="0" borderId="54" xfId="0" applyNumberFormat="1" applyFont="1" applyBorder="1" applyAlignment="1" applyProtection="1">
      <alignment horizontal="center" vertical="center"/>
      <protection locked="0"/>
    </xf>
    <xf numFmtId="49" fontId="31" fillId="0" borderId="20" xfId="0" applyNumberFormat="1" applyFont="1" applyBorder="1" applyAlignment="1" applyProtection="1">
      <alignment horizontal="center" vertical="center" wrapText="1"/>
      <protection locked="0"/>
    </xf>
    <xf numFmtId="49" fontId="31" fillId="0" borderId="21" xfId="0" applyNumberFormat="1" applyFont="1" applyBorder="1" applyAlignment="1" applyProtection="1">
      <alignment horizontal="center" vertical="center" wrapText="1"/>
      <protection locked="0"/>
    </xf>
    <xf numFmtId="49" fontId="55" fillId="0" borderId="34" xfId="0" applyNumberFormat="1" applyFont="1" applyBorder="1" applyAlignment="1" applyProtection="1">
      <alignment horizontal="center" vertical="center"/>
      <protection locked="0"/>
    </xf>
    <xf numFmtId="49" fontId="55" fillId="0" borderId="37" xfId="0" applyNumberFormat="1" applyFont="1" applyBorder="1" applyAlignment="1" applyProtection="1">
      <alignment horizontal="center" vertical="center"/>
      <protection locked="0"/>
    </xf>
    <xf numFmtId="49" fontId="55" fillId="0" borderId="13" xfId="0" applyNumberFormat="1" applyFont="1" applyBorder="1" applyAlignment="1" applyProtection="1">
      <alignment horizontal="center" vertical="center"/>
      <protection locked="0"/>
    </xf>
    <xf numFmtId="49" fontId="55" fillId="0" borderId="0" xfId="0" applyNumberFormat="1" applyFont="1" applyBorder="1" applyAlignment="1" applyProtection="1">
      <alignment horizontal="center" vertical="center"/>
      <protection locked="0"/>
    </xf>
    <xf numFmtId="49" fontId="55" fillId="0" borderId="32" xfId="0" applyNumberFormat="1" applyFont="1" applyBorder="1" applyAlignment="1" applyProtection="1">
      <alignment horizontal="center" vertical="center"/>
      <protection locked="0"/>
    </xf>
    <xf numFmtId="49" fontId="55" fillId="0" borderId="25" xfId="0" applyNumberFormat="1" applyFont="1" applyBorder="1" applyAlignment="1" applyProtection="1">
      <alignment horizontal="center" vertical="center"/>
      <protection locked="0"/>
    </xf>
    <xf numFmtId="49" fontId="55" fillId="0" borderId="14" xfId="0" applyNumberFormat="1" applyFont="1" applyBorder="1" applyAlignment="1" applyProtection="1">
      <alignment horizontal="center" vertical="center"/>
      <protection locked="0"/>
    </xf>
    <xf numFmtId="49" fontId="55" fillId="0" borderId="39" xfId="0" applyNumberFormat="1" applyFont="1" applyBorder="1" applyAlignment="1" applyProtection="1">
      <alignment horizontal="center" vertical="center"/>
      <protection locked="0"/>
    </xf>
    <xf numFmtId="0" fontId="23" fillId="0" borderId="22" xfId="0" applyNumberFormat="1" applyFont="1" applyBorder="1" applyAlignment="1" applyProtection="1">
      <alignment horizontal="center" vertical="center"/>
      <protection locked="0"/>
    </xf>
    <xf numFmtId="0" fontId="23" fillId="0" borderId="20" xfId="0" applyNumberFormat="1" applyFont="1" applyBorder="1" applyAlignment="1" applyProtection="1">
      <alignment horizontal="center" vertical="center"/>
      <protection locked="0"/>
    </xf>
    <xf numFmtId="0" fontId="23" fillId="0" borderId="21" xfId="0" applyNumberFormat="1" applyFont="1" applyBorder="1" applyAlignment="1" applyProtection="1">
      <alignment horizontal="center" vertical="center"/>
      <protection locked="0"/>
    </xf>
    <xf numFmtId="1" fontId="23" fillId="0" borderId="22" xfId="0" applyNumberFormat="1" applyFont="1" applyBorder="1" applyAlignment="1" applyProtection="1">
      <alignment horizontal="center" vertical="center"/>
      <protection locked="0"/>
    </xf>
    <xf numFmtId="1" fontId="23" fillId="0" borderId="20" xfId="0" applyNumberFormat="1" applyFont="1" applyBorder="1" applyAlignment="1" applyProtection="1">
      <alignment horizontal="center" vertical="center"/>
      <protection locked="0"/>
    </xf>
    <xf numFmtId="1" fontId="23" fillId="0" borderId="21" xfId="0" applyNumberFormat="1" applyFont="1" applyBorder="1" applyAlignment="1" applyProtection="1">
      <alignment horizontal="center" vertical="center"/>
      <protection locked="0"/>
    </xf>
    <xf numFmtId="2" fontId="23" fillId="0" borderId="22" xfId="0" applyNumberFormat="1" applyFont="1" applyBorder="1" applyAlignment="1" applyProtection="1">
      <alignment horizontal="center" vertical="center"/>
      <protection locked="0"/>
    </xf>
    <xf numFmtId="2" fontId="23" fillId="0" borderId="20" xfId="0" applyNumberFormat="1" applyFont="1" applyBorder="1" applyAlignment="1" applyProtection="1">
      <alignment horizontal="center" vertical="center"/>
      <protection locked="0"/>
    </xf>
    <xf numFmtId="2" fontId="23" fillId="0" borderId="21" xfId="0" applyNumberFormat="1" applyFont="1" applyBorder="1" applyAlignment="1" applyProtection="1">
      <alignment horizontal="center" vertical="center"/>
      <protection locked="0"/>
    </xf>
    <xf numFmtId="49" fontId="23" fillId="0" borderId="22" xfId="0" applyNumberFormat="1" applyFont="1" applyFill="1" applyBorder="1" applyAlignment="1" applyProtection="1">
      <alignment horizontal="center" vertical="center"/>
      <protection locked="0"/>
    </xf>
    <xf numFmtId="49" fontId="23" fillId="0" borderId="20" xfId="0" applyNumberFormat="1" applyFont="1" applyFill="1" applyBorder="1" applyAlignment="1" applyProtection="1">
      <alignment horizontal="center" vertical="center"/>
      <protection locked="0"/>
    </xf>
    <xf numFmtId="49" fontId="23" fillId="0" borderId="21" xfId="0" applyNumberFormat="1" applyFont="1" applyFill="1" applyBorder="1" applyAlignment="1" applyProtection="1">
      <alignment horizontal="center" vertical="center"/>
      <protection locked="0"/>
    </xf>
    <xf numFmtId="1" fontId="23" fillId="0" borderId="22" xfId="0" applyNumberFormat="1" applyFont="1" applyFill="1" applyBorder="1" applyAlignment="1" applyProtection="1">
      <alignment horizontal="center" vertical="center"/>
      <protection locked="0"/>
    </xf>
    <xf numFmtId="1" fontId="23" fillId="0" borderId="20" xfId="0" applyNumberFormat="1" applyFont="1" applyFill="1" applyBorder="1" applyAlignment="1" applyProtection="1">
      <alignment horizontal="center" vertical="center"/>
      <protection locked="0"/>
    </xf>
    <xf numFmtId="1" fontId="23" fillId="0" borderId="21" xfId="0" applyNumberFormat="1" applyFont="1" applyFill="1" applyBorder="1" applyAlignment="1" applyProtection="1">
      <alignment horizontal="center" vertical="center"/>
      <protection locked="0"/>
    </xf>
    <xf numFmtId="1" fontId="31" fillId="0" borderId="22" xfId="0" applyNumberFormat="1" applyFont="1" applyFill="1" applyBorder="1" applyAlignment="1" applyProtection="1">
      <alignment horizontal="center" vertical="center"/>
      <protection locked="0"/>
    </xf>
    <xf numFmtId="1" fontId="31" fillId="0" borderId="20" xfId="0" applyNumberFormat="1" applyFont="1" applyFill="1" applyBorder="1" applyAlignment="1" applyProtection="1">
      <alignment horizontal="center" vertical="center"/>
      <protection locked="0"/>
    </xf>
    <xf numFmtId="1" fontId="31" fillId="0" borderId="21" xfId="0" applyNumberFormat="1" applyFont="1" applyFill="1" applyBorder="1" applyAlignment="1" applyProtection="1">
      <alignment horizontal="center" vertical="center"/>
      <protection locked="0"/>
    </xf>
    <xf numFmtId="49" fontId="30" fillId="0" borderId="16" xfId="0" applyNumberFormat="1" applyFont="1" applyBorder="1" applyAlignment="1" applyProtection="1">
      <alignment horizontal="center" vertical="center" wrapText="1"/>
    </xf>
    <xf numFmtId="49" fontId="30" fillId="0" borderId="11" xfId="0" applyNumberFormat="1" applyFont="1" applyBorder="1" applyAlignment="1" applyProtection="1">
      <alignment horizontal="center" vertical="center" wrapText="1"/>
    </xf>
    <xf numFmtId="49" fontId="30" fillId="0" borderId="12" xfId="0" applyNumberFormat="1" applyFont="1" applyBorder="1" applyAlignment="1" applyProtection="1">
      <alignment horizontal="center" vertical="center" wrapText="1"/>
    </xf>
    <xf numFmtId="49" fontId="34" fillId="0" borderId="42" xfId="0" applyNumberFormat="1" applyFont="1" applyBorder="1" applyAlignment="1" applyProtection="1">
      <alignment horizontal="center" vertical="center"/>
    </xf>
    <xf numFmtId="49" fontId="34" fillId="0" borderId="43" xfId="0" applyNumberFormat="1" applyFont="1" applyBorder="1" applyAlignment="1" applyProtection="1">
      <alignment horizontal="center" vertical="center"/>
    </xf>
    <xf numFmtId="49" fontId="34" fillId="0" borderId="44" xfId="0" applyNumberFormat="1" applyFont="1" applyBorder="1" applyAlignment="1" applyProtection="1">
      <alignment horizontal="center" vertical="center"/>
    </xf>
    <xf numFmtId="49" fontId="30" fillId="0" borderId="16" xfId="0" applyNumberFormat="1" applyFont="1" applyBorder="1" applyAlignment="1" applyProtection="1">
      <alignment horizontal="center" vertical="center"/>
    </xf>
    <xf numFmtId="49" fontId="30" fillId="0" borderId="11" xfId="0" applyNumberFormat="1" applyFont="1" applyBorder="1" applyAlignment="1" applyProtection="1">
      <alignment horizontal="center" vertical="center"/>
    </xf>
    <xf numFmtId="49" fontId="30" fillId="0" borderId="12" xfId="0" applyNumberFormat="1" applyFont="1" applyBorder="1" applyAlignment="1" applyProtection="1">
      <alignment horizontal="center" vertical="center"/>
    </xf>
    <xf numFmtId="49" fontId="20" fillId="0" borderId="22" xfId="0" applyNumberFormat="1" applyFont="1" applyBorder="1" applyAlignment="1" applyProtection="1">
      <alignment horizontal="left" vertical="center"/>
      <protection locked="0"/>
    </xf>
    <xf numFmtId="49" fontId="20" fillId="0" borderId="20" xfId="0" applyNumberFormat="1" applyFont="1" applyBorder="1" applyAlignment="1" applyProtection="1">
      <alignment horizontal="left" vertical="center"/>
      <protection locked="0"/>
    </xf>
    <xf numFmtId="49" fontId="20" fillId="0" borderId="21" xfId="0" applyNumberFormat="1" applyFont="1" applyBorder="1" applyAlignment="1" applyProtection="1">
      <alignment horizontal="left" vertical="center"/>
      <protection locked="0"/>
    </xf>
    <xf numFmtId="49" fontId="21" fillId="0" borderId="22" xfId="0" applyNumberFormat="1" applyFont="1" applyBorder="1" applyAlignment="1" applyProtection="1">
      <alignment vertical="center"/>
    </xf>
    <xf numFmtId="49" fontId="21" fillId="0" borderId="20" xfId="0" applyNumberFormat="1" applyFont="1" applyBorder="1" applyAlignment="1" applyProtection="1">
      <alignment vertical="center"/>
    </xf>
    <xf numFmtId="49" fontId="21" fillId="0" borderId="21" xfId="0" applyNumberFormat="1" applyFont="1" applyBorder="1" applyAlignment="1" applyProtection="1">
      <alignment vertical="center"/>
    </xf>
    <xf numFmtId="49" fontId="21" fillId="0" borderId="22" xfId="0" applyNumberFormat="1" applyFont="1" applyBorder="1" applyAlignment="1" applyProtection="1">
      <alignment vertical="center"/>
      <protection locked="0"/>
    </xf>
    <xf numFmtId="49" fontId="21" fillId="0" borderId="20" xfId="0" applyNumberFormat="1" applyFont="1" applyBorder="1" applyAlignment="1" applyProtection="1">
      <alignment vertical="center"/>
      <protection locked="0"/>
    </xf>
    <xf numFmtId="49" fontId="21" fillId="0" borderId="21" xfId="0" applyNumberFormat="1" applyFont="1" applyBorder="1" applyAlignment="1" applyProtection="1">
      <alignment vertical="center"/>
      <protection locked="0"/>
    </xf>
    <xf numFmtId="49" fontId="20" fillId="0" borderId="22" xfId="0" applyNumberFormat="1" applyFont="1" applyBorder="1" applyAlignment="1" applyProtection="1">
      <alignment horizontal="center" vertical="center"/>
    </xf>
    <xf numFmtId="49" fontId="20" fillId="0" borderId="20" xfId="0" applyNumberFormat="1" applyFont="1" applyBorder="1" applyAlignment="1" applyProtection="1">
      <alignment horizontal="center" vertical="center"/>
    </xf>
    <xf numFmtId="49" fontId="20" fillId="0" borderId="21" xfId="0" applyNumberFormat="1" applyFont="1" applyBorder="1" applyAlignment="1" applyProtection="1">
      <alignment horizontal="center" vertical="center"/>
    </xf>
    <xf numFmtId="49" fontId="23" fillId="0" borderId="48" xfId="0" applyNumberFormat="1" applyFont="1" applyBorder="1" applyAlignment="1" applyProtection="1">
      <alignment horizontal="center" vertical="center"/>
      <protection locked="0"/>
    </xf>
    <xf numFmtId="49" fontId="21" fillId="0" borderId="22" xfId="0" applyNumberFormat="1" applyFont="1" applyBorder="1" applyAlignment="1" applyProtection="1">
      <alignment horizontal="left" vertical="center"/>
    </xf>
    <xf numFmtId="49" fontId="21" fillId="0" borderId="20" xfId="0" applyNumberFormat="1" applyFont="1" applyBorder="1" applyAlignment="1" applyProtection="1">
      <alignment horizontal="left" vertical="center"/>
    </xf>
    <xf numFmtId="49" fontId="21" fillId="0" borderId="21" xfId="0" applyNumberFormat="1" applyFont="1" applyBorder="1" applyAlignment="1" applyProtection="1">
      <alignment horizontal="left" vertical="center"/>
    </xf>
    <xf numFmtId="0" fontId="23" fillId="0" borderId="30" xfId="0" applyNumberFormat="1" applyFont="1" applyBorder="1" applyAlignment="1" applyProtection="1">
      <alignment horizontal="center" vertical="center" wrapText="1"/>
      <protection locked="0"/>
    </xf>
    <xf numFmtId="0" fontId="23" fillId="0" borderId="13" xfId="0" applyNumberFormat="1" applyFont="1" applyBorder="1" applyAlignment="1" applyProtection="1">
      <alignment horizontal="center" vertical="center" wrapText="1"/>
      <protection locked="0"/>
    </xf>
    <xf numFmtId="0" fontId="23" fillId="0" borderId="10" xfId="0" applyNumberFormat="1" applyFont="1" applyBorder="1" applyAlignment="1" applyProtection="1">
      <alignment horizontal="center" vertical="center" wrapText="1"/>
      <protection locked="0"/>
    </xf>
    <xf numFmtId="0" fontId="23" fillId="0" borderId="25" xfId="0" applyNumberFormat="1" applyFont="1" applyBorder="1" applyAlignment="1" applyProtection="1">
      <alignment horizontal="center" vertical="center" wrapText="1"/>
      <protection locked="0"/>
    </xf>
    <xf numFmtId="0" fontId="23" fillId="0" borderId="31" xfId="0" applyNumberFormat="1" applyFont="1" applyBorder="1" applyAlignment="1" applyProtection="1">
      <alignment horizontal="center" vertical="center" wrapText="1"/>
      <protection locked="0"/>
    </xf>
    <xf numFmtId="49" fontId="33" fillId="0" borderId="42" xfId="0" applyNumberFormat="1" applyFont="1" applyBorder="1" applyAlignment="1" applyProtection="1">
      <alignment horizontal="center" vertical="center"/>
      <protection locked="0"/>
    </xf>
    <xf numFmtId="49" fontId="33" fillId="0" borderId="43" xfId="0" applyNumberFormat="1" applyFont="1" applyBorder="1" applyAlignment="1" applyProtection="1">
      <alignment horizontal="center" vertical="center"/>
      <protection locked="0"/>
    </xf>
    <xf numFmtId="49" fontId="33" fillId="0" borderId="44" xfId="0" applyNumberFormat="1" applyFont="1" applyBorder="1" applyAlignment="1" applyProtection="1">
      <alignment horizontal="center" vertical="center"/>
      <protection locked="0"/>
    </xf>
    <xf numFmtId="49" fontId="23" fillId="0" borderId="47" xfId="0" applyNumberFormat="1" applyFont="1" applyBorder="1" applyAlignment="1" applyProtection="1">
      <alignment horizontal="center" vertical="center"/>
      <protection locked="0"/>
    </xf>
    <xf numFmtId="49" fontId="21" fillId="0" borderId="24" xfId="0" applyNumberFormat="1" applyFont="1" applyBorder="1" applyAlignment="1" applyProtection="1">
      <alignment horizontal="center" vertical="center"/>
      <protection locked="0"/>
    </xf>
    <xf numFmtId="49" fontId="21" fillId="0" borderId="15" xfId="0" applyNumberFormat="1" applyFont="1" applyBorder="1" applyAlignment="1" applyProtection="1">
      <alignment horizontal="center" vertical="center"/>
      <protection locked="0"/>
    </xf>
    <xf numFmtId="49" fontId="21" fillId="0" borderId="23" xfId="0" applyNumberFormat="1" applyFont="1" applyBorder="1" applyAlignment="1" applyProtection="1">
      <alignment horizontal="center" vertical="center"/>
      <protection locked="0"/>
    </xf>
    <xf numFmtId="49" fontId="21" fillId="0" borderId="25" xfId="0" applyNumberFormat="1" applyFont="1" applyBorder="1" applyAlignment="1" applyProtection="1">
      <alignment horizontal="center" vertical="center"/>
      <protection locked="0"/>
    </xf>
    <xf numFmtId="49" fontId="21" fillId="0" borderId="14" xfId="0" applyNumberFormat="1" applyFont="1" applyBorder="1" applyAlignment="1" applyProtection="1">
      <alignment horizontal="center" vertical="center"/>
      <protection locked="0"/>
    </xf>
    <xf numFmtId="49" fontId="21" fillId="0" borderId="31" xfId="0" applyNumberFormat="1" applyFont="1" applyBorder="1" applyAlignment="1" applyProtection="1">
      <alignment horizontal="center" vertical="center"/>
      <protection locked="0"/>
    </xf>
    <xf numFmtId="0" fontId="23" fillId="0" borderId="32" xfId="0" applyNumberFormat="1" applyFont="1" applyBorder="1" applyAlignment="1" applyProtection="1">
      <alignment horizontal="center" vertical="center"/>
      <protection locked="0"/>
    </xf>
    <xf numFmtId="0" fontId="23" fillId="0" borderId="16" xfId="0" applyNumberFormat="1" applyFont="1" applyBorder="1" applyAlignment="1" applyProtection="1">
      <alignment horizontal="center" vertical="center"/>
      <protection locked="0"/>
    </xf>
    <xf numFmtId="0" fontId="23" fillId="0" borderId="11" xfId="0" applyNumberFormat="1" applyFont="1" applyBorder="1" applyAlignment="1" applyProtection="1">
      <alignment horizontal="center" vertical="center"/>
      <protection locked="0"/>
    </xf>
    <xf numFmtId="0" fontId="23" fillId="0" borderId="35" xfId="0" applyNumberFormat="1" applyFont="1" applyBorder="1" applyAlignment="1" applyProtection="1">
      <alignment horizontal="center" vertical="center"/>
      <protection locked="0"/>
    </xf>
    <xf numFmtId="49" fontId="33" fillId="0" borderId="52" xfId="0" applyNumberFormat="1" applyFont="1" applyBorder="1" applyAlignment="1" applyProtection="1">
      <alignment horizontal="center" vertical="center"/>
      <protection locked="0"/>
    </xf>
    <xf numFmtId="49" fontId="33" fillId="0" borderId="27" xfId="0" applyNumberFormat="1" applyFont="1" applyBorder="1" applyAlignment="1" applyProtection="1">
      <alignment horizontal="center" vertical="center"/>
      <protection locked="0"/>
    </xf>
    <xf numFmtId="49" fontId="33" fillId="0" borderId="53" xfId="0" applyNumberFormat="1" applyFont="1" applyBorder="1" applyAlignment="1" applyProtection="1">
      <alignment horizontal="center" vertical="center"/>
      <protection locked="0"/>
    </xf>
    <xf numFmtId="0" fontId="32" fillId="0" borderId="15" xfId="0" applyNumberFormat="1" applyFont="1" applyBorder="1" applyAlignment="1" applyProtection="1">
      <alignment horizontal="center" vertical="center" wrapText="1"/>
      <protection locked="0"/>
    </xf>
    <xf numFmtId="0" fontId="32" fillId="0" borderId="48" xfId="0" applyNumberFormat="1" applyFont="1" applyBorder="1" applyAlignment="1" applyProtection="1">
      <alignment horizontal="center" vertical="center" wrapText="1"/>
      <protection locked="0"/>
    </xf>
    <xf numFmtId="0" fontId="32" fillId="0" borderId="13" xfId="0" applyNumberFormat="1" applyFont="1" applyBorder="1" applyAlignment="1" applyProtection="1">
      <alignment horizontal="center" vertical="center" wrapText="1"/>
      <protection locked="0"/>
    </xf>
    <xf numFmtId="0" fontId="32" fillId="0" borderId="0" xfId="0" applyNumberFormat="1" applyFont="1" applyBorder="1" applyAlignment="1" applyProtection="1">
      <alignment horizontal="center" vertical="center" wrapText="1"/>
      <protection locked="0"/>
    </xf>
    <xf numFmtId="0" fontId="32" fillId="0" borderId="32" xfId="0" applyNumberFormat="1" applyFont="1" applyBorder="1" applyAlignment="1" applyProtection="1">
      <alignment horizontal="center" vertical="center" wrapText="1"/>
      <protection locked="0"/>
    </xf>
    <xf numFmtId="0" fontId="32" fillId="0" borderId="16" xfId="0" applyNumberFormat="1" applyFont="1" applyBorder="1" applyAlignment="1" applyProtection="1">
      <alignment horizontal="center" vertical="center" wrapText="1"/>
      <protection locked="0"/>
    </xf>
    <xf numFmtId="0" fontId="32" fillId="0" borderId="11" xfId="0" applyNumberFormat="1" applyFont="1" applyBorder="1" applyAlignment="1" applyProtection="1">
      <alignment horizontal="center" vertical="center" wrapText="1"/>
      <protection locked="0"/>
    </xf>
    <xf numFmtId="0" fontId="32" fillId="0" borderId="35" xfId="0" applyNumberFormat="1" applyFont="1" applyBorder="1" applyAlignment="1" applyProtection="1">
      <alignment horizontal="center" vertical="center" wrapText="1"/>
      <protection locked="0"/>
    </xf>
    <xf numFmtId="49" fontId="34" fillId="0" borderId="50" xfId="0" applyNumberFormat="1" applyFont="1" applyBorder="1" applyAlignment="1" applyProtection="1">
      <alignment horizontal="center" vertical="center"/>
    </xf>
    <xf numFmtId="49" fontId="34" fillId="0" borderId="45" xfId="0" applyNumberFormat="1" applyFont="1" applyBorder="1" applyAlignment="1" applyProtection="1">
      <alignment horizontal="center" vertical="center"/>
    </xf>
    <xf numFmtId="49" fontId="34" fillId="0" borderId="18" xfId="0" applyNumberFormat="1" applyFont="1" applyBorder="1" applyAlignment="1" applyProtection="1">
      <alignment horizontal="center" vertical="center"/>
    </xf>
    <xf numFmtId="49" fontId="34" fillId="0" borderId="19" xfId="0" applyNumberFormat="1" applyFont="1" applyBorder="1" applyAlignment="1" applyProtection="1">
      <alignment horizontal="center" vertical="center"/>
    </xf>
    <xf numFmtId="49" fontId="34" fillId="0" borderId="17" xfId="0" applyNumberFormat="1" applyFont="1" applyBorder="1" applyAlignment="1" applyProtection="1">
      <alignment horizontal="center" vertical="center"/>
    </xf>
    <xf numFmtId="49" fontId="34" fillId="0" borderId="46" xfId="0" applyNumberFormat="1" applyFont="1" applyBorder="1" applyAlignment="1" applyProtection="1">
      <alignment horizontal="center" vertical="center"/>
    </xf>
    <xf numFmtId="49" fontId="34" fillId="0" borderId="49" xfId="0" applyNumberFormat="1" applyFont="1" applyBorder="1" applyAlignment="1" applyProtection="1">
      <alignment horizontal="center" vertical="center"/>
    </xf>
    <xf numFmtId="49" fontId="30" fillId="0" borderId="16" xfId="0" applyNumberFormat="1" applyFont="1" applyBorder="1" applyAlignment="1" applyProtection="1">
      <alignment horizontal="center" vertical="center"/>
      <protection locked="0"/>
    </xf>
    <xf numFmtId="49" fontId="30" fillId="0" borderId="11" xfId="0" applyNumberFormat="1" applyFont="1" applyBorder="1" applyAlignment="1" applyProtection="1">
      <alignment horizontal="center" vertical="center"/>
      <protection locked="0"/>
    </xf>
    <xf numFmtId="49" fontId="30" fillId="0" borderId="12" xfId="0" applyNumberFormat="1" applyFont="1" applyBorder="1" applyAlignment="1" applyProtection="1">
      <alignment horizontal="center" vertical="center"/>
      <protection locked="0"/>
    </xf>
    <xf numFmtId="0" fontId="33" fillId="0" borderId="14" xfId="0" applyNumberFormat="1" applyFont="1" applyBorder="1" applyAlignment="1" applyProtection="1">
      <alignment horizontal="center" vertical="center"/>
      <protection locked="0"/>
    </xf>
    <xf numFmtId="0" fontId="33" fillId="0" borderId="31" xfId="0" applyNumberFormat="1" applyFont="1" applyBorder="1" applyAlignment="1" applyProtection="1">
      <alignment horizontal="center" vertical="center"/>
      <protection locked="0"/>
    </xf>
    <xf numFmtId="49" fontId="23" fillId="0" borderId="35" xfId="0" applyNumberFormat="1" applyFont="1" applyBorder="1" applyAlignment="1" applyProtection="1">
      <alignment horizontal="center" vertical="center"/>
      <protection locked="0"/>
    </xf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P31"/>
  <sheetViews>
    <sheetView view="pageBreakPreview" topLeftCell="A10" zoomScale="85" zoomScaleNormal="85" zoomScaleSheetLayoutView="85" workbookViewId="0">
      <selection activeCell="CO8" sqref="CO8:DF10"/>
    </sheetView>
  </sheetViews>
  <sheetFormatPr defaultColWidth="0" defaultRowHeight="12.75" x14ac:dyDescent="0.2"/>
  <cols>
    <col min="1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111" s="4" customFormat="1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 t="s">
        <v>97</v>
      </c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3"/>
    </row>
    <row r="2" spans="1:111" s="4" customFormat="1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2"/>
      <c r="CB2" s="300"/>
      <c r="CC2" s="301"/>
      <c r="CD2" s="301"/>
      <c r="CE2" s="302"/>
      <c r="CF2" s="300"/>
      <c r="CG2" s="301"/>
      <c r="CH2" s="301"/>
      <c r="CI2" s="302"/>
      <c r="CJ2" s="300"/>
      <c r="CK2" s="301"/>
      <c r="CL2" s="301"/>
      <c r="CM2" s="301"/>
      <c r="CN2" s="301"/>
      <c r="CO2" s="301"/>
      <c r="CP2" s="301"/>
      <c r="CQ2" s="301"/>
      <c r="CR2" s="302"/>
      <c r="CS2" s="300"/>
      <c r="CT2" s="301"/>
      <c r="CU2" s="301"/>
      <c r="CV2" s="301"/>
      <c r="CW2" s="301"/>
      <c r="CX2" s="301"/>
      <c r="CY2" s="301"/>
      <c r="CZ2" s="302"/>
      <c r="DA2" s="300"/>
      <c r="DB2" s="301"/>
      <c r="DC2" s="301"/>
      <c r="DD2" s="301"/>
      <c r="DE2" s="301"/>
      <c r="DF2" s="302"/>
      <c r="DG2" s="3"/>
    </row>
    <row r="3" spans="1:111" s="4" customFormat="1" ht="12" customHeight="1" x14ac:dyDescent="0.2">
      <c r="A3" s="332" t="s">
        <v>0</v>
      </c>
      <c r="B3" s="333"/>
      <c r="C3" s="333"/>
      <c r="D3" s="333"/>
      <c r="E3" s="333"/>
      <c r="F3" s="333"/>
      <c r="G3" s="334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2"/>
      <c r="CB3" s="300"/>
      <c r="CC3" s="301"/>
      <c r="CD3" s="301"/>
      <c r="CE3" s="302"/>
      <c r="CF3" s="300"/>
      <c r="CG3" s="301"/>
      <c r="CH3" s="301"/>
      <c r="CI3" s="302"/>
      <c r="CJ3" s="300"/>
      <c r="CK3" s="301"/>
      <c r="CL3" s="301"/>
      <c r="CM3" s="301"/>
      <c r="CN3" s="301"/>
      <c r="CO3" s="301"/>
      <c r="CP3" s="301"/>
      <c r="CQ3" s="301"/>
      <c r="CR3" s="302"/>
      <c r="CS3" s="300"/>
      <c r="CT3" s="301"/>
      <c r="CU3" s="301"/>
      <c r="CV3" s="301"/>
      <c r="CW3" s="301"/>
      <c r="CX3" s="301"/>
      <c r="CY3" s="301"/>
      <c r="CZ3" s="302"/>
      <c r="DA3" s="300"/>
      <c r="DB3" s="301"/>
      <c r="DC3" s="301"/>
      <c r="DD3" s="301"/>
      <c r="DE3" s="301"/>
      <c r="DF3" s="302"/>
      <c r="DG3" s="3"/>
    </row>
    <row r="4" spans="1:111" s="4" customFormat="1" ht="12" customHeight="1" x14ac:dyDescent="0.2">
      <c r="A4" s="332" t="s">
        <v>1</v>
      </c>
      <c r="B4" s="333"/>
      <c r="C4" s="333"/>
      <c r="D4" s="333"/>
      <c r="E4" s="333"/>
      <c r="F4" s="333"/>
      <c r="G4" s="334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2"/>
      <c r="CB4" s="300"/>
      <c r="CC4" s="301"/>
      <c r="CD4" s="301"/>
      <c r="CE4" s="302"/>
      <c r="CF4" s="300"/>
      <c r="CG4" s="301"/>
      <c r="CH4" s="301"/>
      <c r="CI4" s="302"/>
      <c r="CJ4" s="300"/>
      <c r="CK4" s="301"/>
      <c r="CL4" s="301"/>
      <c r="CM4" s="301"/>
      <c r="CN4" s="301"/>
      <c r="CO4" s="301"/>
      <c r="CP4" s="301"/>
      <c r="CQ4" s="301"/>
      <c r="CR4" s="302"/>
      <c r="CS4" s="300"/>
      <c r="CT4" s="301"/>
      <c r="CU4" s="301"/>
      <c r="CV4" s="301"/>
      <c r="CW4" s="301"/>
      <c r="CX4" s="301"/>
      <c r="CY4" s="301"/>
      <c r="CZ4" s="302"/>
      <c r="DA4" s="300"/>
      <c r="DB4" s="301"/>
      <c r="DC4" s="301"/>
      <c r="DD4" s="301"/>
      <c r="DE4" s="301"/>
      <c r="DF4" s="302"/>
      <c r="DG4" s="3"/>
    </row>
    <row r="5" spans="1:111" s="4" customFormat="1" ht="12" customHeight="1" x14ac:dyDescent="0.2">
      <c r="A5" s="332" t="s">
        <v>2</v>
      </c>
      <c r="B5" s="333"/>
      <c r="C5" s="333"/>
      <c r="D5" s="333"/>
      <c r="E5" s="333"/>
      <c r="F5" s="333"/>
      <c r="G5" s="334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7"/>
      <c r="CB5" s="303"/>
      <c r="CC5" s="304"/>
      <c r="CD5" s="304"/>
      <c r="CE5" s="305"/>
      <c r="CF5" s="303"/>
      <c r="CG5" s="304"/>
      <c r="CH5" s="304"/>
      <c r="CI5" s="305"/>
      <c r="CJ5" s="303"/>
      <c r="CK5" s="304"/>
      <c r="CL5" s="304"/>
      <c r="CM5" s="304"/>
      <c r="CN5" s="304"/>
      <c r="CO5" s="304"/>
      <c r="CP5" s="304"/>
      <c r="CQ5" s="304"/>
      <c r="CR5" s="305"/>
      <c r="CS5" s="303"/>
      <c r="CT5" s="304"/>
      <c r="CU5" s="304"/>
      <c r="CV5" s="304"/>
      <c r="CW5" s="304"/>
      <c r="CX5" s="304"/>
      <c r="CY5" s="304"/>
      <c r="CZ5" s="305"/>
      <c r="DA5" s="303"/>
      <c r="DB5" s="304"/>
      <c r="DC5" s="304"/>
      <c r="DD5" s="304"/>
      <c r="DE5" s="304"/>
      <c r="DF5" s="305"/>
      <c r="DG5" s="3"/>
    </row>
    <row r="6" spans="1:111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330"/>
      <c r="CH6" s="330"/>
      <c r="CI6" s="330"/>
      <c r="CJ6" s="330"/>
      <c r="CK6" s="330"/>
      <c r="CL6" s="330"/>
      <c r="CM6" s="330"/>
      <c r="CN6" s="330"/>
      <c r="CO6" s="330"/>
      <c r="CP6" s="330"/>
      <c r="CQ6" s="330"/>
      <c r="CR6" s="330"/>
      <c r="CS6" s="330"/>
      <c r="CT6" s="330"/>
      <c r="CU6" s="330"/>
      <c r="CV6" s="330"/>
      <c r="CW6" s="330"/>
      <c r="CX6" s="330"/>
      <c r="CY6" s="306" t="s">
        <v>4</v>
      </c>
      <c r="CZ6" s="307"/>
      <c r="DA6" s="307"/>
      <c r="DB6" s="308"/>
      <c r="DC6" s="306" t="s">
        <v>3</v>
      </c>
      <c r="DD6" s="307"/>
      <c r="DE6" s="307"/>
      <c r="DF6" s="308"/>
      <c r="DG6" s="8"/>
    </row>
    <row r="7" spans="1:111" s="9" customFormat="1" ht="12" customHeight="1" thickBot="1" x14ac:dyDescent="0.25">
      <c r="A7" s="278"/>
      <c r="B7" s="279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  <c r="AC7" s="279"/>
      <c r="AD7" s="279"/>
      <c r="AE7" s="279"/>
      <c r="AF7" s="279"/>
      <c r="AG7" s="279"/>
      <c r="AH7" s="279"/>
      <c r="AI7" s="279"/>
      <c r="AJ7" s="279"/>
      <c r="AK7" s="279"/>
      <c r="AL7" s="279"/>
      <c r="AM7" s="279"/>
      <c r="AN7" s="279"/>
      <c r="AO7" s="279"/>
      <c r="AP7" s="279"/>
      <c r="AQ7" s="279"/>
      <c r="AR7" s="279"/>
      <c r="AS7" s="279"/>
      <c r="AT7" s="279"/>
      <c r="AU7" s="279"/>
      <c r="AV7" s="279"/>
      <c r="AW7" s="279"/>
      <c r="AX7" s="279"/>
      <c r="AY7" s="279"/>
      <c r="AZ7" s="279"/>
      <c r="BA7" s="279"/>
      <c r="BB7" s="321"/>
      <c r="BC7" s="321"/>
      <c r="BD7" s="321"/>
      <c r="BE7" s="322"/>
      <c r="BF7" s="326"/>
      <c r="BG7" s="327"/>
      <c r="BH7" s="327"/>
      <c r="BI7" s="327"/>
      <c r="BJ7" s="327"/>
      <c r="BK7" s="327"/>
      <c r="BL7" s="327"/>
      <c r="BM7" s="327"/>
      <c r="BN7" s="327"/>
      <c r="BO7" s="327"/>
      <c r="BP7" s="327"/>
      <c r="BQ7" s="327"/>
      <c r="BR7" s="327"/>
      <c r="BS7" s="327"/>
      <c r="BT7" s="327"/>
      <c r="BU7" s="327"/>
      <c r="BV7" s="327"/>
      <c r="BW7" s="327"/>
      <c r="BX7" s="327"/>
      <c r="BY7" s="328"/>
      <c r="BZ7" s="328"/>
      <c r="CA7" s="328"/>
      <c r="CB7" s="328"/>
      <c r="CC7" s="328"/>
      <c r="CD7" s="328"/>
      <c r="CE7" s="328"/>
      <c r="CF7" s="329"/>
      <c r="CG7" s="331"/>
      <c r="CH7" s="331"/>
      <c r="CI7" s="331"/>
      <c r="CJ7" s="331"/>
      <c r="CK7" s="331"/>
      <c r="CL7" s="331"/>
      <c r="CM7" s="331"/>
      <c r="CN7" s="331"/>
      <c r="CO7" s="331"/>
      <c r="CP7" s="331"/>
      <c r="CQ7" s="331"/>
      <c r="CR7" s="331"/>
      <c r="CS7" s="331"/>
      <c r="CT7" s="331"/>
      <c r="CU7" s="331"/>
      <c r="CV7" s="331"/>
      <c r="CW7" s="331"/>
      <c r="CX7" s="331"/>
      <c r="CY7" s="350">
        <v>25</v>
      </c>
      <c r="CZ7" s="351"/>
      <c r="DA7" s="351"/>
      <c r="DB7" s="352"/>
      <c r="DC7" s="281">
        <v>1</v>
      </c>
      <c r="DD7" s="282"/>
      <c r="DE7" s="282"/>
      <c r="DF7" s="283"/>
      <c r="DG7" s="8"/>
    </row>
    <row r="8" spans="1:111" s="9" customFormat="1" ht="12" customHeight="1" x14ac:dyDescent="0.2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2"/>
      <c r="AL8" s="335" t="s">
        <v>139</v>
      </c>
      <c r="AM8" s="336"/>
      <c r="AN8" s="336"/>
      <c r="AO8" s="336"/>
      <c r="AP8" s="336"/>
      <c r="AQ8" s="336"/>
      <c r="AR8" s="336"/>
      <c r="AS8" s="336"/>
      <c r="AT8" s="336"/>
      <c r="AU8" s="336"/>
      <c r="AV8" s="336"/>
      <c r="AW8" s="336"/>
      <c r="AX8" s="336"/>
      <c r="AY8" s="336"/>
      <c r="AZ8" s="336"/>
      <c r="BA8" s="337"/>
      <c r="BB8" s="343" t="s">
        <v>217</v>
      </c>
      <c r="BC8" s="310"/>
      <c r="BD8" s="310"/>
      <c r="BE8" s="310"/>
      <c r="BF8" s="310"/>
      <c r="BG8" s="310"/>
      <c r="BH8" s="310"/>
      <c r="BI8" s="310"/>
      <c r="BJ8" s="310"/>
      <c r="BK8" s="310"/>
      <c r="BL8" s="310"/>
      <c r="BM8" s="310"/>
      <c r="BN8" s="310"/>
      <c r="BO8" s="310"/>
      <c r="BP8" s="310"/>
      <c r="BQ8" s="310"/>
      <c r="BR8" s="310"/>
      <c r="BS8" s="310"/>
      <c r="BT8" s="310"/>
      <c r="BU8" s="310"/>
      <c r="BV8" s="310"/>
      <c r="BW8" s="310"/>
      <c r="BX8" s="311"/>
      <c r="BY8" s="346" t="s">
        <v>218</v>
      </c>
      <c r="BZ8" s="310"/>
      <c r="CA8" s="310"/>
      <c r="CB8" s="310"/>
      <c r="CC8" s="310"/>
      <c r="CD8" s="310"/>
      <c r="CE8" s="310"/>
      <c r="CF8" s="310"/>
      <c r="CG8" s="310"/>
      <c r="CH8" s="310"/>
      <c r="CI8" s="310"/>
      <c r="CJ8" s="310"/>
      <c r="CK8" s="310"/>
      <c r="CL8" s="310"/>
      <c r="CM8" s="310"/>
      <c r="CN8" s="347"/>
      <c r="CO8" s="309"/>
      <c r="CP8" s="310"/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0"/>
      <c r="DB8" s="310"/>
      <c r="DC8" s="310"/>
      <c r="DD8" s="310"/>
      <c r="DE8" s="310"/>
      <c r="DF8" s="311"/>
      <c r="DG8" s="8"/>
    </row>
    <row r="9" spans="1:111" s="9" customFormat="1" ht="12" customHeight="1" x14ac:dyDescent="0.2">
      <c r="A9" s="10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2"/>
      <c r="AL9" s="338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AZ9" s="339"/>
      <c r="BA9" s="337"/>
      <c r="BB9" s="344"/>
      <c r="BC9" s="313"/>
      <c r="BD9" s="313"/>
      <c r="BE9" s="313"/>
      <c r="BF9" s="313"/>
      <c r="BG9" s="313"/>
      <c r="BH9" s="313"/>
      <c r="BI9" s="313"/>
      <c r="BJ9" s="313"/>
      <c r="BK9" s="313"/>
      <c r="BL9" s="313"/>
      <c r="BM9" s="313"/>
      <c r="BN9" s="313"/>
      <c r="BO9" s="313"/>
      <c r="BP9" s="313"/>
      <c r="BQ9" s="313"/>
      <c r="BR9" s="313"/>
      <c r="BS9" s="313"/>
      <c r="BT9" s="313"/>
      <c r="BU9" s="313"/>
      <c r="BV9" s="313"/>
      <c r="BW9" s="313"/>
      <c r="BX9" s="314"/>
      <c r="BY9" s="313"/>
      <c r="BZ9" s="313"/>
      <c r="CA9" s="313"/>
      <c r="CB9" s="313"/>
      <c r="CC9" s="313"/>
      <c r="CD9" s="313"/>
      <c r="CE9" s="313"/>
      <c r="CF9" s="313"/>
      <c r="CG9" s="313"/>
      <c r="CH9" s="313"/>
      <c r="CI9" s="313"/>
      <c r="CJ9" s="313"/>
      <c r="CK9" s="313"/>
      <c r="CL9" s="313"/>
      <c r="CM9" s="313"/>
      <c r="CN9" s="348"/>
      <c r="CO9" s="312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4"/>
      <c r="DG9" s="8"/>
    </row>
    <row r="10" spans="1:111" s="9" customFormat="1" ht="12" customHeight="1" thickBot="1" x14ac:dyDescent="0.25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2"/>
      <c r="AL10" s="340"/>
      <c r="AM10" s="341"/>
      <c r="AN10" s="341"/>
      <c r="AO10" s="341"/>
      <c r="AP10" s="341"/>
      <c r="AQ10" s="341"/>
      <c r="AR10" s="341"/>
      <c r="AS10" s="341"/>
      <c r="AT10" s="341"/>
      <c r="AU10" s="341"/>
      <c r="AV10" s="341"/>
      <c r="AW10" s="341"/>
      <c r="AX10" s="341"/>
      <c r="AY10" s="341"/>
      <c r="AZ10" s="341"/>
      <c r="BA10" s="342"/>
      <c r="BB10" s="345"/>
      <c r="BC10" s="316"/>
      <c r="BD10" s="316"/>
      <c r="BE10" s="316"/>
      <c r="BF10" s="316"/>
      <c r="BG10" s="316"/>
      <c r="BH10" s="316"/>
      <c r="BI10" s="316"/>
      <c r="BJ10" s="316"/>
      <c r="BK10" s="316"/>
      <c r="BL10" s="316"/>
      <c r="BM10" s="316"/>
      <c r="BN10" s="316"/>
      <c r="BO10" s="316"/>
      <c r="BP10" s="316"/>
      <c r="BQ10" s="316"/>
      <c r="BR10" s="316"/>
      <c r="BS10" s="316"/>
      <c r="BT10" s="316"/>
      <c r="BU10" s="316"/>
      <c r="BV10" s="316"/>
      <c r="BW10" s="316"/>
      <c r="BX10" s="317"/>
      <c r="BY10" s="316"/>
      <c r="BZ10" s="316"/>
      <c r="CA10" s="316"/>
      <c r="CB10" s="316"/>
      <c r="CC10" s="316"/>
      <c r="CD10" s="316"/>
      <c r="CE10" s="316"/>
      <c r="CF10" s="316"/>
      <c r="CG10" s="316"/>
      <c r="CH10" s="316"/>
      <c r="CI10" s="316"/>
      <c r="CJ10" s="316"/>
      <c r="CK10" s="316"/>
      <c r="CL10" s="316"/>
      <c r="CM10" s="316"/>
      <c r="CN10" s="349"/>
      <c r="CO10" s="315"/>
      <c r="CP10" s="316"/>
      <c r="CQ10" s="316"/>
      <c r="CR10" s="316"/>
      <c r="CS10" s="316"/>
      <c r="CT10" s="316"/>
      <c r="CU10" s="316"/>
      <c r="CV10" s="316"/>
      <c r="CW10" s="316"/>
      <c r="CX10" s="316"/>
      <c r="CY10" s="316"/>
      <c r="CZ10" s="316"/>
      <c r="DA10" s="316"/>
      <c r="DB10" s="316"/>
      <c r="DC10" s="316"/>
      <c r="DD10" s="316"/>
      <c r="DE10" s="316"/>
      <c r="DF10" s="317"/>
      <c r="DG10" s="8"/>
    </row>
    <row r="11" spans="1:111" s="9" customFormat="1" ht="12" customHeight="1" x14ac:dyDescent="0.2">
      <c r="A11" s="15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2"/>
      <c r="AL11" s="285"/>
      <c r="AM11" s="286"/>
      <c r="AN11" s="286"/>
      <c r="AO11" s="286"/>
      <c r="AP11" s="287"/>
      <c r="AQ11" s="291" t="s">
        <v>140</v>
      </c>
      <c r="AR11" s="292"/>
      <c r="AS11" s="292"/>
      <c r="AT11" s="292"/>
      <c r="AU11" s="292"/>
      <c r="AV11" s="292"/>
      <c r="AW11" s="292"/>
      <c r="AX11" s="292"/>
      <c r="AY11" s="292"/>
      <c r="AZ11" s="292"/>
      <c r="BA11" s="292"/>
      <c r="BB11" s="292"/>
      <c r="BC11" s="292"/>
      <c r="BD11" s="292"/>
      <c r="BE11" s="292"/>
      <c r="BF11" s="292"/>
      <c r="BG11" s="292"/>
      <c r="BH11" s="292"/>
      <c r="BI11" s="292"/>
      <c r="BJ11" s="292"/>
      <c r="BK11" s="292"/>
      <c r="BL11" s="292"/>
      <c r="BM11" s="292"/>
      <c r="BN11" s="292"/>
      <c r="BO11" s="292"/>
      <c r="BP11" s="292"/>
      <c r="BQ11" s="292"/>
      <c r="BR11" s="292"/>
      <c r="BS11" s="292"/>
      <c r="BT11" s="292"/>
      <c r="BU11" s="292"/>
      <c r="BV11" s="292"/>
      <c r="BW11" s="292"/>
      <c r="BX11" s="292"/>
      <c r="BY11" s="292"/>
      <c r="BZ11" s="292"/>
      <c r="CA11" s="292"/>
      <c r="CB11" s="292"/>
      <c r="CC11" s="292"/>
      <c r="CD11" s="292"/>
      <c r="CE11" s="292"/>
      <c r="CF11" s="292"/>
      <c r="CG11" s="292"/>
      <c r="CH11" s="292"/>
      <c r="CI11" s="292"/>
      <c r="CJ11" s="292"/>
      <c r="CK11" s="292"/>
      <c r="CL11" s="292"/>
      <c r="CM11" s="292"/>
      <c r="CN11" s="292"/>
      <c r="CO11" s="292"/>
      <c r="CP11" s="292"/>
      <c r="CQ11" s="292"/>
      <c r="CR11" s="292"/>
      <c r="CS11" s="292"/>
      <c r="CT11" s="293"/>
      <c r="CU11" s="275"/>
      <c r="CV11" s="276"/>
      <c r="CW11" s="276"/>
      <c r="CX11" s="277"/>
      <c r="CY11" s="269"/>
      <c r="CZ11" s="270"/>
      <c r="DA11" s="270"/>
      <c r="DB11" s="271"/>
      <c r="DC11" s="269"/>
      <c r="DD11" s="270"/>
      <c r="DE11" s="270"/>
      <c r="DF11" s="271"/>
      <c r="DG11" s="8"/>
    </row>
    <row r="12" spans="1:111" s="9" customFormat="1" ht="12" customHeight="1" x14ac:dyDescent="0.2">
      <c r="A12" s="15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2"/>
      <c r="AL12" s="288"/>
      <c r="AM12" s="289"/>
      <c r="AN12" s="289"/>
      <c r="AO12" s="289"/>
      <c r="AP12" s="290"/>
      <c r="AQ12" s="294"/>
      <c r="AR12" s="295"/>
      <c r="AS12" s="295"/>
      <c r="AT12" s="295"/>
      <c r="AU12" s="295"/>
      <c r="AV12" s="295"/>
      <c r="AW12" s="295"/>
      <c r="AX12" s="295"/>
      <c r="AY12" s="295"/>
      <c r="AZ12" s="295"/>
      <c r="BA12" s="295"/>
      <c r="BB12" s="295"/>
      <c r="BC12" s="295"/>
      <c r="BD12" s="295"/>
      <c r="BE12" s="295"/>
      <c r="BF12" s="295"/>
      <c r="BG12" s="295"/>
      <c r="BH12" s="295"/>
      <c r="BI12" s="295"/>
      <c r="BJ12" s="295"/>
      <c r="BK12" s="295"/>
      <c r="BL12" s="295"/>
      <c r="BM12" s="295"/>
      <c r="BN12" s="295"/>
      <c r="BO12" s="295"/>
      <c r="BP12" s="295"/>
      <c r="BQ12" s="295"/>
      <c r="BR12" s="295"/>
      <c r="BS12" s="295"/>
      <c r="BT12" s="295"/>
      <c r="BU12" s="295"/>
      <c r="BV12" s="295"/>
      <c r="BW12" s="295"/>
      <c r="BX12" s="295"/>
      <c r="BY12" s="295"/>
      <c r="BZ12" s="295"/>
      <c r="CA12" s="295"/>
      <c r="CB12" s="295"/>
      <c r="CC12" s="295"/>
      <c r="CD12" s="295"/>
      <c r="CE12" s="295"/>
      <c r="CF12" s="295"/>
      <c r="CG12" s="295"/>
      <c r="CH12" s="295"/>
      <c r="CI12" s="295"/>
      <c r="CJ12" s="295"/>
      <c r="CK12" s="295"/>
      <c r="CL12" s="295"/>
      <c r="CM12" s="295"/>
      <c r="CN12" s="295"/>
      <c r="CO12" s="295"/>
      <c r="CP12" s="295"/>
      <c r="CQ12" s="295"/>
      <c r="CR12" s="295"/>
      <c r="CS12" s="295"/>
      <c r="CT12" s="296"/>
      <c r="CU12" s="278"/>
      <c r="CV12" s="279"/>
      <c r="CW12" s="279"/>
      <c r="CX12" s="280"/>
      <c r="CY12" s="272"/>
      <c r="CZ12" s="273"/>
      <c r="DA12" s="273"/>
      <c r="DB12" s="274"/>
      <c r="DC12" s="272"/>
      <c r="DD12" s="273"/>
      <c r="DE12" s="273"/>
      <c r="DF12" s="274"/>
      <c r="DG12" s="8"/>
    </row>
    <row r="13" spans="1:111" s="9" customFormat="1" ht="14.25" customHeight="1" x14ac:dyDescent="0.2">
      <c r="A13" s="266"/>
      <c r="B13" s="267"/>
      <c r="C13" s="267"/>
      <c r="D13" s="267"/>
      <c r="E13" s="267"/>
      <c r="F13" s="267"/>
      <c r="G13" s="267"/>
      <c r="H13" s="267"/>
      <c r="I13" s="267"/>
      <c r="J13" s="267"/>
      <c r="K13" s="267"/>
      <c r="L13" s="267"/>
      <c r="M13" s="267"/>
      <c r="N13" s="267"/>
      <c r="O13" s="267"/>
      <c r="P13" s="267"/>
      <c r="Q13" s="267"/>
      <c r="R13" s="267"/>
      <c r="S13" s="267"/>
      <c r="T13" s="267"/>
      <c r="U13" s="267"/>
      <c r="V13" s="267"/>
      <c r="W13" s="267"/>
      <c r="X13" s="267"/>
      <c r="Y13" s="267"/>
      <c r="Z13" s="267"/>
      <c r="AA13" s="267"/>
      <c r="AB13" s="267"/>
      <c r="AC13" s="267"/>
      <c r="AD13" s="267"/>
      <c r="AE13" s="267"/>
      <c r="AF13" s="267"/>
      <c r="AG13" s="267"/>
      <c r="AH13" s="267"/>
      <c r="AI13" s="267"/>
      <c r="AJ13" s="267"/>
      <c r="AK13" s="267"/>
      <c r="AL13" s="267"/>
      <c r="AM13" s="267"/>
      <c r="AN13" s="267"/>
      <c r="AO13" s="267"/>
      <c r="AP13" s="267"/>
      <c r="AQ13" s="267"/>
      <c r="AR13" s="267"/>
      <c r="AS13" s="267"/>
      <c r="AT13" s="267"/>
      <c r="AU13" s="267"/>
      <c r="AV13" s="267"/>
      <c r="AW13" s="267"/>
      <c r="AX13" s="267"/>
      <c r="AY13" s="267"/>
      <c r="AZ13" s="267"/>
      <c r="BA13" s="267"/>
      <c r="BB13" s="267"/>
      <c r="BC13" s="267"/>
      <c r="BD13" s="267"/>
      <c r="BE13" s="267"/>
      <c r="BF13" s="267"/>
      <c r="BG13" s="267"/>
      <c r="BH13" s="267"/>
      <c r="BI13" s="267"/>
      <c r="BJ13" s="267"/>
      <c r="BK13" s="267"/>
      <c r="BL13" s="267"/>
      <c r="BM13" s="267"/>
      <c r="BN13" s="267"/>
      <c r="BO13" s="267"/>
      <c r="BP13" s="267"/>
      <c r="BQ13" s="267"/>
      <c r="BR13" s="267"/>
      <c r="BS13" s="267"/>
      <c r="BT13" s="267"/>
      <c r="BU13" s="267"/>
      <c r="BV13" s="267"/>
      <c r="BW13" s="267"/>
      <c r="BX13" s="267"/>
      <c r="BY13" s="267"/>
      <c r="BZ13" s="267"/>
      <c r="CA13" s="267"/>
      <c r="CB13" s="267"/>
      <c r="CC13" s="267"/>
      <c r="CD13" s="267"/>
      <c r="CE13" s="267"/>
      <c r="CF13" s="267"/>
      <c r="CG13" s="267"/>
      <c r="CH13" s="267"/>
      <c r="CI13" s="267"/>
      <c r="CJ13" s="267"/>
      <c r="CK13" s="267"/>
      <c r="CL13" s="267"/>
      <c r="CM13" s="267"/>
      <c r="CN13" s="267"/>
      <c r="CO13" s="267"/>
      <c r="CP13" s="267"/>
      <c r="CQ13" s="267"/>
      <c r="CR13" s="267"/>
      <c r="CS13" s="267"/>
      <c r="CT13" s="267"/>
      <c r="CU13" s="267"/>
      <c r="CV13" s="267"/>
      <c r="CW13" s="267"/>
      <c r="CX13" s="267"/>
      <c r="CY13" s="267"/>
      <c r="CZ13" s="267"/>
      <c r="DA13" s="267"/>
      <c r="DB13" s="267"/>
      <c r="DC13" s="267"/>
      <c r="DD13" s="267"/>
      <c r="DE13" s="267"/>
      <c r="DF13" s="268"/>
      <c r="DG13" s="8"/>
    </row>
    <row r="14" spans="1:111" s="9" customFormat="1" ht="14.25" customHeight="1" x14ac:dyDescent="0.2">
      <c r="A14" s="266"/>
      <c r="B14" s="267"/>
      <c r="C14" s="267"/>
      <c r="D14" s="267"/>
      <c r="E14" s="267"/>
      <c r="F14" s="267"/>
      <c r="G14" s="267"/>
      <c r="H14" s="267"/>
      <c r="I14" s="267"/>
      <c r="J14" s="267"/>
      <c r="K14" s="267"/>
      <c r="L14" s="267"/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7"/>
      <c r="AI14" s="267"/>
      <c r="AJ14" s="267"/>
      <c r="AK14" s="267"/>
      <c r="AL14" s="267"/>
      <c r="AM14" s="267"/>
      <c r="AN14" s="267"/>
      <c r="AO14" s="267"/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7"/>
      <c r="BF14" s="267"/>
      <c r="BG14" s="267"/>
      <c r="BH14" s="267"/>
      <c r="BI14" s="267"/>
      <c r="BJ14" s="267"/>
      <c r="BK14" s="267"/>
      <c r="BL14" s="267"/>
      <c r="BM14" s="267"/>
      <c r="BN14" s="267"/>
      <c r="BO14" s="267"/>
      <c r="BP14" s="267"/>
      <c r="BQ14" s="267"/>
      <c r="BR14" s="267"/>
      <c r="BS14" s="267"/>
      <c r="BT14" s="267"/>
      <c r="BU14" s="267"/>
      <c r="BV14" s="267"/>
      <c r="BW14" s="267"/>
      <c r="BX14" s="267"/>
      <c r="BY14" s="267"/>
      <c r="BZ14" s="267"/>
      <c r="CA14" s="267"/>
      <c r="CB14" s="267"/>
      <c r="CC14" s="267"/>
      <c r="CD14" s="267"/>
      <c r="CE14" s="267"/>
      <c r="CF14" s="267"/>
      <c r="CG14" s="267"/>
      <c r="CH14" s="267"/>
      <c r="CI14" s="267"/>
      <c r="CJ14" s="267"/>
      <c r="CK14" s="267"/>
      <c r="CL14" s="267"/>
      <c r="CM14" s="267"/>
      <c r="CN14" s="267"/>
      <c r="CO14" s="267"/>
      <c r="CP14" s="267"/>
      <c r="CQ14" s="267"/>
      <c r="CR14" s="267"/>
      <c r="CS14" s="267"/>
      <c r="CT14" s="267"/>
      <c r="CU14" s="267"/>
      <c r="CV14" s="267"/>
      <c r="CW14" s="267"/>
      <c r="CX14" s="267"/>
      <c r="CY14" s="267"/>
      <c r="CZ14" s="267"/>
      <c r="DA14" s="267"/>
      <c r="DB14" s="267"/>
      <c r="DC14" s="267"/>
      <c r="DD14" s="267"/>
      <c r="DE14" s="267"/>
      <c r="DF14" s="268"/>
      <c r="DG14" s="8"/>
    </row>
    <row r="15" spans="1:111" s="9" customFormat="1" ht="14.25" customHeight="1" x14ac:dyDescent="0.2">
      <c r="A15" s="266"/>
      <c r="B15" s="267"/>
      <c r="C15" s="267"/>
      <c r="D15" s="267"/>
      <c r="E15" s="267"/>
      <c r="F15" s="267"/>
      <c r="G15" s="267"/>
      <c r="H15" s="267"/>
      <c r="I15" s="267"/>
      <c r="J15" s="267"/>
      <c r="K15" s="267"/>
      <c r="L15" s="267"/>
      <c r="M15" s="267"/>
      <c r="N15" s="267"/>
      <c r="O15" s="267"/>
      <c r="P15" s="267"/>
      <c r="Q15" s="267"/>
      <c r="R15" s="267"/>
      <c r="S15" s="267"/>
      <c r="T15" s="267"/>
      <c r="U15" s="267"/>
      <c r="V15" s="267"/>
      <c r="W15" s="267"/>
      <c r="X15" s="267"/>
      <c r="Y15" s="267"/>
      <c r="Z15" s="267"/>
      <c r="AA15" s="267"/>
      <c r="AB15" s="267"/>
      <c r="AC15" s="267"/>
      <c r="AD15" s="267"/>
      <c r="AE15" s="267"/>
      <c r="AF15" s="267"/>
      <c r="AG15" s="267"/>
      <c r="AH15" s="267"/>
      <c r="AI15" s="267"/>
      <c r="AJ15" s="267"/>
      <c r="AK15" s="267"/>
      <c r="AL15" s="267"/>
      <c r="AM15" s="267"/>
      <c r="AN15" s="267"/>
      <c r="AO15" s="267"/>
      <c r="AP15" s="267"/>
      <c r="AQ15" s="267"/>
      <c r="AR15" s="267"/>
      <c r="AS15" s="267"/>
      <c r="AT15" s="267"/>
      <c r="AU15" s="267"/>
      <c r="AV15" s="267"/>
      <c r="AW15" s="267"/>
      <c r="AX15" s="267"/>
      <c r="AY15" s="267"/>
      <c r="AZ15" s="267"/>
      <c r="BA15" s="267"/>
      <c r="BB15" s="267"/>
      <c r="BC15" s="267"/>
      <c r="BD15" s="267"/>
      <c r="BE15" s="267"/>
      <c r="BF15" s="267"/>
      <c r="BG15" s="267"/>
      <c r="BH15" s="267"/>
      <c r="BI15" s="267"/>
      <c r="BJ15" s="267"/>
      <c r="BK15" s="267"/>
      <c r="BL15" s="267"/>
      <c r="BM15" s="267"/>
      <c r="BN15" s="267"/>
      <c r="BO15" s="267"/>
      <c r="BP15" s="267"/>
      <c r="BQ15" s="267"/>
      <c r="BR15" s="267"/>
      <c r="BS15" s="267"/>
      <c r="BT15" s="267"/>
      <c r="BU15" s="267"/>
      <c r="BV15" s="267"/>
      <c r="BW15" s="267"/>
      <c r="BX15" s="267"/>
      <c r="BY15" s="267"/>
      <c r="BZ15" s="267"/>
      <c r="CA15" s="267"/>
      <c r="CB15" s="267"/>
      <c r="CC15" s="267"/>
      <c r="CD15" s="267"/>
      <c r="CE15" s="267"/>
      <c r="CF15" s="267"/>
      <c r="CG15" s="267"/>
      <c r="CH15" s="267"/>
      <c r="CI15" s="267"/>
      <c r="CJ15" s="267"/>
      <c r="CK15" s="267"/>
      <c r="CL15" s="267"/>
      <c r="CM15" s="267"/>
      <c r="CN15" s="267"/>
      <c r="CO15" s="267"/>
      <c r="CP15" s="267"/>
      <c r="CQ15" s="267"/>
      <c r="CR15" s="267"/>
      <c r="CS15" s="267"/>
      <c r="CT15" s="267"/>
      <c r="CU15" s="267"/>
      <c r="CV15" s="267"/>
      <c r="CW15" s="267"/>
      <c r="CX15" s="267"/>
      <c r="CY15" s="267"/>
      <c r="CZ15" s="267"/>
      <c r="DA15" s="267"/>
      <c r="DB15" s="267"/>
      <c r="DC15" s="267"/>
      <c r="DD15" s="267"/>
      <c r="DE15" s="267"/>
      <c r="DF15" s="268"/>
      <c r="DG15" s="8"/>
    </row>
    <row r="16" spans="1:111" s="4" customFormat="1" ht="24" customHeight="1" x14ac:dyDescent="0.2">
      <c r="A16" s="15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2"/>
      <c r="DG16" s="3"/>
    </row>
    <row r="17" spans="1:111" s="4" customFormat="1" ht="24" customHeight="1" x14ac:dyDescent="0.35">
      <c r="A17" s="15"/>
      <c r="B17" s="1"/>
      <c r="C17" s="1"/>
      <c r="D17" s="1"/>
      <c r="E17" s="1"/>
      <c r="F17" s="1"/>
      <c r="G17" s="1"/>
      <c r="H17" s="1"/>
      <c r="I17" s="1"/>
      <c r="J17" s="1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/>
      <c r="AC17" s="299"/>
      <c r="AD17" s="299"/>
      <c r="AE17" s="299"/>
      <c r="AF17" s="299"/>
      <c r="AG17" s="299"/>
      <c r="AH17" s="299"/>
      <c r="AI17" s="299"/>
      <c r="AJ17" s="299"/>
      <c r="AK17" s="299"/>
      <c r="AL17" s="299"/>
      <c r="AM17" s="299"/>
      <c r="AN17" s="299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299"/>
      <c r="BT17" s="299"/>
      <c r="BU17" s="299"/>
      <c r="BV17" s="299"/>
      <c r="BW17" s="299"/>
      <c r="BX17" s="299"/>
      <c r="BY17" s="299"/>
      <c r="BZ17" s="299"/>
      <c r="CA17" s="299"/>
      <c r="CB17" s="299"/>
      <c r="CC17" s="299"/>
      <c r="CD17" s="299"/>
      <c r="CE17" s="299"/>
      <c r="CF17" s="299"/>
      <c r="CG17" s="299"/>
      <c r="CH17" s="299"/>
      <c r="CI17" s="299"/>
      <c r="CJ17" s="299"/>
      <c r="CK17" s="299"/>
      <c r="CL17" s="299"/>
      <c r="CM17" s="299"/>
      <c r="CN17" s="299"/>
      <c r="CO17" s="299"/>
      <c r="CP17" s="299"/>
      <c r="CQ17" s="299"/>
      <c r="CR17" s="299"/>
      <c r="CS17" s="299"/>
      <c r="CT17" s="299"/>
      <c r="CU17" s="299"/>
      <c r="CV17" s="299"/>
      <c r="CW17" s="1"/>
      <c r="CX17" s="1"/>
      <c r="CY17" s="1"/>
      <c r="CZ17" s="1"/>
      <c r="DA17" s="1"/>
      <c r="DB17" s="1"/>
      <c r="DC17" s="1"/>
      <c r="DD17" s="1"/>
      <c r="DE17" s="1"/>
      <c r="DF17" s="2"/>
      <c r="DG17" s="3"/>
    </row>
    <row r="18" spans="1:111" s="4" customFormat="1" ht="24" customHeight="1" x14ac:dyDescent="0.2">
      <c r="A18" s="15"/>
      <c r="B18" s="1"/>
      <c r="C18" s="1"/>
      <c r="D18" s="1"/>
      <c r="E18" s="1"/>
      <c r="F18" s="1"/>
      <c r="G18" s="1"/>
      <c r="H18" s="1"/>
      <c r="I18" s="1"/>
      <c r="J18" s="1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298"/>
      <c r="BT18" s="298"/>
      <c r="BU18" s="298"/>
      <c r="BV18" s="298"/>
      <c r="BW18" s="298"/>
      <c r="BX18" s="298"/>
      <c r="BY18" s="298"/>
      <c r="BZ18" s="298"/>
      <c r="CA18" s="298"/>
      <c r="CB18" s="298"/>
      <c r="CC18" s="298"/>
      <c r="CD18" s="298"/>
      <c r="CE18" s="298"/>
      <c r="CF18" s="298"/>
      <c r="CG18" s="298"/>
      <c r="CH18" s="298"/>
      <c r="CI18" s="298"/>
      <c r="CJ18" s="298"/>
      <c r="CK18" s="298"/>
      <c r="CL18" s="298"/>
      <c r="CM18" s="298"/>
      <c r="CN18" s="298"/>
      <c r="CO18" s="298"/>
      <c r="CP18" s="298"/>
      <c r="CQ18" s="298"/>
      <c r="CR18" s="298"/>
      <c r="CS18" s="298"/>
      <c r="CT18" s="298"/>
      <c r="CU18" s="298"/>
      <c r="CV18" s="298"/>
      <c r="CW18" s="1"/>
      <c r="CX18" s="1"/>
      <c r="CY18" s="1"/>
      <c r="CZ18" s="1"/>
      <c r="DA18" s="1"/>
      <c r="DB18" s="1"/>
      <c r="DC18" s="1"/>
      <c r="DD18" s="1"/>
      <c r="DE18" s="1"/>
      <c r="DF18" s="2"/>
      <c r="DG18" s="3"/>
    </row>
    <row r="19" spans="1:111" s="4" customFormat="1" ht="24" customHeight="1" x14ac:dyDescent="0.2">
      <c r="A19" s="15"/>
      <c r="B19" s="1"/>
      <c r="C19" s="1"/>
      <c r="D19" s="1"/>
      <c r="E19" s="1"/>
      <c r="F19" s="1"/>
      <c r="G19" s="1"/>
      <c r="H19" s="1"/>
      <c r="I19" s="1"/>
      <c r="J19" s="1"/>
      <c r="K19" s="297"/>
      <c r="L19" s="297"/>
      <c r="M19" s="297"/>
      <c r="N19" s="297"/>
      <c r="O19" s="297"/>
      <c r="P19" s="297"/>
      <c r="Q19" s="297"/>
      <c r="R19" s="297"/>
      <c r="S19" s="297"/>
      <c r="T19" s="297"/>
      <c r="U19" s="297"/>
      <c r="V19" s="297"/>
      <c r="W19" s="297"/>
      <c r="X19" s="297"/>
      <c r="Y19" s="297"/>
      <c r="Z19" s="297"/>
      <c r="AA19" s="297"/>
      <c r="AB19" s="297"/>
      <c r="AC19" s="297"/>
      <c r="AD19" s="297"/>
      <c r="AE19" s="297"/>
      <c r="AF19" s="297"/>
      <c r="AG19" s="297"/>
      <c r="AH19" s="297"/>
      <c r="AI19" s="297"/>
      <c r="AJ19" s="297"/>
      <c r="AK19" s="297"/>
      <c r="AL19" s="297"/>
      <c r="AM19" s="297"/>
      <c r="AN19" s="297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297"/>
      <c r="BT19" s="297"/>
      <c r="BU19" s="297"/>
      <c r="BV19" s="297"/>
      <c r="BW19" s="297"/>
      <c r="BX19" s="297"/>
      <c r="BY19" s="297"/>
      <c r="BZ19" s="297"/>
      <c r="CA19" s="297"/>
      <c r="CB19" s="297"/>
      <c r="CC19" s="297"/>
      <c r="CD19" s="297"/>
      <c r="CE19" s="297"/>
      <c r="CF19" s="297"/>
      <c r="CG19" s="297"/>
      <c r="CH19" s="297"/>
      <c r="CI19" s="297"/>
      <c r="CJ19" s="297"/>
      <c r="CK19" s="297"/>
      <c r="CL19" s="297"/>
      <c r="CM19" s="297"/>
      <c r="CN19" s="297"/>
      <c r="CO19" s="297"/>
      <c r="CP19" s="297"/>
      <c r="CQ19" s="297"/>
      <c r="CR19" s="297"/>
      <c r="CS19" s="297"/>
      <c r="CT19" s="297"/>
      <c r="CU19" s="297"/>
      <c r="CV19" s="297"/>
      <c r="CW19" s="1"/>
      <c r="CX19" s="1"/>
      <c r="CY19" s="1"/>
      <c r="CZ19" s="1"/>
      <c r="DA19" s="1"/>
      <c r="DB19" s="1"/>
      <c r="DC19" s="1"/>
      <c r="DD19" s="1"/>
      <c r="DE19" s="1"/>
      <c r="DF19" s="2"/>
      <c r="DG19" s="3"/>
    </row>
    <row r="20" spans="1:111" s="4" customFormat="1" ht="24" customHeight="1" x14ac:dyDescent="0.2">
      <c r="A20" s="1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2"/>
      <c r="DG20" s="3"/>
    </row>
    <row r="21" spans="1:111" s="4" customFormat="1" ht="24" customHeight="1" x14ac:dyDescent="0.2">
      <c r="A21" s="253" t="s">
        <v>141</v>
      </c>
      <c r="B21" s="254"/>
      <c r="C21" s="254"/>
      <c r="D21" s="254"/>
      <c r="E21" s="254"/>
      <c r="F21" s="254"/>
      <c r="G21" s="254"/>
      <c r="H21" s="254"/>
      <c r="I21" s="254"/>
      <c r="J21" s="254"/>
      <c r="K21" s="254"/>
      <c r="L21" s="254"/>
      <c r="M21" s="254"/>
      <c r="N21" s="254"/>
      <c r="O21" s="254"/>
      <c r="P21" s="254"/>
      <c r="Q21" s="254"/>
      <c r="R21" s="254"/>
      <c r="S21" s="254"/>
      <c r="T21" s="254"/>
      <c r="U21" s="254"/>
      <c r="V21" s="254"/>
      <c r="W21" s="254"/>
      <c r="X21" s="254"/>
      <c r="Y21" s="254"/>
      <c r="Z21" s="254"/>
      <c r="AA21" s="254"/>
      <c r="AB21" s="254"/>
      <c r="AC21" s="254"/>
      <c r="AD21" s="254"/>
      <c r="AE21" s="254"/>
      <c r="AF21" s="254"/>
      <c r="AG21" s="254"/>
      <c r="AH21" s="254"/>
      <c r="AI21" s="254"/>
      <c r="AJ21" s="254"/>
      <c r="AK21" s="254"/>
      <c r="AL21" s="254"/>
      <c r="AM21" s="254"/>
      <c r="AN21" s="254"/>
      <c r="AO21" s="254"/>
      <c r="AP21" s="254"/>
      <c r="AQ21" s="254"/>
      <c r="AR21" s="254"/>
      <c r="AS21" s="254"/>
      <c r="AT21" s="254"/>
      <c r="AU21" s="254"/>
      <c r="AV21" s="254"/>
      <c r="AW21" s="254"/>
      <c r="AX21" s="254"/>
      <c r="AY21" s="254"/>
      <c r="AZ21" s="254"/>
      <c r="BA21" s="254"/>
      <c r="BB21" s="254"/>
      <c r="BC21" s="254"/>
      <c r="BD21" s="254"/>
      <c r="BE21" s="254"/>
      <c r="BF21" s="254"/>
      <c r="BG21" s="254"/>
      <c r="BH21" s="254"/>
      <c r="BI21" s="254"/>
      <c r="BJ21" s="254"/>
      <c r="BK21" s="254"/>
      <c r="BL21" s="254"/>
      <c r="BM21" s="254"/>
      <c r="BN21" s="254"/>
      <c r="BO21" s="254"/>
      <c r="BP21" s="254"/>
      <c r="BQ21" s="254"/>
      <c r="BR21" s="254"/>
      <c r="BS21" s="254"/>
      <c r="BT21" s="254"/>
      <c r="BU21" s="254"/>
      <c r="BV21" s="254"/>
      <c r="BW21" s="254"/>
      <c r="BX21" s="254"/>
      <c r="BY21" s="254"/>
      <c r="BZ21" s="254"/>
      <c r="CA21" s="254"/>
      <c r="CB21" s="254"/>
      <c r="CC21" s="254"/>
      <c r="CD21" s="254"/>
      <c r="CE21" s="254"/>
      <c r="CF21" s="254"/>
      <c r="CG21" s="254"/>
      <c r="CH21" s="254"/>
      <c r="CI21" s="254"/>
      <c r="CJ21" s="254"/>
      <c r="CK21" s="254"/>
      <c r="CL21" s="254"/>
      <c r="CM21" s="254"/>
      <c r="CN21" s="254"/>
      <c r="CO21" s="254"/>
      <c r="CP21" s="254"/>
      <c r="CQ21" s="254"/>
      <c r="CR21" s="254"/>
      <c r="CS21" s="254"/>
      <c r="CT21" s="254"/>
      <c r="CU21" s="254"/>
      <c r="CV21" s="254"/>
      <c r="CW21" s="254"/>
      <c r="CX21" s="254"/>
      <c r="CY21" s="254"/>
      <c r="CZ21" s="254"/>
      <c r="DA21" s="254"/>
      <c r="DB21" s="254"/>
      <c r="DC21" s="254"/>
      <c r="DD21" s="254"/>
      <c r="DE21" s="254"/>
      <c r="DF21" s="255"/>
      <c r="DG21" s="3"/>
    </row>
    <row r="22" spans="1:111" s="4" customFormat="1" ht="24" customHeight="1" x14ac:dyDescent="0.2">
      <c r="A22" s="253" t="s">
        <v>142</v>
      </c>
      <c r="B22" s="254"/>
      <c r="C22" s="254"/>
      <c r="D22" s="254"/>
      <c r="E22" s="254"/>
      <c r="F22" s="254"/>
      <c r="G22" s="254"/>
      <c r="H22" s="254"/>
      <c r="I22" s="254"/>
      <c r="J22" s="254"/>
      <c r="K22" s="254"/>
      <c r="L22" s="254"/>
      <c r="M22" s="254"/>
      <c r="N22" s="254"/>
      <c r="O22" s="254"/>
      <c r="P22" s="254"/>
      <c r="Q22" s="254"/>
      <c r="R22" s="254"/>
      <c r="S22" s="254"/>
      <c r="T22" s="254"/>
      <c r="U22" s="254"/>
      <c r="V22" s="254"/>
      <c r="W22" s="254"/>
      <c r="X22" s="254"/>
      <c r="Y22" s="254"/>
      <c r="Z22" s="254"/>
      <c r="AA22" s="254"/>
      <c r="AB22" s="254"/>
      <c r="AC22" s="254"/>
      <c r="AD22" s="254"/>
      <c r="AE22" s="254"/>
      <c r="AF22" s="254"/>
      <c r="AG22" s="254"/>
      <c r="AH22" s="254"/>
      <c r="AI22" s="254"/>
      <c r="AJ22" s="254"/>
      <c r="AK22" s="254"/>
      <c r="AL22" s="254"/>
      <c r="AM22" s="254"/>
      <c r="AN22" s="254"/>
      <c r="AO22" s="254"/>
      <c r="AP22" s="254"/>
      <c r="AQ22" s="254"/>
      <c r="AR22" s="254"/>
      <c r="AS22" s="254"/>
      <c r="AT22" s="254"/>
      <c r="AU22" s="254"/>
      <c r="AV22" s="254"/>
      <c r="AW22" s="254"/>
      <c r="AX22" s="254"/>
      <c r="AY22" s="254"/>
      <c r="AZ22" s="254"/>
      <c r="BA22" s="254"/>
      <c r="BB22" s="254"/>
      <c r="BC22" s="254"/>
      <c r="BD22" s="254"/>
      <c r="BE22" s="254"/>
      <c r="BF22" s="254"/>
      <c r="BG22" s="254"/>
      <c r="BH22" s="254"/>
      <c r="BI22" s="254"/>
      <c r="BJ22" s="254"/>
      <c r="BK22" s="254"/>
      <c r="BL22" s="254"/>
      <c r="BM22" s="254"/>
      <c r="BN22" s="254"/>
      <c r="BO22" s="254"/>
      <c r="BP22" s="254"/>
      <c r="BQ22" s="254"/>
      <c r="BR22" s="254"/>
      <c r="BS22" s="254"/>
      <c r="BT22" s="254"/>
      <c r="BU22" s="254"/>
      <c r="BV22" s="254"/>
      <c r="BW22" s="254"/>
      <c r="BX22" s="254"/>
      <c r="BY22" s="254"/>
      <c r="BZ22" s="254"/>
      <c r="CA22" s="254"/>
      <c r="CB22" s="254"/>
      <c r="CC22" s="254"/>
      <c r="CD22" s="254"/>
      <c r="CE22" s="254"/>
      <c r="CF22" s="254"/>
      <c r="CG22" s="254"/>
      <c r="CH22" s="254"/>
      <c r="CI22" s="254"/>
      <c r="CJ22" s="254"/>
      <c r="CK22" s="254"/>
      <c r="CL22" s="254"/>
      <c r="CM22" s="254"/>
      <c r="CN22" s="254"/>
      <c r="CO22" s="254"/>
      <c r="CP22" s="254"/>
      <c r="CQ22" s="254"/>
      <c r="CR22" s="254"/>
      <c r="CS22" s="254"/>
      <c r="CT22" s="254"/>
      <c r="CU22" s="254"/>
      <c r="CV22" s="254"/>
      <c r="CW22" s="254"/>
      <c r="CX22" s="254"/>
      <c r="CY22" s="254"/>
      <c r="CZ22" s="254"/>
      <c r="DA22" s="254"/>
      <c r="DB22" s="254"/>
      <c r="DC22" s="254"/>
      <c r="DD22" s="254"/>
      <c r="DE22" s="254"/>
      <c r="DF22" s="255"/>
      <c r="DG22" s="3"/>
    </row>
    <row r="23" spans="1:111" s="4" customFormat="1" ht="24" customHeight="1" x14ac:dyDescent="0.2">
      <c r="A23" s="266"/>
      <c r="B23" s="267"/>
      <c r="C23" s="267"/>
      <c r="D23" s="267"/>
      <c r="E23" s="267"/>
      <c r="F23" s="267"/>
      <c r="G23" s="267"/>
      <c r="H23" s="267"/>
      <c r="I23" s="267"/>
      <c r="J23" s="267"/>
      <c r="K23" s="267"/>
      <c r="L23" s="267"/>
      <c r="M23" s="267"/>
      <c r="N23" s="267"/>
      <c r="O23" s="267"/>
      <c r="P23" s="267"/>
      <c r="Q23" s="267"/>
      <c r="R23" s="267"/>
      <c r="S23" s="267"/>
      <c r="T23" s="267"/>
      <c r="U23" s="267"/>
      <c r="V23" s="267"/>
      <c r="W23" s="267"/>
      <c r="X23" s="267"/>
      <c r="Y23" s="267"/>
      <c r="Z23" s="267"/>
      <c r="AA23" s="267"/>
      <c r="AB23" s="267"/>
      <c r="AC23" s="267"/>
      <c r="AD23" s="267"/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7"/>
      <c r="BD23" s="267"/>
      <c r="BE23" s="267"/>
      <c r="BF23" s="267"/>
      <c r="BG23" s="267"/>
      <c r="BH23" s="267"/>
      <c r="BI23" s="267"/>
      <c r="BJ23" s="267"/>
      <c r="BK23" s="267"/>
      <c r="BL23" s="267"/>
      <c r="BM23" s="267"/>
      <c r="BN23" s="267"/>
      <c r="BO23" s="267"/>
      <c r="BP23" s="267"/>
      <c r="BQ23" s="267"/>
      <c r="BR23" s="267"/>
      <c r="BS23" s="267"/>
      <c r="BT23" s="267"/>
      <c r="BU23" s="267"/>
      <c r="BV23" s="267"/>
      <c r="BW23" s="267"/>
      <c r="BX23" s="267"/>
      <c r="BY23" s="267"/>
      <c r="BZ23" s="267"/>
      <c r="CA23" s="267"/>
      <c r="CB23" s="267"/>
      <c r="CC23" s="267"/>
      <c r="CD23" s="267"/>
      <c r="CE23" s="267"/>
      <c r="CF23" s="267"/>
      <c r="CG23" s="267"/>
      <c r="CH23" s="267"/>
      <c r="CI23" s="267"/>
      <c r="CJ23" s="267"/>
      <c r="CK23" s="267"/>
      <c r="CL23" s="267"/>
      <c r="CM23" s="267"/>
      <c r="CN23" s="267"/>
      <c r="CO23" s="267"/>
      <c r="CP23" s="267"/>
      <c r="CQ23" s="267"/>
      <c r="CR23" s="267"/>
      <c r="CS23" s="267"/>
      <c r="CT23" s="267"/>
      <c r="CU23" s="267"/>
      <c r="CV23" s="267"/>
      <c r="CW23" s="267"/>
      <c r="CX23" s="267"/>
      <c r="CY23" s="267"/>
      <c r="CZ23" s="267"/>
      <c r="DA23" s="267"/>
      <c r="DB23" s="267"/>
      <c r="DC23" s="267"/>
      <c r="DD23" s="267"/>
      <c r="DE23" s="267"/>
      <c r="DF23" s="268"/>
      <c r="DG23" s="3"/>
    </row>
    <row r="24" spans="1:111" s="4" customFormat="1" ht="24" customHeight="1" x14ac:dyDescent="0.2">
      <c r="A24" s="1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2"/>
      <c r="DG24" s="3"/>
    </row>
    <row r="25" spans="1:111" s="4" customFormat="1" ht="24" customHeight="1" x14ac:dyDescent="0.2">
      <c r="A25" s="15"/>
      <c r="B25" s="1"/>
      <c r="C25" s="1"/>
      <c r="D25" s="1"/>
      <c r="E25" s="1"/>
      <c r="F25" s="263"/>
      <c r="G25" s="263"/>
      <c r="H25" s="263"/>
      <c r="I25" s="263"/>
      <c r="J25" s="263"/>
      <c r="K25" s="263"/>
      <c r="L25" s="263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264" t="s">
        <v>144</v>
      </c>
      <c r="BT25" s="264"/>
      <c r="BU25" s="264"/>
      <c r="BV25" s="264"/>
      <c r="BW25" s="264"/>
      <c r="BX25" s="264"/>
      <c r="BY25" s="264"/>
      <c r="BZ25" s="264"/>
      <c r="CA25" s="264"/>
      <c r="CB25" s="264"/>
      <c r="CC25" s="264"/>
      <c r="CD25" s="264"/>
      <c r="CE25" s="265"/>
      <c r="CF25" s="265"/>
      <c r="CG25" s="265"/>
      <c r="CH25" s="265"/>
      <c r="CI25" s="265"/>
      <c r="CJ25" s="265"/>
      <c r="CK25" s="265"/>
      <c r="CL25" s="265"/>
      <c r="CM25" s="265"/>
      <c r="CN25" s="265"/>
      <c r="CO25" s="265"/>
      <c r="CP25" s="125" t="s">
        <v>215</v>
      </c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25"/>
      <c r="DB25" s="1"/>
      <c r="DC25" s="1"/>
      <c r="DD25" s="1"/>
      <c r="DE25" s="1"/>
      <c r="DF25" s="2"/>
      <c r="DG25" s="17"/>
    </row>
    <row r="26" spans="1:111" s="4" customFormat="1" ht="24" customHeight="1" x14ac:dyDescent="0.2">
      <c r="A26" s="15"/>
      <c r="B26" s="1"/>
      <c r="C26" s="1"/>
      <c r="D26" s="1"/>
      <c r="E26" s="1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264" t="s">
        <v>10</v>
      </c>
      <c r="BT26" s="264"/>
      <c r="BU26" s="264"/>
      <c r="BV26" s="264"/>
      <c r="BW26" s="264"/>
      <c r="BX26" s="264"/>
      <c r="BY26" s="264"/>
      <c r="BZ26" s="264"/>
      <c r="CA26" s="264"/>
      <c r="CB26" s="264"/>
      <c r="CC26" s="264"/>
      <c r="CD26" s="264"/>
      <c r="CE26" s="284"/>
      <c r="CF26" s="284"/>
      <c r="CG26" s="284"/>
      <c r="CH26" s="284"/>
      <c r="CI26" s="284"/>
      <c r="CJ26" s="284"/>
      <c r="CK26" s="284"/>
      <c r="CL26" s="284"/>
      <c r="CM26" s="284"/>
      <c r="CN26" s="284"/>
      <c r="CO26" s="284"/>
      <c r="CP26" s="209" t="s">
        <v>216</v>
      </c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25"/>
      <c r="DB26" s="1"/>
      <c r="DC26" s="1"/>
      <c r="DD26" s="1"/>
      <c r="DE26" s="1"/>
      <c r="DF26" s="2"/>
      <c r="DG26" s="17"/>
    </row>
    <row r="27" spans="1:111" s="4" customFormat="1" ht="24" customHeight="1" x14ac:dyDescent="0.2">
      <c r="A27" s="15"/>
      <c r="B27" s="1"/>
      <c r="C27" s="1"/>
      <c r="D27" s="1"/>
      <c r="E27" s="1"/>
      <c r="F27" s="263"/>
      <c r="G27" s="263"/>
      <c r="H27" s="263"/>
      <c r="I27" s="263"/>
      <c r="J27" s="263"/>
      <c r="K27" s="263"/>
      <c r="L27" s="263"/>
      <c r="M27" s="263"/>
      <c r="N27" s="26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264" t="s">
        <v>6</v>
      </c>
      <c r="BT27" s="264"/>
      <c r="BU27" s="264"/>
      <c r="BV27" s="264"/>
      <c r="BW27" s="264"/>
      <c r="BX27" s="264"/>
      <c r="BY27" s="264"/>
      <c r="BZ27" s="264"/>
      <c r="CA27" s="264"/>
      <c r="CB27" s="264"/>
      <c r="CC27" s="264"/>
      <c r="CD27" s="264"/>
      <c r="CE27" s="251" t="s">
        <v>5</v>
      </c>
      <c r="CF27" s="251"/>
      <c r="CG27" s="251"/>
      <c r="CH27" s="251"/>
      <c r="CI27" s="251"/>
      <c r="CJ27" s="251"/>
      <c r="CK27" s="251"/>
      <c r="CL27" s="251"/>
      <c r="CM27" s="251"/>
      <c r="CN27" s="251"/>
      <c r="CO27" s="251"/>
      <c r="CP27" s="252"/>
      <c r="CQ27" s="252"/>
      <c r="CR27" s="252"/>
      <c r="CS27" s="252"/>
      <c r="CT27" s="252"/>
      <c r="CU27" s="252"/>
      <c r="CV27" s="252"/>
      <c r="CW27" s="252"/>
      <c r="CX27" s="252"/>
      <c r="CY27" s="252"/>
      <c r="CZ27" s="252"/>
      <c r="DA27" s="252"/>
      <c r="DB27" s="1"/>
      <c r="DC27" s="1"/>
      <c r="DD27" s="1"/>
      <c r="DE27" s="1"/>
      <c r="DF27" s="2"/>
      <c r="DG27" s="17"/>
    </row>
    <row r="28" spans="1:111" s="4" customFormat="1" ht="24" customHeight="1" x14ac:dyDescent="0.2">
      <c r="A28" s="15"/>
      <c r="B28" s="1"/>
      <c r="C28" s="1"/>
      <c r="D28" s="1"/>
      <c r="E28" s="1"/>
      <c r="F28" s="263"/>
      <c r="G28" s="263"/>
      <c r="H28" s="263"/>
      <c r="I28" s="263"/>
      <c r="J28" s="263"/>
      <c r="K28" s="263"/>
      <c r="L28" s="263"/>
      <c r="M28" s="263"/>
      <c r="N28" s="26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264" t="s">
        <v>7</v>
      </c>
      <c r="BT28" s="264"/>
      <c r="BU28" s="264"/>
      <c r="BV28" s="264"/>
      <c r="BW28" s="264"/>
      <c r="BX28" s="264"/>
      <c r="BY28" s="264"/>
      <c r="BZ28" s="264"/>
      <c r="CA28" s="264"/>
      <c r="CB28" s="264"/>
      <c r="CC28" s="264"/>
      <c r="CD28" s="264"/>
      <c r="CE28" s="265"/>
      <c r="CF28" s="265"/>
      <c r="CG28" s="265"/>
      <c r="CH28" s="265"/>
      <c r="CI28" s="265"/>
      <c r="CJ28" s="265"/>
      <c r="CK28" s="265"/>
      <c r="CL28" s="265"/>
      <c r="CM28" s="265"/>
      <c r="CN28" s="265"/>
      <c r="CO28" s="265"/>
      <c r="CP28" s="125" t="s">
        <v>216</v>
      </c>
      <c r="CQ28" s="125"/>
      <c r="CR28" s="125"/>
      <c r="CS28" s="125"/>
      <c r="CT28" s="125"/>
      <c r="CU28" s="125"/>
      <c r="CV28" s="125"/>
      <c r="CW28" s="125"/>
      <c r="CX28" s="125"/>
      <c r="CY28" s="125"/>
      <c r="CZ28" s="125"/>
      <c r="DA28" s="125"/>
      <c r="DB28" s="1"/>
      <c r="DC28" s="1"/>
      <c r="DD28" s="1"/>
      <c r="DE28" s="1"/>
      <c r="DF28" s="2"/>
      <c r="DG28" s="17"/>
    </row>
    <row r="29" spans="1:111" s="4" customFormat="1" ht="24" customHeight="1" x14ac:dyDescent="0.2">
      <c r="A29" s="15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>
        <v>9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2"/>
      <c r="DG29" s="3"/>
    </row>
    <row r="30" spans="1:111" s="4" customFormat="1" ht="24" customHeight="1" x14ac:dyDescent="0.2">
      <c r="A30" s="18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1"/>
      <c r="DB30" s="1"/>
      <c r="DC30" s="1"/>
      <c r="DD30" s="1"/>
      <c r="DE30" s="1"/>
      <c r="DF30" s="2"/>
      <c r="DG30" s="3"/>
    </row>
    <row r="31" spans="1:111" s="4" customFormat="1" ht="24.75" customHeight="1" x14ac:dyDescent="0.2">
      <c r="A31" s="256" t="s">
        <v>8</v>
      </c>
      <c r="B31" s="257"/>
      <c r="C31" s="257"/>
      <c r="D31" s="257"/>
      <c r="E31" s="257"/>
      <c r="F31" s="257"/>
      <c r="G31" s="257"/>
      <c r="H31" s="257"/>
      <c r="I31" s="258"/>
      <c r="J31" s="259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  <c r="AW31" s="260"/>
      <c r="AX31" s="260"/>
      <c r="AY31" s="260"/>
      <c r="AZ31" s="260"/>
      <c r="BA31" s="260"/>
      <c r="BB31" s="260"/>
      <c r="BC31" s="260"/>
      <c r="BD31" s="260"/>
      <c r="BE31" s="260"/>
      <c r="BF31" s="260"/>
      <c r="BG31" s="260"/>
      <c r="BH31" s="260"/>
      <c r="BI31" s="260"/>
      <c r="BJ31" s="260"/>
      <c r="BK31" s="260"/>
      <c r="BL31" s="260"/>
      <c r="BM31" s="260"/>
      <c r="BN31" s="260"/>
      <c r="BO31" s="260"/>
      <c r="BP31" s="260"/>
      <c r="BQ31" s="260"/>
      <c r="BR31" s="260"/>
      <c r="BS31" s="260"/>
      <c r="BT31" s="260"/>
      <c r="BU31" s="260"/>
      <c r="BV31" s="260"/>
      <c r="BW31" s="260"/>
      <c r="BX31" s="260"/>
      <c r="BY31" s="260"/>
      <c r="BZ31" s="260"/>
      <c r="CA31" s="260"/>
      <c r="CB31" s="260"/>
      <c r="CC31" s="260"/>
      <c r="CD31" s="260"/>
      <c r="CE31" s="260"/>
      <c r="CF31" s="260"/>
      <c r="CG31" s="260"/>
      <c r="CH31" s="260"/>
      <c r="CI31" s="260"/>
      <c r="CJ31" s="260"/>
      <c r="CK31" s="260"/>
      <c r="CL31" s="260"/>
      <c r="CM31" s="260"/>
      <c r="CN31" s="260"/>
      <c r="CO31" s="260"/>
      <c r="CP31" s="260"/>
      <c r="CQ31" s="260"/>
      <c r="CR31" s="260"/>
      <c r="CS31" s="260"/>
      <c r="CT31" s="260"/>
      <c r="CU31" s="260"/>
      <c r="CV31" s="260"/>
      <c r="CW31" s="260"/>
      <c r="CX31" s="260"/>
      <c r="CY31" s="260"/>
      <c r="CZ31" s="260"/>
      <c r="DA31" s="261"/>
      <c r="DB31" s="261"/>
      <c r="DC31" s="261"/>
      <c r="DD31" s="261"/>
      <c r="DE31" s="261"/>
      <c r="DF31" s="262"/>
      <c r="DG31" s="3"/>
    </row>
  </sheetData>
  <mergeCells count="74">
    <mergeCell ref="DA2:DF2"/>
    <mergeCell ref="CF2:CI2"/>
    <mergeCell ref="CJ2:CR2"/>
    <mergeCell ref="CS2:CZ2"/>
    <mergeCell ref="CF3:CI3"/>
    <mergeCell ref="DA3:DF3"/>
    <mergeCell ref="CJ3:CR3"/>
    <mergeCell ref="CS3:CZ3"/>
    <mergeCell ref="CB2:CE2"/>
    <mergeCell ref="H5:O5"/>
    <mergeCell ref="P5:W5"/>
    <mergeCell ref="X5:AC5"/>
    <mergeCell ref="CB5:CE5"/>
    <mergeCell ref="CB3:CE3"/>
    <mergeCell ref="A4:G4"/>
    <mergeCell ref="H4:O4"/>
    <mergeCell ref="P4:W4"/>
    <mergeCell ref="X4:AC4"/>
    <mergeCell ref="A3:G3"/>
    <mergeCell ref="H3:O3"/>
    <mergeCell ref="P3:W3"/>
    <mergeCell ref="X3:AC3"/>
    <mergeCell ref="CO8:DF10"/>
    <mergeCell ref="A6:BE7"/>
    <mergeCell ref="BF6:CF7"/>
    <mergeCell ref="CG6:CX7"/>
    <mergeCell ref="A5:G5"/>
    <mergeCell ref="CF5:CI5"/>
    <mergeCell ref="AL8:BA10"/>
    <mergeCell ref="BB8:BX10"/>
    <mergeCell ref="BY8:CN10"/>
    <mergeCell ref="CY7:DB7"/>
    <mergeCell ref="CF4:CI4"/>
    <mergeCell ref="CB4:CE4"/>
    <mergeCell ref="CJ5:CR5"/>
    <mergeCell ref="DC6:DF6"/>
    <mergeCell ref="CY6:DB6"/>
    <mergeCell ref="CS5:CZ5"/>
    <mergeCell ref="DA5:DF5"/>
    <mergeCell ref="CS4:CZ4"/>
    <mergeCell ref="DA4:DF4"/>
    <mergeCell ref="CJ4:CR4"/>
    <mergeCell ref="DC11:DF12"/>
    <mergeCell ref="CU11:CX12"/>
    <mergeCell ref="DC7:DF7"/>
    <mergeCell ref="CY11:DB12"/>
    <mergeCell ref="F26:AN26"/>
    <mergeCell ref="BS26:CD26"/>
    <mergeCell ref="CE26:CO26"/>
    <mergeCell ref="AL11:AP12"/>
    <mergeCell ref="AQ11:CT12"/>
    <mergeCell ref="K19:AN19"/>
    <mergeCell ref="BS19:CV19"/>
    <mergeCell ref="K18:AN18"/>
    <mergeCell ref="BS18:CV18"/>
    <mergeCell ref="K17:AN17"/>
    <mergeCell ref="BS17:CV17"/>
    <mergeCell ref="A13:DF15"/>
    <mergeCell ref="CE27:CO27"/>
    <mergeCell ref="CP27:DA27"/>
    <mergeCell ref="A21:DF21"/>
    <mergeCell ref="A22:DF22"/>
    <mergeCell ref="A31:I31"/>
    <mergeCell ref="J31:CZ31"/>
    <mergeCell ref="DA31:DF31"/>
    <mergeCell ref="F28:AN28"/>
    <mergeCell ref="BS28:CD28"/>
    <mergeCell ref="CE28:CO28"/>
    <mergeCell ref="F27:AN27"/>
    <mergeCell ref="BS27:CD27"/>
    <mergeCell ref="A23:DF23"/>
    <mergeCell ref="F25:AN25"/>
    <mergeCell ref="BS25:CD25"/>
    <mergeCell ref="CE25:CO25"/>
  </mergeCells>
  <phoneticPr fontId="19" type="noConversion"/>
  <printOptions horizontalCentered="1" verticalCentered="1"/>
  <pageMargins left="0" right="0" top="0" bottom="0" header="0" footer="0"/>
  <pageSetup paperSize="9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IV31"/>
  <sheetViews>
    <sheetView view="pageBreakPreview" topLeftCell="A4" zoomScale="90" zoomScaleNormal="85" zoomScaleSheetLayoutView="90" workbookViewId="0">
      <selection activeCell="CZ13" sqref="CZ13:DF13"/>
    </sheetView>
  </sheetViews>
  <sheetFormatPr defaultColWidth="0" defaultRowHeight="12.75" x14ac:dyDescent="0.2"/>
  <cols>
    <col min="1" max="7" width="1.28515625" style="19" customWidth="1"/>
    <col min="8" max="47" width="1.140625" style="19" customWidth="1"/>
    <col min="48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256" s="61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87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</row>
    <row r="2" spans="1:256" s="61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</row>
    <row r="3" spans="1:256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  <c r="IV3" s="61"/>
    </row>
    <row r="4" spans="1:256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  <c r="IV4" s="61"/>
    </row>
    <row r="5" spans="1:256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  <c r="IV5" s="61"/>
    </row>
    <row r="6" spans="1:256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  <c r="IV6" s="62"/>
    </row>
    <row r="7" spans="1:256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  <c r="CT7" s="137"/>
      <c r="CU7" s="551" t="s">
        <v>102</v>
      </c>
      <c r="CV7" s="552"/>
      <c r="CW7" s="552"/>
      <c r="CX7" s="552"/>
      <c r="CY7" s="552"/>
      <c r="CZ7" s="553"/>
      <c r="DA7" s="551" t="s">
        <v>102</v>
      </c>
      <c r="DB7" s="552"/>
      <c r="DC7" s="552"/>
      <c r="DD7" s="552"/>
      <c r="DE7" s="552"/>
      <c r="DF7" s="553"/>
      <c r="IV7" s="62"/>
    </row>
    <row r="8" spans="1:256" s="9" customFormat="1" ht="12" customHeight="1" x14ac:dyDescent="0.2">
      <c r="A8" s="558" t="s">
        <v>9</v>
      </c>
      <c r="B8" s="559"/>
      <c r="C8" s="559"/>
      <c r="D8" s="559"/>
      <c r="E8" s="559"/>
      <c r="F8" s="559"/>
      <c r="G8" s="559"/>
      <c r="H8" s="559"/>
      <c r="I8" s="560"/>
      <c r="J8" s="108" t="str">
        <f>Титул!CP25</f>
        <v>Стаценко Н.П.</v>
      </c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127"/>
      <c r="X8" s="369"/>
      <c r="Y8" s="370"/>
      <c r="Z8" s="370"/>
      <c r="AA8" s="370"/>
      <c r="AB8" s="370"/>
      <c r="AC8" s="370"/>
      <c r="AD8" s="370"/>
      <c r="AE8" s="371"/>
      <c r="AF8" s="372"/>
      <c r="AG8" s="373"/>
      <c r="AH8" s="373"/>
      <c r="AI8" s="373"/>
      <c r="AJ8" s="373"/>
      <c r="AK8" s="433"/>
      <c r="AL8" s="561" t="str">
        <f>Титул!AL8</f>
        <v>ГКПТЭ</v>
      </c>
      <c r="AM8" s="562"/>
      <c r="AN8" s="562"/>
      <c r="AO8" s="562"/>
      <c r="AP8" s="562"/>
      <c r="AQ8" s="562"/>
      <c r="AR8" s="562"/>
      <c r="AS8" s="562"/>
      <c r="AT8" s="562"/>
      <c r="AU8" s="562"/>
      <c r="AV8" s="562"/>
      <c r="AW8" s="562"/>
      <c r="AX8" s="562"/>
      <c r="AY8" s="562"/>
      <c r="AZ8" s="562"/>
      <c r="BA8" s="563"/>
      <c r="BB8" s="343" t="str">
        <f>Титул!BB8</f>
        <v>КДК 500.03.01.001</v>
      </c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7"/>
      <c r="BS8" s="367"/>
      <c r="BT8" s="367"/>
      <c r="BU8" s="367"/>
      <c r="BV8" s="367"/>
      <c r="BW8" s="367"/>
      <c r="BX8" s="412"/>
      <c r="BY8" s="554" t="str">
        <f>Титул!BY8</f>
        <v>00082 
01.100.000014</v>
      </c>
      <c r="BZ8" s="367"/>
      <c r="CA8" s="367"/>
      <c r="CB8" s="367"/>
      <c r="CC8" s="367"/>
      <c r="CD8" s="367"/>
      <c r="CE8" s="367"/>
      <c r="CF8" s="367"/>
      <c r="CG8" s="367"/>
      <c r="CH8" s="367"/>
      <c r="CI8" s="367"/>
      <c r="CJ8" s="367"/>
      <c r="CK8" s="367"/>
      <c r="CL8" s="367"/>
      <c r="CM8" s="367"/>
      <c r="CN8" s="412"/>
      <c r="CO8" s="554" t="s">
        <v>135</v>
      </c>
      <c r="CP8" s="310"/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0"/>
      <c r="DB8" s="310"/>
      <c r="DC8" s="310"/>
      <c r="DD8" s="310"/>
      <c r="DE8" s="310"/>
      <c r="DF8" s="311"/>
      <c r="IV8" s="62"/>
    </row>
    <row r="9" spans="1:256" s="9" customFormat="1" ht="12" customHeight="1" x14ac:dyDescent="0.2">
      <c r="A9" s="555" t="s">
        <v>10</v>
      </c>
      <c r="B9" s="556"/>
      <c r="C9" s="556"/>
      <c r="D9" s="556"/>
      <c r="E9" s="556"/>
      <c r="F9" s="556"/>
      <c r="G9" s="556"/>
      <c r="H9" s="556"/>
      <c r="I9" s="557"/>
      <c r="J9" s="108" t="str">
        <f>Титул!CP26</f>
        <v>Анастасьев А.В.</v>
      </c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127"/>
      <c r="X9" s="369"/>
      <c r="Y9" s="370"/>
      <c r="Z9" s="370"/>
      <c r="AA9" s="370"/>
      <c r="AB9" s="370"/>
      <c r="AC9" s="370"/>
      <c r="AD9" s="370"/>
      <c r="AE9" s="371"/>
      <c r="AF9" s="372"/>
      <c r="AG9" s="373"/>
      <c r="AH9" s="373"/>
      <c r="AI9" s="373"/>
      <c r="AJ9" s="373"/>
      <c r="AK9" s="433"/>
      <c r="AL9" s="564"/>
      <c r="AM9" s="565"/>
      <c r="AN9" s="565"/>
      <c r="AO9" s="565"/>
      <c r="AP9" s="565"/>
      <c r="AQ9" s="565"/>
      <c r="AR9" s="565"/>
      <c r="AS9" s="565"/>
      <c r="AT9" s="565"/>
      <c r="AU9" s="565"/>
      <c r="AV9" s="565"/>
      <c r="AW9" s="565"/>
      <c r="AX9" s="565"/>
      <c r="AY9" s="565"/>
      <c r="AZ9" s="565"/>
      <c r="BA9" s="566"/>
      <c r="BB9" s="570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  <c r="BP9" s="571"/>
      <c r="BQ9" s="571"/>
      <c r="BR9" s="571"/>
      <c r="BS9" s="571"/>
      <c r="BT9" s="571"/>
      <c r="BU9" s="571"/>
      <c r="BV9" s="571"/>
      <c r="BW9" s="571"/>
      <c r="BX9" s="572"/>
      <c r="BY9" s="573"/>
      <c r="BZ9" s="571"/>
      <c r="CA9" s="571"/>
      <c r="CB9" s="571"/>
      <c r="CC9" s="571"/>
      <c r="CD9" s="571"/>
      <c r="CE9" s="571"/>
      <c r="CF9" s="571"/>
      <c r="CG9" s="571"/>
      <c r="CH9" s="571"/>
      <c r="CI9" s="571"/>
      <c r="CJ9" s="571"/>
      <c r="CK9" s="571"/>
      <c r="CL9" s="571"/>
      <c r="CM9" s="571"/>
      <c r="CN9" s="572"/>
      <c r="CO9" s="312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4"/>
      <c r="IV9" s="62"/>
    </row>
    <row r="10" spans="1:256" s="9" customFormat="1" ht="12" customHeight="1" thickBot="1" x14ac:dyDescent="0.25">
      <c r="A10" s="555"/>
      <c r="B10" s="556"/>
      <c r="C10" s="556"/>
      <c r="D10" s="556"/>
      <c r="E10" s="556"/>
      <c r="F10" s="556"/>
      <c r="G10" s="556"/>
      <c r="H10" s="556"/>
      <c r="I10" s="557"/>
      <c r="J10" s="353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5"/>
      <c r="X10" s="369"/>
      <c r="Y10" s="370"/>
      <c r="Z10" s="370"/>
      <c r="AA10" s="370"/>
      <c r="AB10" s="370"/>
      <c r="AC10" s="370"/>
      <c r="AD10" s="370"/>
      <c r="AE10" s="371"/>
      <c r="AF10" s="372"/>
      <c r="AG10" s="373"/>
      <c r="AH10" s="373"/>
      <c r="AI10" s="373"/>
      <c r="AJ10" s="373"/>
      <c r="AK10" s="433"/>
      <c r="AL10" s="567"/>
      <c r="AM10" s="568"/>
      <c r="AN10" s="568"/>
      <c r="AO10" s="568"/>
      <c r="AP10" s="568"/>
      <c r="AQ10" s="568"/>
      <c r="AR10" s="568"/>
      <c r="AS10" s="568"/>
      <c r="AT10" s="568"/>
      <c r="AU10" s="568"/>
      <c r="AV10" s="568"/>
      <c r="AW10" s="568"/>
      <c r="AX10" s="568"/>
      <c r="AY10" s="568"/>
      <c r="AZ10" s="568"/>
      <c r="BA10" s="569"/>
      <c r="BB10" s="465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413"/>
      <c r="BY10" s="410"/>
      <c r="BZ10" s="368"/>
      <c r="CA10" s="368"/>
      <c r="CB10" s="368"/>
      <c r="CC10" s="368"/>
      <c r="CD10" s="368"/>
      <c r="CE10" s="368"/>
      <c r="CF10" s="368"/>
      <c r="CG10" s="368"/>
      <c r="CH10" s="368"/>
      <c r="CI10" s="368"/>
      <c r="CJ10" s="368"/>
      <c r="CK10" s="368"/>
      <c r="CL10" s="368"/>
      <c r="CM10" s="368"/>
      <c r="CN10" s="413"/>
      <c r="CO10" s="315"/>
      <c r="CP10" s="316"/>
      <c r="CQ10" s="316"/>
      <c r="CR10" s="316"/>
      <c r="CS10" s="316"/>
      <c r="CT10" s="316"/>
      <c r="CU10" s="316"/>
      <c r="CV10" s="316"/>
      <c r="CW10" s="316"/>
      <c r="CX10" s="316"/>
      <c r="CY10" s="316"/>
      <c r="CZ10" s="316"/>
      <c r="DA10" s="316"/>
      <c r="DB10" s="316"/>
      <c r="DC10" s="316"/>
      <c r="DD10" s="316"/>
      <c r="DE10" s="316"/>
      <c r="DF10" s="317"/>
      <c r="IV10" s="62"/>
    </row>
    <row r="11" spans="1:256" s="9" customFormat="1" ht="12" customHeight="1" x14ac:dyDescent="0.2">
      <c r="A11" s="555"/>
      <c r="B11" s="556"/>
      <c r="C11" s="556"/>
      <c r="D11" s="556"/>
      <c r="E11" s="556"/>
      <c r="F11" s="556"/>
      <c r="G11" s="556"/>
      <c r="H11" s="556"/>
      <c r="I11" s="557"/>
      <c r="J11" s="369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1"/>
      <c r="X11" s="369"/>
      <c r="Y11" s="370"/>
      <c r="Z11" s="370"/>
      <c r="AA11" s="370"/>
      <c r="AB11" s="370"/>
      <c r="AC11" s="370"/>
      <c r="AD11" s="370"/>
      <c r="AE11" s="371"/>
      <c r="AF11" s="372"/>
      <c r="AG11" s="373"/>
      <c r="AH11" s="373"/>
      <c r="AI11" s="373"/>
      <c r="AJ11" s="373"/>
      <c r="AK11" s="433"/>
      <c r="AL11" s="312" t="str">
        <f>Титул!AQ11</f>
        <v>Ось</v>
      </c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3"/>
      <c r="BK11" s="403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580"/>
      <c r="CP11" s="344"/>
      <c r="CQ11" s="313"/>
      <c r="CR11" s="313"/>
      <c r="CS11" s="348"/>
      <c r="CT11" s="312"/>
      <c r="CU11" s="313"/>
      <c r="CV11" s="313"/>
      <c r="CW11" s="348"/>
      <c r="CX11" s="574"/>
      <c r="CY11" s="575"/>
      <c r="CZ11" s="575"/>
      <c r="DA11" s="576"/>
      <c r="DB11" s="312" t="s">
        <v>110</v>
      </c>
      <c r="DC11" s="313"/>
      <c r="DD11" s="313"/>
      <c r="DE11" s="313"/>
      <c r="DF11" s="314"/>
      <c r="IV11" s="62"/>
    </row>
    <row r="12" spans="1:256" s="9" customFormat="1" ht="12" customHeight="1" thickBot="1" x14ac:dyDescent="0.25">
      <c r="A12" s="558" t="s">
        <v>11</v>
      </c>
      <c r="B12" s="559"/>
      <c r="C12" s="559"/>
      <c r="D12" s="559"/>
      <c r="E12" s="559"/>
      <c r="F12" s="559"/>
      <c r="G12" s="559"/>
      <c r="H12" s="559"/>
      <c r="I12" s="560"/>
      <c r="J12" s="378" t="str">
        <f>Титул!CP26</f>
        <v>Анастасьев А.В.</v>
      </c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80"/>
      <c r="X12" s="369"/>
      <c r="Y12" s="370"/>
      <c r="Z12" s="370"/>
      <c r="AA12" s="370"/>
      <c r="AB12" s="370"/>
      <c r="AC12" s="370"/>
      <c r="AD12" s="370"/>
      <c r="AE12" s="371"/>
      <c r="AF12" s="372"/>
      <c r="AG12" s="373"/>
      <c r="AH12" s="373"/>
      <c r="AI12" s="373"/>
      <c r="AJ12" s="373"/>
      <c r="AK12" s="433"/>
      <c r="AL12" s="405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581"/>
      <c r="CP12" s="345"/>
      <c r="CQ12" s="316"/>
      <c r="CR12" s="316"/>
      <c r="CS12" s="349"/>
      <c r="CT12" s="315"/>
      <c r="CU12" s="316"/>
      <c r="CV12" s="316"/>
      <c r="CW12" s="349"/>
      <c r="CX12" s="577"/>
      <c r="CY12" s="578"/>
      <c r="CZ12" s="578"/>
      <c r="DA12" s="579"/>
      <c r="DB12" s="315"/>
      <c r="DC12" s="316"/>
      <c r="DD12" s="316"/>
      <c r="DE12" s="316"/>
      <c r="DF12" s="317"/>
      <c r="IV12" s="62"/>
    </row>
    <row r="13" spans="1:256" s="9" customFormat="1" ht="12" customHeight="1" x14ac:dyDescent="0.2">
      <c r="A13" s="592" t="s">
        <v>68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593"/>
      <c r="O13" s="593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  <c r="AD13" s="594"/>
      <c r="AE13" s="592" t="s">
        <v>69</v>
      </c>
      <c r="AF13" s="593"/>
      <c r="AG13" s="593"/>
      <c r="AH13" s="593"/>
      <c r="AI13" s="593"/>
      <c r="AJ13" s="593"/>
      <c r="AK13" s="593"/>
      <c r="AL13" s="593"/>
      <c r="AM13" s="593"/>
      <c r="AN13" s="593"/>
      <c r="AO13" s="593"/>
      <c r="AP13" s="593"/>
      <c r="AQ13" s="593"/>
      <c r="AR13" s="593"/>
      <c r="AS13" s="593"/>
      <c r="AT13" s="593"/>
      <c r="AU13" s="593"/>
      <c r="AV13" s="593"/>
      <c r="AW13" s="593"/>
      <c r="AX13" s="593"/>
      <c r="AY13" s="593"/>
      <c r="AZ13" s="593"/>
      <c r="BA13" s="593"/>
      <c r="BB13" s="593"/>
      <c r="BC13" s="594"/>
      <c r="BD13" s="592" t="s">
        <v>70</v>
      </c>
      <c r="BE13" s="593"/>
      <c r="BF13" s="593"/>
      <c r="BG13" s="593"/>
      <c r="BH13" s="593"/>
      <c r="BI13" s="593"/>
      <c r="BJ13" s="593"/>
      <c r="BK13" s="593"/>
      <c r="BL13" s="593"/>
      <c r="BM13" s="593"/>
      <c r="BN13" s="594"/>
      <c r="BO13" s="592" t="s">
        <v>15</v>
      </c>
      <c r="BP13" s="593"/>
      <c r="BQ13" s="593"/>
      <c r="BR13" s="594"/>
      <c r="BS13" s="592" t="s">
        <v>16</v>
      </c>
      <c r="BT13" s="593"/>
      <c r="BU13" s="593"/>
      <c r="BV13" s="593"/>
      <c r="BW13" s="593"/>
      <c r="BX13" s="593"/>
      <c r="BY13" s="594"/>
      <c r="BZ13" s="592" t="s">
        <v>21</v>
      </c>
      <c r="CA13" s="593"/>
      <c r="CB13" s="593"/>
      <c r="CC13" s="593"/>
      <c r="CD13" s="593"/>
      <c r="CE13" s="593"/>
      <c r="CF13" s="593"/>
      <c r="CG13" s="593"/>
      <c r="CH13" s="593"/>
      <c r="CI13" s="593"/>
      <c r="CJ13" s="593"/>
      <c r="CK13" s="593"/>
      <c r="CL13" s="593"/>
      <c r="CM13" s="593"/>
      <c r="CN13" s="593"/>
      <c r="CO13" s="593"/>
      <c r="CP13" s="583"/>
      <c r="CQ13" s="583"/>
      <c r="CR13" s="583"/>
      <c r="CS13" s="583"/>
      <c r="CT13" s="584"/>
      <c r="CU13" s="582" t="s">
        <v>23</v>
      </c>
      <c r="CV13" s="583"/>
      <c r="CW13" s="583"/>
      <c r="CX13" s="583"/>
      <c r="CY13" s="584"/>
      <c r="CZ13" s="582" t="s">
        <v>38</v>
      </c>
      <c r="DA13" s="583"/>
      <c r="DB13" s="583"/>
      <c r="DC13" s="583"/>
      <c r="DD13" s="583"/>
      <c r="DE13" s="583"/>
      <c r="DF13" s="584"/>
      <c r="IV13" s="62"/>
    </row>
    <row r="14" spans="1:256" s="9" customFormat="1" ht="24" customHeight="1" x14ac:dyDescent="0.2">
      <c r="A14" s="585" t="s">
        <v>175</v>
      </c>
      <c r="B14" s="639"/>
      <c r="C14" s="639"/>
      <c r="D14" s="639"/>
      <c r="E14" s="639"/>
      <c r="F14" s="639"/>
      <c r="G14" s="639"/>
      <c r="H14" s="639"/>
      <c r="I14" s="639"/>
      <c r="J14" s="639"/>
      <c r="K14" s="639"/>
      <c r="L14" s="639"/>
      <c r="M14" s="639"/>
      <c r="N14" s="639"/>
      <c r="O14" s="639"/>
      <c r="P14" s="639"/>
      <c r="Q14" s="639"/>
      <c r="R14" s="639"/>
      <c r="S14" s="639"/>
      <c r="T14" s="639"/>
      <c r="U14" s="639"/>
      <c r="V14" s="639"/>
      <c r="W14" s="639"/>
      <c r="X14" s="639"/>
      <c r="Y14" s="639"/>
      <c r="Z14" s="639"/>
      <c r="AA14" s="639"/>
      <c r="AB14" s="639"/>
      <c r="AC14" s="639"/>
      <c r="AD14" s="640"/>
      <c r="AE14" s="451" t="str">
        <f>МК_1!F13</f>
        <v>Сталь 40Х ГОСТ 4543-71</v>
      </c>
      <c r="AF14" s="467"/>
      <c r="AG14" s="467"/>
      <c r="AH14" s="467"/>
      <c r="AI14" s="467"/>
      <c r="AJ14" s="467"/>
      <c r="AK14" s="467"/>
      <c r="AL14" s="467"/>
      <c r="AM14" s="467"/>
      <c r="AN14" s="467"/>
      <c r="AO14" s="467"/>
      <c r="AP14" s="467"/>
      <c r="AQ14" s="467"/>
      <c r="AR14" s="467"/>
      <c r="AS14" s="467"/>
      <c r="AT14" s="467"/>
      <c r="AU14" s="467"/>
      <c r="AV14" s="467"/>
      <c r="AW14" s="467"/>
      <c r="AX14" s="467"/>
      <c r="AY14" s="467"/>
      <c r="AZ14" s="467"/>
      <c r="BA14" s="467"/>
      <c r="BB14" s="467"/>
      <c r="BC14" s="468"/>
      <c r="BD14" s="451" t="s">
        <v>148</v>
      </c>
      <c r="BE14" s="452"/>
      <c r="BF14" s="452"/>
      <c r="BG14" s="452"/>
      <c r="BH14" s="452"/>
      <c r="BI14" s="452"/>
      <c r="BJ14" s="452"/>
      <c r="BK14" s="452"/>
      <c r="BL14" s="452"/>
      <c r="BM14" s="452"/>
      <c r="BN14" s="588"/>
      <c r="BO14" s="451" t="s">
        <v>71</v>
      </c>
      <c r="BP14" s="452"/>
      <c r="BQ14" s="452"/>
      <c r="BR14" s="588"/>
      <c r="BS14" s="466">
        <v>6.28</v>
      </c>
      <c r="BT14" s="467"/>
      <c r="BU14" s="467"/>
      <c r="BV14" s="467"/>
      <c r="BW14" s="467"/>
      <c r="BX14" s="467"/>
      <c r="BY14" s="468"/>
      <c r="BZ14" s="466" t="s">
        <v>301</v>
      </c>
      <c r="CA14" s="467"/>
      <c r="CB14" s="467"/>
      <c r="CC14" s="467"/>
      <c r="CD14" s="467"/>
      <c r="CE14" s="467"/>
      <c r="CF14" s="467"/>
      <c r="CG14" s="467"/>
      <c r="CH14" s="467"/>
      <c r="CI14" s="467"/>
      <c r="CJ14" s="467"/>
      <c r="CK14" s="467"/>
      <c r="CL14" s="467"/>
      <c r="CM14" s="467"/>
      <c r="CN14" s="467"/>
      <c r="CO14" s="467"/>
      <c r="CP14" s="467"/>
      <c r="CQ14" s="467"/>
      <c r="CR14" s="467"/>
      <c r="CS14" s="467"/>
      <c r="CT14" s="468"/>
      <c r="CU14" s="466">
        <v>6.5</v>
      </c>
      <c r="CV14" s="467"/>
      <c r="CW14" s="467"/>
      <c r="CX14" s="467"/>
      <c r="CY14" s="468"/>
      <c r="CZ14" s="466">
        <v>1</v>
      </c>
      <c r="DA14" s="467"/>
      <c r="DB14" s="467"/>
      <c r="DC14" s="467"/>
      <c r="DD14" s="467"/>
      <c r="DE14" s="467"/>
      <c r="DF14" s="468"/>
      <c r="IV14" s="62"/>
    </row>
    <row r="15" spans="1:256" s="9" customFormat="1" ht="12" customHeight="1" thickBot="1" x14ac:dyDescent="0.25">
      <c r="A15" s="592" t="s">
        <v>72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4"/>
      <c r="AE15" s="592" t="s">
        <v>73</v>
      </c>
      <c r="AF15" s="593"/>
      <c r="AG15" s="593"/>
      <c r="AH15" s="593"/>
      <c r="AI15" s="593"/>
      <c r="AJ15" s="593"/>
      <c r="AK15" s="593"/>
      <c r="AL15" s="593"/>
      <c r="AM15" s="593"/>
      <c r="AN15" s="593"/>
      <c r="AO15" s="593"/>
      <c r="AP15" s="593"/>
      <c r="AQ15" s="593"/>
      <c r="AR15" s="593"/>
      <c r="AS15" s="593"/>
      <c r="AT15" s="593"/>
      <c r="AU15" s="593"/>
      <c r="AV15" s="593"/>
      <c r="AW15" s="593"/>
      <c r="AX15" s="593"/>
      <c r="AY15" s="593"/>
      <c r="AZ15" s="593"/>
      <c r="BA15" s="593"/>
      <c r="BB15" s="593"/>
      <c r="BC15" s="594"/>
      <c r="BD15" s="364" t="s">
        <v>74</v>
      </c>
      <c r="BE15" s="365"/>
      <c r="BF15" s="365"/>
      <c r="BG15" s="365"/>
      <c r="BH15" s="365"/>
      <c r="BI15" s="365"/>
      <c r="BJ15" s="366"/>
      <c r="BK15" s="364" t="s">
        <v>75</v>
      </c>
      <c r="BL15" s="365"/>
      <c r="BM15" s="365"/>
      <c r="BN15" s="365"/>
      <c r="BO15" s="365"/>
      <c r="BP15" s="365"/>
      <c r="BQ15" s="365"/>
      <c r="BR15" s="366"/>
      <c r="BS15" s="364" t="s">
        <v>76</v>
      </c>
      <c r="BT15" s="365"/>
      <c r="BU15" s="365"/>
      <c r="BV15" s="365"/>
      <c r="BW15" s="365"/>
      <c r="BX15" s="365"/>
      <c r="BY15" s="366"/>
      <c r="BZ15" s="364" t="s">
        <v>42</v>
      </c>
      <c r="CA15" s="365"/>
      <c r="CB15" s="365"/>
      <c r="CC15" s="365"/>
      <c r="CD15" s="365"/>
      <c r="CE15" s="365"/>
      <c r="CF15" s="365"/>
      <c r="CG15" s="366"/>
      <c r="CH15" s="592" t="s">
        <v>77</v>
      </c>
      <c r="CI15" s="593"/>
      <c r="CJ15" s="593"/>
      <c r="CK15" s="593"/>
      <c r="CL15" s="593"/>
      <c r="CM15" s="593"/>
      <c r="CN15" s="593"/>
      <c r="CO15" s="593"/>
      <c r="CP15" s="593"/>
      <c r="CQ15" s="593"/>
      <c r="CR15" s="593"/>
      <c r="CS15" s="593"/>
      <c r="CT15" s="593"/>
      <c r="CU15" s="593"/>
      <c r="CV15" s="593"/>
      <c r="CW15" s="593"/>
      <c r="CX15" s="593"/>
      <c r="CY15" s="593"/>
      <c r="CZ15" s="593"/>
      <c r="DA15" s="593"/>
      <c r="DB15" s="593"/>
      <c r="DC15" s="593"/>
      <c r="DD15" s="593"/>
      <c r="DE15" s="593"/>
      <c r="DF15" s="594"/>
      <c r="IV15" s="62"/>
    </row>
    <row r="16" spans="1:256" s="61" customFormat="1" ht="36" customHeight="1" thickBot="1" x14ac:dyDescent="0.25">
      <c r="A16" s="595" t="s">
        <v>128</v>
      </c>
      <c r="B16" s="596"/>
      <c r="C16" s="596"/>
      <c r="D16" s="596"/>
      <c r="E16" s="596"/>
      <c r="F16" s="596"/>
      <c r="G16" s="596"/>
      <c r="H16" s="596"/>
      <c r="I16" s="596"/>
      <c r="J16" s="596"/>
      <c r="K16" s="596"/>
      <c r="L16" s="596"/>
      <c r="M16" s="596"/>
      <c r="N16" s="596"/>
      <c r="O16" s="596"/>
      <c r="P16" s="596"/>
      <c r="Q16" s="596"/>
      <c r="R16" s="596"/>
      <c r="S16" s="596"/>
      <c r="T16" s="596"/>
      <c r="U16" s="596"/>
      <c r="V16" s="596"/>
      <c r="W16" s="596"/>
      <c r="X16" s="596"/>
      <c r="Y16" s="596"/>
      <c r="Z16" s="596"/>
      <c r="AA16" s="596"/>
      <c r="AB16" s="596"/>
      <c r="AC16" s="596"/>
      <c r="AD16" s="597"/>
      <c r="AE16" s="451" t="s">
        <v>178</v>
      </c>
      <c r="AF16" s="452"/>
      <c r="AG16" s="452"/>
      <c r="AH16" s="452"/>
      <c r="AI16" s="452"/>
      <c r="AJ16" s="452"/>
      <c r="AK16" s="452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598"/>
      <c r="BD16" s="599">
        <f>CR21+CR26</f>
        <v>0.58545164537359662</v>
      </c>
      <c r="BE16" s="600"/>
      <c r="BF16" s="600"/>
      <c r="BG16" s="600"/>
      <c r="BH16" s="600"/>
      <c r="BI16" s="600"/>
      <c r="BJ16" s="601"/>
      <c r="BK16" s="602">
        <f>CY18+CY21+CY26</f>
        <v>2.88</v>
      </c>
      <c r="BL16" s="600"/>
      <c r="BM16" s="600"/>
      <c r="BN16" s="600"/>
      <c r="BO16" s="600"/>
      <c r="BP16" s="600"/>
      <c r="BQ16" s="600"/>
      <c r="BR16" s="601"/>
      <c r="BS16" s="603">
        <v>19</v>
      </c>
      <c r="BT16" s="600"/>
      <c r="BU16" s="600"/>
      <c r="BV16" s="600"/>
      <c r="BW16" s="600"/>
      <c r="BX16" s="600"/>
      <c r="BY16" s="601"/>
      <c r="BZ16" s="602">
        <f>(BD16+BK16)*1.08</f>
        <v>3.7426877770034848</v>
      </c>
      <c r="CA16" s="604"/>
      <c r="CB16" s="604"/>
      <c r="CC16" s="604"/>
      <c r="CD16" s="604"/>
      <c r="CE16" s="604"/>
      <c r="CF16" s="604"/>
      <c r="CG16" s="605"/>
      <c r="CH16" s="606" t="s">
        <v>177</v>
      </c>
      <c r="CI16" s="596"/>
      <c r="CJ16" s="596"/>
      <c r="CK16" s="596"/>
      <c r="CL16" s="596"/>
      <c r="CM16" s="596"/>
      <c r="CN16" s="596"/>
      <c r="CO16" s="596"/>
      <c r="CP16" s="596"/>
      <c r="CQ16" s="596"/>
      <c r="CR16" s="596"/>
      <c r="CS16" s="596"/>
      <c r="CT16" s="596"/>
      <c r="CU16" s="596"/>
      <c r="CV16" s="596"/>
      <c r="CW16" s="596"/>
      <c r="CX16" s="596"/>
      <c r="CY16" s="596"/>
      <c r="CZ16" s="596"/>
      <c r="DA16" s="596"/>
      <c r="DB16" s="596"/>
      <c r="DC16" s="596"/>
      <c r="DD16" s="596"/>
      <c r="DE16" s="596"/>
      <c r="DF16" s="597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</row>
    <row r="17" spans="1:256" s="61" customFormat="1" ht="12" customHeight="1" x14ac:dyDescent="0.2">
      <c r="A17" s="359" t="s">
        <v>35</v>
      </c>
      <c r="B17" s="360"/>
      <c r="C17" s="360"/>
      <c r="D17" s="360"/>
      <c r="E17" s="361"/>
      <c r="F17" s="359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362" t="s">
        <v>78</v>
      </c>
      <c r="AW17" s="363"/>
      <c r="AX17" s="363"/>
      <c r="AY17" s="363"/>
      <c r="AZ17" s="363"/>
      <c r="BA17" s="363"/>
      <c r="BB17" s="455"/>
      <c r="BC17" s="362" t="s">
        <v>79</v>
      </c>
      <c r="BD17" s="461"/>
      <c r="BE17" s="461"/>
      <c r="BF17" s="461"/>
      <c r="BG17" s="461"/>
      <c r="BH17" s="461"/>
      <c r="BI17" s="461"/>
      <c r="BJ17" s="461"/>
      <c r="BK17" s="461"/>
      <c r="BL17" s="461"/>
      <c r="BM17" s="609"/>
      <c r="BN17" s="610" t="s">
        <v>80</v>
      </c>
      <c r="BO17" s="611"/>
      <c r="BP17" s="611"/>
      <c r="BQ17" s="611"/>
      <c r="BR17" s="611"/>
      <c r="BS17" s="611"/>
      <c r="BT17" s="611"/>
      <c r="BU17" s="611"/>
      <c r="BV17" s="612"/>
      <c r="BW17" s="610" t="s">
        <v>81</v>
      </c>
      <c r="BX17" s="611"/>
      <c r="BY17" s="611"/>
      <c r="BZ17" s="611"/>
      <c r="CA17" s="612"/>
      <c r="CB17" s="610" t="s">
        <v>82</v>
      </c>
      <c r="CC17" s="611"/>
      <c r="CD17" s="611"/>
      <c r="CE17" s="611"/>
      <c r="CF17" s="611"/>
      <c r="CG17" s="612"/>
      <c r="CH17" s="362" t="s">
        <v>83</v>
      </c>
      <c r="CI17" s="363"/>
      <c r="CJ17" s="363"/>
      <c r="CK17" s="363"/>
      <c r="CL17" s="363"/>
      <c r="CM17" s="363"/>
      <c r="CN17" s="363"/>
      <c r="CO17" s="363"/>
      <c r="CP17" s="363"/>
      <c r="CQ17" s="455"/>
      <c r="CR17" s="362" t="s">
        <v>84</v>
      </c>
      <c r="CS17" s="363"/>
      <c r="CT17" s="363"/>
      <c r="CU17" s="363"/>
      <c r="CV17" s="363"/>
      <c r="CW17" s="363"/>
      <c r="CX17" s="455"/>
      <c r="CY17" s="362" t="s">
        <v>85</v>
      </c>
      <c r="CZ17" s="363"/>
      <c r="DA17" s="363"/>
      <c r="DB17" s="363"/>
      <c r="DC17" s="363"/>
      <c r="DD17" s="363"/>
      <c r="DE17" s="363"/>
      <c r="DF17" s="455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</row>
    <row r="18" spans="1:256" s="61" customFormat="1" ht="23.1" customHeight="1" x14ac:dyDescent="0.2">
      <c r="A18" s="445" t="s">
        <v>105</v>
      </c>
      <c r="B18" s="446"/>
      <c r="C18" s="607" t="s">
        <v>43</v>
      </c>
      <c r="D18" s="607"/>
      <c r="E18" s="608"/>
      <c r="F18" s="185" t="s">
        <v>149</v>
      </c>
      <c r="G18" s="187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8"/>
      <c r="AH18" s="188"/>
      <c r="AI18" s="188"/>
      <c r="AJ18" s="188"/>
      <c r="AK18" s="188"/>
      <c r="AL18" s="188"/>
      <c r="AM18" s="188"/>
      <c r="AN18" s="188"/>
      <c r="AO18" s="188"/>
      <c r="AP18" s="188"/>
      <c r="AQ18" s="188"/>
      <c r="AR18" s="188"/>
      <c r="AS18" s="188"/>
      <c r="AT18" s="188"/>
      <c r="AU18" s="189"/>
      <c r="AV18" s="188"/>
      <c r="AW18" s="188"/>
      <c r="AX18" s="188"/>
      <c r="AY18" s="188"/>
      <c r="AZ18" s="188"/>
      <c r="BA18" s="188"/>
      <c r="BB18" s="189"/>
      <c r="BC18" s="188"/>
      <c r="BD18" s="188"/>
      <c r="BE18" s="188"/>
      <c r="BF18" s="188"/>
      <c r="BG18" s="188"/>
      <c r="BH18" s="188"/>
      <c r="BI18" s="188"/>
      <c r="BJ18" s="188"/>
      <c r="BK18" s="188"/>
      <c r="BL18" s="188"/>
      <c r="BM18" s="189"/>
      <c r="BN18" s="188"/>
      <c r="BO18" s="188"/>
      <c r="BP18" s="188"/>
      <c r="BQ18" s="188"/>
      <c r="BR18" s="188"/>
      <c r="BS18" s="188"/>
      <c r="BT18" s="188"/>
      <c r="BU18" s="188"/>
      <c r="BV18" s="189"/>
      <c r="BW18" s="190"/>
      <c r="BX18" s="190"/>
      <c r="BY18" s="190"/>
      <c r="BZ18" s="190"/>
      <c r="CA18" s="191"/>
      <c r="CB18" s="190"/>
      <c r="CC18" s="190"/>
      <c r="CD18" s="190"/>
      <c r="CE18" s="190"/>
      <c r="CF18" s="190"/>
      <c r="CG18" s="191"/>
      <c r="CH18" s="190"/>
      <c r="CI18" s="190"/>
      <c r="CJ18" s="190"/>
      <c r="CK18" s="190"/>
      <c r="CL18" s="190"/>
      <c r="CM18" s="190"/>
      <c r="CN18" s="190"/>
      <c r="CO18" s="190"/>
      <c r="CP18" s="190"/>
      <c r="CQ18" s="191"/>
      <c r="CR18" s="192"/>
      <c r="CS18" s="193"/>
      <c r="CT18" s="193"/>
      <c r="CU18" s="193"/>
      <c r="CV18" s="193"/>
      <c r="CW18" s="193"/>
      <c r="CX18" s="194"/>
      <c r="CY18" s="655">
        <v>2.4</v>
      </c>
      <c r="CZ18" s="656"/>
      <c r="DA18" s="656"/>
      <c r="DB18" s="656"/>
      <c r="DC18" s="656"/>
      <c r="DD18" s="656"/>
      <c r="DE18" s="656"/>
      <c r="DF18" s="657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</row>
    <row r="19" spans="1:256" s="61" customFormat="1" ht="23.1" customHeight="1" x14ac:dyDescent="0.2">
      <c r="A19" s="445" t="s">
        <v>112</v>
      </c>
      <c r="B19" s="446"/>
      <c r="C19" s="607" t="s">
        <v>44</v>
      </c>
      <c r="D19" s="607"/>
      <c r="E19" s="608"/>
      <c r="F19" s="185" t="s">
        <v>187</v>
      </c>
      <c r="G19" s="195"/>
      <c r="H19" s="188"/>
      <c r="I19" s="188"/>
      <c r="J19" s="188"/>
      <c r="K19" s="188"/>
      <c r="L19" s="188"/>
      <c r="M19" s="188"/>
      <c r="N19" s="188"/>
      <c r="O19" s="188"/>
      <c r="P19" s="188"/>
      <c r="Q19" s="188"/>
      <c r="R19" s="188"/>
      <c r="S19" s="188"/>
      <c r="T19" s="188"/>
      <c r="U19" s="188"/>
      <c r="V19" s="188"/>
      <c r="W19" s="188"/>
      <c r="X19" s="188"/>
      <c r="Y19" s="188"/>
      <c r="Z19" s="188"/>
      <c r="AA19" s="188"/>
      <c r="AB19" s="188"/>
      <c r="AC19" s="188"/>
      <c r="AD19" s="188"/>
      <c r="AE19" s="188"/>
      <c r="AF19" s="188"/>
      <c r="AG19" s="188"/>
      <c r="AH19" s="188"/>
      <c r="AI19" s="188"/>
      <c r="AJ19" s="188"/>
      <c r="AK19" s="188"/>
      <c r="AL19" s="188"/>
      <c r="AM19" s="188"/>
      <c r="AN19" s="188"/>
      <c r="AO19" s="188"/>
      <c r="AP19" s="188"/>
      <c r="AQ19" s="188"/>
      <c r="AR19" s="188"/>
      <c r="AS19" s="188"/>
      <c r="AT19" s="188"/>
      <c r="AU19" s="189"/>
      <c r="AV19" s="188"/>
      <c r="AW19" s="188"/>
      <c r="AX19" s="188"/>
      <c r="AY19" s="188"/>
      <c r="AZ19" s="188"/>
      <c r="BA19" s="188"/>
      <c r="BB19" s="189"/>
      <c r="BC19" s="188"/>
      <c r="BD19" s="188"/>
      <c r="BE19" s="188"/>
      <c r="BF19" s="188"/>
      <c r="BG19" s="188"/>
      <c r="BH19" s="188"/>
      <c r="BI19" s="188"/>
      <c r="BJ19" s="188"/>
      <c r="BK19" s="188"/>
      <c r="BL19" s="188"/>
      <c r="BM19" s="189"/>
      <c r="BN19" s="188"/>
      <c r="BO19" s="188"/>
      <c r="BP19" s="188"/>
      <c r="BQ19" s="188"/>
      <c r="BR19" s="188"/>
      <c r="BS19" s="188"/>
      <c r="BT19" s="188"/>
      <c r="BU19" s="188"/>
      <c r="BV19" s="189"/>
      <c r="BW19" s="188"/>
      <c r="BX19" s="188"/>
      <c r="BY19" s="188"/>
      <c r="BZ19" s="188"/>
      <c r="CA19" s="189"/>
      <c r="CB19" s="188"/>
      <c r="CC19" s="188"/>
      <c r="CD19" s="188"/>
      <c r="CE19" s="188"/>
      <c r="CF19" s="188"/>
      <c r="CG19" s="189"/>
      <c r="CH19" s="188"/>
      <c r="CI19" s="188"/>
      <c r="CJ19" s="188"/>
      <c r="CK19" s="188"/>
      <c r="CL19" s="188"/>
      <c r="CM19" s="188"/>
      <c r="CN19" s="188"/>
      <c r="CO19" s="188"/>
      <c r="CP19" s="188"/>
      <c r="CQ19" s="189"/>
      <c r="CR19" s="196"/>
      <c r="CS19" s="193"/>
      <c r="CT19" s="193"/>
      <c r="CU19" s="193"/>
      <c r="CV19" s="193"/>
      <c r="CW19" s="193"/>
      <c r="CX19" s="194"/>
      <c r="CY19" s="192"/>
      <c r="CZ19" s="193"/>
      <c r="DA19" s="193"/>
      <c r="DB19" s="193"/>
      <c r="DC19" s="193"/>
      <c r="DD19" s="193"/>
      <c r="DE19" s="193"/>
      <c r="DF19" s="19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</row>
    <row r="20" spans="1:256" s="61" customFormat="1" ht="23.1" customHeight="1" x14ac:dyDescent="0.2">
      <c r="A20" s="445"/>
      <c r="B20" s="446"/>
      <c r="C20" s="607" t="s">
        <v>45</v>
      </c>
      <c r="D20" s="607"/>
      <c r="E20" s="608"/>
      <c r="F20" s="185"/>
      <c r="G20" s="188"/>
      <c r="H20" s="188"/>
      <c r="I20" s="188"/>
      <c r="J20" s="188"/>
      <c r="K20" s="188"/>
      <c r="L20" s="188"/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8"/>
      <c r="AH20" s="188"/>
      <c r="AI20" s="188"/>
      <c r="AJ20" s="188"/>
      <c r="AK20" s="188"/>
      <c r="AL20" s="188"/>
      <c r="AM20" s="188"/>
      <c r="AN20" s="188"/>
      <c r="AO20" s="188"/>
      <c r="AP20" s="188"/>
      <c r="AQ20" s="188"/>
      <c r="AR20" s="188"/>
      <c r="AS20" s="188"/>
      <c r="AT20" s="188"/>
      <c r="AU20" s="189"/>
      <c r="AV20" s="188"/>
      <c r="AW20" s="197"/>
      <c r="AX20" s="197"/>
      <c r="AY20" s="197"/>
      <c r="AZ20" s="197"/>
      <c r="BA20" s="197"/>
      <c r="BB20" s="198"/>
      <c r="BC20" s="188"/>
      <c r="BD20" s="188"/>
      <c r="BE20" s="188"/>
      <c r="BF20" s="188"/>
      <c r="BG20" s="188"/>
      <c r="BH20" s="188"/>
      <c r="BI20" s="188"/>
      <c r="BJ20" s="188"/>
      <c r="BK20" s="188"/>
      <c r="BL20" s="188"/>
      <c r="BM20" s="189"/>
      <c r="BN20" s="188"/>
      <c r="BO20" s="188"/>
      <c r="BP20" s="188"/>
      <c r="BQ20" s="188"/>
      <c r="BR20" s="188"/>
      <c r="BS20" s="188"/>
      <c r="BT20" s="188"/>
      <c r="BU20" s="188"/>
      <c r="BV20" s="189"/>
      <c r="BW20" s="188"/>
      <c r="BX20" s="188"/>
      <c r="BY20" s="188"/>
      <c r="BZ20" s="188"/>
      <c r="CA20" s="189"/>
      <c r="CB20" s="188"/>
      <c r="CC20" s="188"/>
      <c r="CD20" s="188"/>
      <c r="CE20" s="188"/>
      <c r="CF20" s="188"/>
      <c r="CG20" s="189"/>
      <c r="CH20" s="188"/>
      <c r="CI20" s="188"/>
      <c r="CJ20" s="188"/>
      <c r="CK20" s="188"/>
      <c r="CL20" s="188"/>
      <c r="CM20" s="188"/>
      <c r="CN20" s="188"/>
      <c r="CO20" s="188"/>
      <c r="CP20" s="188"/>
      <c r="CQ20" s="189"/>
      <c r="CR20" s="188"/>
      <c r="CS20" s="188"/>
      <c r="CT20" s="188"/>
      <c r="CU20" s="188"/>
      <c r="CV20" s="188"/>
      <c r="CW20" s="188"/>
      <c r="CX20" s="189"/>
      <c r="CY20" s="192"/>
      <c r="CZ20" s="193"/>
      <c r="DA20" s="193"/>
      <c r="DB20" s="193"/>
      <c r="DC20" s="193"/>
      <c r="DD20" s="193"/>
      <c r="DE20" s="193"/>
      <c r="DF20" s="19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</row>
    <row r="21" spans="1:256" s="61" customFormat="1" ht="23.1" customHeight="1" x14ac:dyDescent="0.2">
      <c r="A21" s="445" t="s">
        <v>105</v>
      </c>
      <c r="B21" s="446"/>
      <c r="C21" s="607" t="s">
        <v>46</v>
      </c>
      <c r="D21" s="607"/>
      <c r="E21" s="608"/>
      <c r="F21" s="185" t="s">
        <v>153</v>
      </c>
      <c r="G21" s="188"/>
      <c r="H21" s="188"/>
      <c r="I21" s="188"/>
      <c r="J21" s="188"/>
      <c r="K21" s="188"/>
      <c r="L21" s="188"/>
      <c r="M21" s="188"/>
      <c r="N21" s="188"/>
      <c r="O21" s="188"/>
      <c r="P21" s="188"/>
      <c r="Q21" s="188"/>
      <c r="R21" s="188"/>
      <c r="S21" s="188"/>
      <c r="T21" s="188"/>
      <c r="U21" s="188"/>
      <c r="V21" s="188"/>
      <c r="W21" s="188"/>
      <c r="X21" s="188"/>
      <c r="Y21" s="188"/>
      <c r="Z21" s="188"/>
      <c r="AA21" s="188"/>
      <c r="AB21" s="188"/>
      <c r="AC21" s="188"/>
      <c r="AD21" s="188"/>
      <c r="AE21" s="188"/>
      <c r="AF21" s="188"/>
      <c r="AG21" s="188"/>
      <c r="AH21" s="188"/>
      <c r="AI21" s="188"/>
      <c r="AJ21" s="188"/>
      <c r="AK21" s="188"/>
      <c r="AL21" s="188"/>
      <c r="AM21" s="188"/>
      <c r="AN21" s="188"/>
      <c r="AO21" s="188"/>
      <c r="AP21" s="188"/>
      <c r="AQ21" s="188"/>
      <c r="AR21" s="188"/>
      <c r="AS21" s="188"/>
      <c r="AT21" s="188"/>
      <c r="AU21" s="189"/>
      <c r="AV21" s="188"/>
      <c r="AW21" s="197"/>
      <c r="AX21" s="197"/>
      <c r="AY21" s="197"/>
      <c r="AZ21" s="197"/>
      <c r="BA21" s="197"/>
      <c r="BB21" s="198"/>
      <c r="BC21" s="188"/>
      <c r="BD21" s="188"/>
      <c r="BE21" s="188"/>
      <c r="BF21" s="188"/>
      <c r="BG21" s="188"/>
      <c r="BH21" s="188"/>
      <c r="BI21" s="188"/>
      <c r="BJ21" s="188"/>
      <c r="BK21" s="188"/>
      <c r="BL21" s="188"/>
      <c r="BM21" s="189"/>
      <c r="BN21" s="188"/>
      <c r="BO21" s="188"/>
      <c r="BP21" s="188"/>
      <c r="BQ21" s="188"/>
      <c r="BR21" s="188"/>
      <c r="BS21" s="188"/>
      <c r="BT21" s="188"/>
      <c r="BU21" s="188"/>
      <c r="BV21" s="189"/>
      <c r="BW21" s="188"/>
      <c r="BX21" s="188"/>
      <c r="BY21" s="188"/>
      <c r="BZ21" s="188"/>
      <c r="CA21" s="189"/>
      <c r="CB21" s="188"/>
      <c r="CC21" s="188"/>
      <c r="CD21" s="188"/>
      <c r="CE21" s="188"/>
      <c r="CF21" s="188"/>
      <c r="CG21" s="189"/>
      <c r="CH21" s="188"/>
      <c r="CI21" s="188"/>
      <c r="CJ21" s="188"/>
      <c r="CK21" s="188"/>
      <c r="CL21" s="188"/>
      <c r="CM21" s="188"/>
      <c r="CN21" s="188"/>
      <c r="CO21" s="188"/>
      <c r="CP21" s="188"/>
      <c r="CQ21" s="189"/>
      <c r="CR21" s="655">
        <f>(BN23+7)/(CR23*CH23)</f>
        <v>0.47767386759581881</v>
      </c>
      <c r="CS21" s="656"/>
      <c r="CT21" s="656"/>
      <c r="CU21" s="656"/>
      <c r="CV21" s="656"/>
      <c r="CW21" s="656"/>
      <c r="CX21" s="657"/>
      <c r="CY21" s="655">
        <v>0.28000000000000003</v>
      </c>
      <c r="CZ21" s="656"/>
      <c r="DA21" s="656"/>
      <c r="DB21" s="656"/>
      <c r="DC21" s="656"/>
      <c r="DD21" s="656"/>
      <c r="DE21" s="656"/>
      <c r="DF21" s="657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</row>
    <row r="22" spans="1:256" s="61" customFormat="1" ht="23.1" customHeight="1" x14ac:dyDescent="0.2">
      <c r="A22" s="445" t="s">
        <v>112</v>
      </c>
      <c r="B22" s="446"/>
      <c r="C22" s="607" t="s">
        <v>47</v>
      </c>
      <c r="D22" s="607"/>
      <c r="E22" s="608"/>
      <c r="F22" s="199" t="s">
        <v>275</v>
      </c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88"/>
      <c r="AD22" s="188"/>
      <c r="AE22" s="188"/>
      <c r="AF22" s="188"/>
      <c r="AG22" s="188"/>
      <c r="AH22" s="188"/>
      <c r="AI22" s="188"/>
      <c r="AJ22" s="188"/>
      <c r="AK22" s="188"/>
      <c r="AL22" s="188"/>
      <c r="AM22" s="188"/>
      <c r="AN22" s="188"/>
      <c r="AO22" s="188"/>
      <c r="AP22" s="188"/>
      <c r="AQ22" s="188"/>
      <c r="AR22" s="188"/>
      <c r="AS22" s="188"/>
      <c r="AT22" s="188"/>
      <c r="AU22" s="189"/>
      <c r="AV22" s="188"/>
      <c r="AW22" s="188"/>
      <c r="AX22" s="188"/>
      <c r="AY22" s="188"/>
      <c r="AZ22" s="188"/>
      <c r="BA22" s="188"/>
      <c r="BB22" s="189"/>
      <c r="BC22" s="188"/>
      <c r="BD22" s="188"/>
      <c r="BE22" s="188"/>
      <c r="BF22" s="188"/>
      <c r="BG22" s="188"/>
      <c r="BH22" s="188"/>
      <c r="BI22" s="188"/>
      <c r="BJ22" s="188"/>
      <c r="BK22" s="188"/>
      <c r="BL22" s="188"/>
      <c r="BM22" s="189"/>
      <c r="BN22" s="188"/>
      <c r="BO22" s="188"/>
      <c r="BP22" s="188"/>
      <c r="BQ22" s="188"/>
      <c r="BR22" s="188"/>
      <c r="BS22" s="188"/>
      <c r="BT22" s="188"/>
      <c r="BU22" s="188"/>
      <c r="BV22" s="189"/>
      <c r="BW22" s="188"/>
      <c r="BX22" s="188"/>
      <c r="BY22" s="188"/>
      <c r="BZ22" s="188"/>
      <c r="CA22" s="189"/>
      <c r="CB22" s="188"/>
      <c r="CC22" s="188"/>
      <c r="CD22" s="188"/>
      <c r="CE22" s="188"/>
      <c r="CF22" s="188"/>
      <c r="CG22" s="189"/>
      <c r="CH22" s="188"/>
      <c r="CI22" s="188"/>
      <c r="CJ22" s="188"/>
      <c r="CK22" s="188"/>
      <c r="CL22" s="188"/>
      <c r="CM22" s="188"/>
      <c r="CN22" s="188"/>
      <c r="CO22" s="188"/>
      <c r="CP22" s="188"/>
      <c r="CQ22" s="189"/>
      <c r="CR22" s="188"/>
      <c r="CS22" s="188"/>
      <c r="CT22" s="188"/>
      <c r="CU22" s="188"/>
      <c r="CV22" s="188"/>
      <c r="CW22" s="188"/>
      <c r="CX22" s="189"/>
      <c r="CY22" s="188"/>
      <c r="CZ22" s="188"/>
      <c r="DA22" s="188"/>
      <c r="DB22" s="188"/>
      <c r="DC22" s="188"/>
      <c r="DD22" s="188"/>
      <c r="DE22" s="188"/>
      <c r="DF22" s="189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</row>
    <row r="23" spans="1:256" s="61" customFormat="1" ht="23.1" customHeight="1" x14ac:dyDescent="0.2">
      <c r="A23" s="445" t="s">
        <v>35</v>
      </c>
      <c r="B23" s="446"/>
      <c r="C23" s="607" t="s">
        <v>48</v>
      </c>
      <c r="D23" s="607"/>
      <c r="E23" s="608"/>
      <c r="F23" s="200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  <c r="AU23" s="202"/>
      <c r="AV23" s="426" t="s">
        <v>102</v>
      </c>
      <c r="AW23" s="427"/>
      <c r="AX23" s="427"/>
      <c r="AY23" s="427"/>
      <c r="AZ23" s="427"/>
      <c r="BA23" s="427"/>
      <c r="BB23" s="428"/>
      <c r="BC23" s="426" t="s">
        <v>276</v>
      </c>
      <c r="BD23" s="427"/>
      <c r="BE23" s="427"/>
      <c r="BF23" s="427"/>
      <c r="BG23" s="427"/>
      <c r="BH23" s="427"/>
      <c r="BI23" s="427"/>
      <c r="BJ23" s="427"/>
      <c r="BK23" s="427"/>
      <c r="BL23" s="427"/>
      <c r="BM23" s="428"/>
      <c r="BN23" s="649">
        <v>52</v>
      </c>
      <c r="BO23" s="650"/>
      <c r="BP23" s="650"/>
      <c r="BQ23" s="650"/>
      <c r="BR23" s="650"/>
      <c r="BS23" s="650"/>
      <c r="BT23" s="650"/>
      <c r="BU23" s="650"/>
      <c r="BV23" s="651"/>
      <c r="BW23" s="426" t="s">
        <v>277</v>
      </c>
      <c r="BX23" s="427"/>
      <c r="BY23" s="427"/>
      <c r="BZ23" s="427"/>
      <c r="CA23" s="428"/>
      <c r="CB23" s="426" t="s">
        <v>102</v>
      </c>
      <c r="CC23" s="427"/>
      <c r="CD23" s="427"/>
      <c r="CE23" s="427"/>
      <c r="CF23" s="427"/>
      <c r="CG23" s="428"/>
      <c r="CH23" s="426" t="s">
        <v>151</v>
      </c>
      <c r="CI23" s="427"/>
      <c r="CJ23" s="427"/>
      <c r="CK23" s="427"/>
      <c r="CL23" s="427"/>
      <c r="CM23" s="427"/>
      <c r="CN23" s="427"/>
      <c r="CO23" s="427"/>
      <c r="CP23" s="427"/>
      <c r="CQ23" s="428"/>
      <c r="CR23" s="661">
        <f>(1000*CY23)/(3.14*BC23)</f>
        <v>352.90067137200896</v>
      </c>
      <c r="CS23" s="662"/>
      <c r="CT23" s="662"/>
      <c r="CU23" s="662"/>
      <c r="CV23" s="662"/>
      <c r="CW23" s="662"/>
      <c r="CX23" s="663"/>
      <c r="CY23" s="426" t="s">
        <v>278</v>
      </c>
      <c r="CZ23" s="427"/>
      <c r="DA23" s="427"/>
      <c r="DB23" s="427"/>
      <c r="DC23" s="427"/>
      <c r="DD23" s="427"/>
      <c r="DE23" s="427"/>
      <c r="DF23" s="428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</row>
    <row r="24" spans="1:256" s="61" customFormat="1" ht="23.1" customHeight="1" x14ac:dyDescent="0.2">
      <c r="A24" s="445"/>
      <c r="B24" s="446"/>
      <c r="C24" s="607" t="s">
        <v>49</v>
      </c>
      <c r="D24" s="607"/>
      <c r="E24" s="608"/>
      <c r="F24" s="195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88"/>
      <c r="AT24" s="188"/>
      <c r="AU24" s="189"/>
      <c r="AV24" s="188"/>
      <c r="AW24" s="188"/>
      <c r="AX24" s="188"/>
      <c r="AY24" s="188"/>
      <c r="AZ24" s="188"/>
      <c r="BA24" s="188"/>
      <c r="BB24" s="189"/>
      <c r="BC24" s="188"/>
      <c r="BD24" s="188"/>
      <c r="BE24" s="188"/>
      <c r="BF24" s="188"/>
      <c r="BG24" s="188"/>
      <c r="BH24" s="188"/>
      <c r="BI24" s="188"/>
      <c r="BJ24" s="188"/>
      <c r="BK24" s="188"/>
      <c r="BL24" s="188"/>
      <c r="BM24" s="189"/>
      <c r="BN24" s="188"/>
      <c r="BO24" s="188"/>
      <c r="BP24" s="188"/>
      <c r="BQ24" s="188"/>
      <c r="BR24" s="188"/>
      <c r="BS24" s="188"/>
      <c r="BT24" s="188"/>
      <c r="BU24" s="188"/>
      <c r="BV24" s="189"/>
      <c r="BW24" s="190"/>
      <c r="BX24" s="190"/>
      <c r="BY24" s="190"/>
      <c r="BZ24" s="190"/>
      <c r="CA24" s="203"/>
      <c r="CB24" s="190"/>
      <c r="CC24" s="190"/>
      <c r="CD24" s="190"/>
      <c r="CE24" s="190"/>
      <c r="CF24" s="190"/>
      <c r="CG24" s="203"/>
      <c r="CH24" s="190"/>
      <c r="CI24" s="190"/>
      <c r="CJ24" s="190"/>
      <c r="CK24" s="190"/>
      <c r="CL24" s="190"/>
      <c r="CM24" s="190"/>
      <c r="CN24" s="190"/>
      <c r="CO24" s="190"/>
      <c r="CP24" s="190"/>
      <c r="CQ24" s="203"/>
      <c r="CR24" s="190"/>
      <c r="CS24" s="190"/>
      <c r="CT24" s="190"/>
      <c r="CU24" s="190"/>
      <c r="CV24" s="190"/>
      <c r="CW24" s="190"/>
      <c r="CX24" s="203"/>
      <c r="CY24" s="190"/>
      <c r="CZ24" s="190"/>
      <c r="DA24" s="190"/>
      <c r="DB24" s="190"/>
      <c r="DC24" s="190"/>
      <c r="DD24" s="188"/>
      <c r="DE24" s="188"/>
      <c r="DF24" s="189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</row>
    <row r="25" spans="1:256" s="61" customFormat="1" ht="23.1" customHeight="1" x14ac:dyDescent="0.2">
      <c r="A25" s="445" t="s">
        <v>105</v>
      </c>
      <c r="B25" s="446"/>
      <c r="C25" s="607" t="s">
        <v>50</v>
      </c>
      <c r="D25" s="607"/>
      <c r="E25" s="608"/>
      <c r="F25" s="185" t="s">
        <v>174</v>
      </c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9"/>
      <c r="AV25" s="188"/>
      <c r="AW25" s="188"/>
      <c r="AX25" s="188"/>
      <c r="AY25" s="188"/>
      <c r="AZ25" s="188"/>
      <c r="BA25" s="188"/>
      <c r="BB25" s="189"/>
      <c r="BC25" s="188"/>
      <c r="BD25" s="188"/>
      <c r="BE25" s="188"/>
      <c r="BF25" s="188"/>
      <c r="BG25" s="188"/>
      <c r="BH25" s="188"/>
      <c r="BI25" s="188"/>
      <c r="BJ25" s="188"/>
      <c r="BK25" s="188"/>
      <c r="BL25" s="188"/>
      <c r="BM25" s="189"/>
      <c r="BN25" s="188"/>
      <c r="BO25" s="188"/>
      <c r="BP25" s="188"/>
      <c r="BQ25" s="188"/>
      <c r="BR25" s="188"/>
      <c r="BS25" s="188"/>
      <c r="BT25" s="188"/>
      <c r="BU25" s="188"/>
      <c r="BV25" s="189"/>
      <c r="BW25" s="185"/>
      <c r="BX25" s="188"/>
      <c r="BY25" s="188"/>
      <c r="BZ25" s="188"/>
      <c r="CA25" s="189"/>
      <c r="CB25" s="188"/>
      <c r="CC25" s="188"/>
      <c r="CD25" s="188"/>
      <c r="CE25" s="188"/>
      <c r="CF25" s="188"/>
      <c r="CG25" s="189"/>
      <c r="CH25" s="188"/>
      <c r="CI25" s="188"/>
      <c r="CJ25" s="188"/>
      <c r="CK25" s="188"/>
      <c r="CL25" s="188"/>
      <c r="CM25" s="188"/>
      <c r="CN25" s="188"/>
      <c r="CO25" s="188"/>
      <c r="CP25" s="188"/>
      <c r="CQ25" s="189"/>
      <c r="CR25" s="204"/>
      <c r="CS25" s="205"/>
      <c r="CT25" s="205"/>
      <c r="CU25" s="205"/>
      <c r="CV25" s="205"/>
      <c r="CW25" s="205"/>
      <c r="CX25" s="206"/>
      <c r="CY25" s="213"/>
      <c r="CZ25" s="214"/>
      <c r="DA25" s="214"/>
      <c r="DB25" s="214"/>
      <c r="DC25" s="214"/>
      <c r="DD25" s="214"/>
      <c r="DE25" s="214"/>
      <c r="DF25" s="215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</row>
    <row r="26" spans="1:256" s="61" customFormat="1" ht="23.1" customHeight="1" x14ac:dyDescent="0.2">
      <c r="A26" s="445" t="s">
        <v>112</v>
      </c>
      <c r="B26" s="446"/>
      <c r="C26" s="607" t="s">
        <v>51</v>
      </c>
      <c r="D26" s="607"/>
      <c r="E26" s="608"/>
      <c r="F26" s="186" t="s">
        <v>176</v>
      </c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88"/>
      <c r="AT26" s="188"/>
      <c r="AU26" s="189"/>
      <c r="AV26" s="188"/>
      <c r="AW26" s="188"/>
      <c r="AX26" s="188"/>
      <c r="AY26" s="188"/>
      <c r="AZ26" s="188"/>
      <c r="BA26" s="188"/>
      <c r="BB26" s="189"/>
      <c r="BC26" s="188"/>
      <c r="BD26" s="188"/>
      <c r="BE26" s="188"/>
      <c r="BF26" s="188"/>
      <c r="BG26" s="188"/>
      <c r="BH26" s="188"/>
      <c r="BI26" s="188"/>
      <c r="BJ26" s="188"/>
      <c r="BK26" s="188"/>
      <c r="BL26" s="188"/>
      <c r="BM26" s="189"/>
      <c r="BN26" s="188"/>
      <c r="BO26" s="188"/>
      <c r="BP26" s="188"/>
      <c r="BQ26" s="188"/>
      <c r="BR26" s="188"/>
      <c r="BS26" s="188"/>
      <c r="BT26" s="188"/>
      <c r="BU26" s="188"/>
      <c r="BV26" s="189"/>
      <c r="BW26" s="190"/>
      <c r="BX26" s="190"/>
      <c r="BY26" s="190"/>
      <c r="BZ26" s="190"/>
      <c r="CA26" s="203"/>
      <c r="CB26" s="190"/>
      <c r="CC26" s="190"/>
      <c r="CD26" s="190"/>
      <c r="CE26" s="190"/>
      <c r="CF26" s="190"/>
      <c r="CG26" s="203"/>
      <c r="CH26" s="190"/>
      <c r="CI26" s="190"/>
      <c r="CJ26" s="190"/>
      <c r="CK26" s="190"/>
      <c r="CL26" s="190"/>
      <c r="CM26" s="190"/>
      <c r="CN26" s="190"/>
      <c r="CO26" s="190"/>
      <c r="CP26" s="190"/>
      <c r="CQ26" s="203"/>
      <c r="CR26" s="655">
        <f>(BN27+4.5)/(CR27*CH27)</f>
        <v>0.10777777777777778</v>
      </c>
      <c r="CS26" s="656"/>
      <c r="CT26" s="656"/>
      <c r="CU26" s="656"/>
      <c r="CV26" s="656"/>
      <c r="CW26" s="656"/>
      <c r="CX26" s="657"/>
      <c r="CY26" s="658" t="s">
        <v>120</v>
      </c>
      <c r="CZ26" s="659"/>
      <c r="DA26" s="659"/>
      <c r="DB26" s="659"/>
      <c r="DC26" s="659"/>
      <c r="DD26" s="659"/>
      <c r="DE26" s="659"/>
      <c r="DF26" s="660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</row>
    <row r="27" spans="1:256" s="61" customFormat="1" ht="23.1" customHeight="1" x14ac:dyDescent="0.2">
      <c r="A27" s="445" t="s">
        <v>35</v>
      </c>
      <c r="B27" s="446"/>
      <c r="C27" s="607" t="s">
        <v>52</v>
      </c>
      <c r="D27" s="607"/>
      <c r="E27" s="608"/>
      <c r="F27" s="185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9"/>
      <c r="AV27" s="426" t="s">
        <v>100</v>
      </c>
      <c r="AW27" s="427"/>
      <c r="AX27" s="427"/>
      <c r="AY27" s="427"/>
      <c r="AZ27" s="427"/>
      <c r="BA27" s="427"/>
      <c r="BB27" s="428"/>
      <c r="BC27" s="426" t="s">
        <v>279</v>
      </c>
      <c r="BD27" s="427"/>
      <c r="BE27" s="427"/>
      <c r="BF27" s="427"/>
      <c r="BG27" s="427"/>
      <c r="BH27" s="427"/>
      <c r="BI27" s="427"/>
      <c r="BJ27" s="427"/>
      <c r="BK27" s="427"/>
      <c r="BL27" s="427"/>
      <c r="BM27" s="428"/>
      <c r="BN27" s="649">
        <v>44</v>
      </c>
      <c r="BO27" s="650"/>
      <c r="BP27" s="650"/>
      <c r="BQ27" s="650"/>
      <c r="BR27" s="650"/>
      <c r="BS27" s="650"/>
      <c r="BT27" s="650"/>
      <c r="BU27" s="650"/>
      <c r="BV27" s="651"/>
      <c r="BW27" s="426" t="s">
        <v>280</v>
      </c>
      <c r="BX27" s="427"/>
      <c r="BY27" s="427"/>
      <c r="BZ27" s="427"/>
      <c r="CA27" s="428"/>
      <c r="CB27" s="426" t="s">
        <v>102</v>
      </c>
      <c r="CC27" s="427"/>
      <c r="CD27" s="427"/>
      <c r="CE27" s="427"/>
      <c r="CF27" s="427"/>
      <c r="CG27" s="428"/>
      <c r="CH27" s="426" t="s">
        <v>189</v>
      </c>
      <c r="CI27" s="427"/>
      <c r="CJ27" s="427"/>
      <c r="CK27" s="427"/>
      <c r="CL27" s="427"/>
      <c r="CM27" s="427"/>
      <c r="CN27" s="427"/>
      <c r="CO27" s="427"/>
      <c r="CP27" s="427"/>
      <c r="CQ27" s="428"/>
      <c r="CR27" s="652">
        <v>300</v>
      </c>
      <c r="CS27" s="653"/>
      <c r="CT27" s="653"/>
      <c r="CU27" s="653"/>
      <c r="CV27" s="653"/>
      <c r="CW27" s="653"/>
      <c r="CX27" s="654"/>
      <c r="CY27" s="426" t="s">
        <v>281</v>
      </c>
      <c r="CZ27" s="427"/>
      <c r="DA27" s="427"/>
      <c r="DB27" s="427"/>
      <c r="DC27" s="427"/>
      <c r="DD27" s="427"/>
      <c r="DE27" s="427"/>
      <c r="DF27" s="428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</row>
    <row r="28" spans="1:256" s="61" customFormat="1" ht="23.1" customHeight="1" x14ac:dyDescent="0.2">
      <c r="A28" s="139"/>
      <c r="B28" s="140"/>
      <c r="C28" s="141" t="s">
        <v>119</v>
      </c>
      <c r="D28" s="141"/>
      <c r="E28" s="142"/>
      <c r="F28" s="207"/>
      <c r="G28" s="208"/>
      <c r="H28" s="208"/>
      <c r="I28" s="208"/>
      <c r="J28" s="208"/>
      <c r="K28" s="208"/>
      <c r="L28" s="208"/>
      <c r="M28" s="208"/>
      <c r="N28" s="208"/>
      <c r="O28" s="208"/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Q28" s="208"/>
      <c r="AR28" s="208"/>
      <c r="AS28" s="208"/>
      <c r="AT28" s="208"/>
      <c r="AU28" s="191"/>
      <c r="AV28" s="185"/>
      <c r="AW28" s="188"/>
      <c r="AX28" s="188"/>
      <c r="AY28" s="188"/>
      <c r="AZ28" s="188"/>
      <c r="BA28" s="188"/>
      <c r="BB28" s="189"/>
      <c r="BC28" s="185"/>
      <c r="BD28" s="188"/>
      <c r="BE28" s="188"/>
      <c r="BF28" s="188"/>
      <c r="BG28" s="188"/>
      <c r="BH28" s="188"/>
      <c r="BI28" s="188"/>
      <c r="BJ28" s="188"/>
      <c r="BK28" s="188"/>
      <c r="BL28" s="188"/>
      <c r="BM28" s="189"/>
      <c r="BN28" s="185"/>
      <c r="BO28" s="188"/>
      <c r="BP28" s="188"/>
      <c r="BQ28" s="188"/>
      <c r="BR28" s="188"/>
      <c r="BS28" s="188"/>
      <c r="BT28" s="188"/>
      <c r="BU28" s="188"/>
      <c r="BV28" s="189"/>
      <c r="BW28" s="185"/>
      <c r="BX28" s="188"/>
      <c r="BY28" s="188"/>
      <c r="BZ28" s="188"/>
      <c r="CA28" s="189"/>
      <c r="CB28" s="185"/>
      <c r="CC28" s="188"/>
      <c r="CD28" s="188"/>
      <c r="CE28" s="188"/>
      <c r="CF28" s="188"/>
      <c r="CG28" s="189"/>
      <c r="CH28" s="185"/>
      <c r="CI28" s="188"/>
      <c r="CJ28" s="188"/>
      <c r="CK28" s="188"/>
      <c r="CL28" s="188"/>
      <c r="CM28" s="188"/>
      <c r="CN28" s="188"/>
      <c r="CO28" s="188"/>
      <c r="CP28" s="188"/>
      <c r="CQ28" s="189"/>
      <c r="CR28" s="185"/>
      <c r="CS28" s="188"/>
      <c r="CT28" s="188"/>
      <c r="CU28" s="188"/>
      <c r="CV28" s="188"/>
      <c r="CW28" s="188"/>
      <c r="CX28" s="189"/>
      <c r="CY28" s="185"/>
      <c r="CZ28" s="188"/>
      <c r="DA28" s="188"/>
      <c r="DB28" s="188"/>
      <c r="DC28" s="188"/>
      <c r="DD28" s="188"/>
      <c r="DE28" s="188"/>
      <c r="DF28" s="189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</row>
    <row r="29" spans="1:256" s="61" customFormat="1" ht="23.1" customHeight="1" x14ac:dyDescent="0.2">
      <c r="A29" s="628" t="s">
        <v>105</v>
      </c>
      <c r="B29" s="629"/>
      <c r="C29" s="630" t="s">
        <v>54</v>
      </c>
      <c r="D29" s="630"/>
      <c r="E29" s="631"/>
      <c r="F29" s="185" t="s">
        <v>152</v>
      </c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88"/>
      <c r="AT29" s="188"/>
      <c r="AU29" s="189"/>
      <c r="AV29" s="188"/>
      <c r="AW29" s="197"/>
      <c r="AX29" s="197"/>
      <c r="AY29" s="197"/>
      <c r="AZ29" s="197"/>
      <c r="BA29" s="197"/>
      <c r="BB29" s="198"/>
      <c r="BC29" s="188"/>
      <c r="BD29" s="188"/>
      <c r="BE29" s="188"/>
      <c r="BF29" s="188"/>
      <c r="BG29" s="188"/>
      <c r="BH29" s="188"/>
      <c r="BI29" s="188"/>
      <c r="BJ29" s="188"/>
      <c r="BK29" s="188"/>
      <c r="BL29" s="188"/>
      <c r="BM29" s="189"/>
      <c r="BN29" s="188"/>
      <c r="BO29" s="188"/>
      <c r="BP29" s="188"/>
      <c r="BQ29" s="188"/>
      <c r="BR29" s="188"/>
      <c r="BS29" s="188"/>
      <c r="BT29" s="188"/>
      <c r="BU29" s="188"/>
      <c r="BV29" s="189"/>
      <c r="BW29" s="188"/>
      <c r="BX29" s="188"/>
      <c r="BY29" s="188"/>
      <c r="BZ29" s="188"/>
      <c r="CA29" s="189"/>
      <c r="CB29" s="188"/>
      <c r="CC29" s="188"/>
      <c r="CD29" s="188"/>
      <c r="CE29" s="188"/>
      <c r="CF29" s="188"/>
      <c r="CG29" s="189"/>
      <c r="CH29" s="188"/>
      <c r="CI29" s="188"/>
      <c r="CJ29" s="188"/>
      <c r="CK29" s="188"/>
      <c r="CL29" s="188"/>
      <c r="CM29" s="188"/>
      <c r="CN29" s="188"/>
      <c r="CO29" s="188"/>
      <c r="CP29" s="188"/>
      <c r="CQ29" s="189"/>
      <c r="CR29" s="204"/>
      <c r="CS29" s="205"/>
      <c r="CT29" s="205"/>
      <c r="CU29" s="205"/>
      <c r="CV29" s="205"/>
      <c r="CW29" s="205"/>
      <c r="CX29" s="206"/>
      <c r="CY29" s="204"/>
      <c r="CZ29" s="205"/>
      <c r="DA29" s="205"/>
      <c r="DB29" s="205"/>
      <c r="DC29" s="205"/>
      <c r="DD29" s="205"/>
      <c r="DE29" s="205"/>
      <c r="DF29" s="206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</row>
    <row r="30" spans="1:256" s="85" customFormat="1" ht="23.1" customHeight="1" x14ac:dyDescent="0.2">
      <c r="A30" s="445"/>
      <c r="B30" s="446"/>
      <c r="C30" s="141" t="s">
        <v>121</v>
      </c>
      <c r="D30" s="141"/>
      <c r="E30" s="142"/>
      <c r="F30" s="146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1"/>
      <c r="AV30" s="70"/>
      <c r="AW30" s="70"/>
      <c r="AX30" s="70"/>
      <c r="AY30" s="70"/>
      <c r="AZ30" s="70"/>
      <c r="BA30" s="70"/>
      <c r="BB30" s="71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1"/>
      <c r="BN30" s="70"/>
      <c r="BO30" s="70"/>
      <c r="BP30" s="70"/>
      <c r="BQ30" s="70"/>
      <c r="BR30" s="70"/>
      <c r="BS30" s="70"/>
      <c r="BT30" s="70"/>
      <c r="BU30" s="70"/>
      <c r="BV30" s="71"/>
      <c r="BW30" s="70"/>
      <c r="BX30" s="70"/>
      <c r="BY30" s="70"/>
      <c r="BZ30" s="70"/>
      <c r="CA30" s="71"/>
      <c r="CB30" s="70"/>
      <c r="CC30" s="70"/>
      <c r="CD30" s="70"/>
      <c r="CE30" s="70"/>
      <c r="CF30" s="70"/>
      <c r="CG30" s="71"/>
      <c r="CH30" s="70"/>
      <c r="CI30" s="70"/>
      <c r="CJ30" s="70"/>
      <c r="CK30" s="70"/>
      <c r="CL30" s="70"/>
      <c r="CM30" s="70"/>
      <c r="CN30" s="70"/>
      <c r="CO30" s="70"/>
      <c r="CP30" s="70"/>
      <c r="CQ30" s="71"/>
      <c r="CR30" s="70"/>
      <c r="CS30" s="70"/>
      <c r="CT30" s="70"/>
      <c r="CU30" s="70"/>
      <c r="CV30" s="70"/>
      <c r="CW30" s="70"/>
      <c r="CX30" s="71"/>
      <c r="CY30" s="70"/>
      <c r="CZ30" s="70"/>
      <c r="DA30" s="70"/>
      <c r="DB30" s="70"/>
      <c r="DC30" s="70"/>
      <c r="DD30" s="70"/>
      <c r="DE30" s="70"/>
      <c r="DF30" s="71"/>
      <c r="DG30" s="124"/>
      <c r="DH30" s="138"/>
      <c r="DI30" s="138"/>
      <c r="DJ30" s="138"/>
      <c r="DK30" s="138"/>
      <c r="DL30" s="138"/>
      <c r="DM30" s="138"/>
      <c r="DN30" s="138"/>
      <c r="DO30" s="138"/>
      <c r="DP30" s="138"/>
      <c r="DQ30" s="138"/>
      <c r="DR30" s="138"/>
      <c r="DS30" s="138"/>
      <c r="DT30" s="138"/>
      <c r="DU30" s="138"/>
      <c r="DV30" s="138"/>
      <c r="DW30" s="138"/>
      <c r="DX30" s="138"/>
      <c r="DY30" s="138"/>
      <c r="DZ30" s="138"/>
      <c r="EA30" s="138"/>
      <c r="EB30" s="138"/>
      <c r="EC30" s="138"/>
      <c r="ED30" s="138"/>
      <c r="EE30" s="138"/>
      <c r="EF30" s="138"/>
      <c r="EG30" s="138"/>
      <c r="EH30" s="138"/>
      <c r="EI30" s="138"/>
      <c r="EJ30" s="138"/>
      <c r="EK30" s="138"/>
      <c r="EL30" s="138"/>
      <c r="EM30" s="138"/>
      <c r="EN30" s="138"/>
      <c r="EO30" s="138"/>
      <c r="EP30" s="138"/>
      <c r="EQ30" s="138"/>
      <c r="ER30" s="138"/>
      <c r="ES30" s="138"/>
      <c r="ET30" s="138"/>
      <c r="EU30" s="138"/>
      <c r="EV30" s="138"/>
      <c r="EW30" s="138"/>
      <c r="EX30" s="138"/>
      <c r="EY30" s="138"/>
      <c r="EZ30" s="138"/>
      <c r="FA30" s="138"/>
      <c r="FB30" s="138"/>
      <c r="FC30" s="138"/>
      <c r="FD30" s="138"/>
      <c r="FE30" s="138"/>
      <c r="FF30" s="138"/>
      <c r="FG30" s="138"/>
      <c r="FH30" s="138"/>
      <c r="FI30" s="138"/>
      <c r="FJ30" s="138"/>
      <c r="FK30" s="138"/>
      <c r="FL30" s="138"/>
      <c r="FM30" s="138"/>
      <c r="FN30" s="138"/>
      <c r="FO30" s="138"/>
      <c r="FP30" s="138"/>
      <c r="FQ30" s="138"/>
      <c r="FR30" s="138"/>
      <c r="FS30" s="138"/>
      <c r="FT30" s="138"/>
      <c r="FU30" s="138"/>
      <c r="FV30" s="138"/>
      <c r="FW30" s="138"/>
      <c r="FX30" s="138"/>
      <c r="FY30" s="138"/>
      <c r="FZ30" s="138"/>
      <c r="GA30" s="138"/>
      <c r="GB30" s="138"/>
      <c r="GC30" s="138"/>
      <c r="GD30" s="138"/>
      <c r="GE30" s="138"/>
      <c r="GF30" s="138"/>
      <c r="GG30" s="138"/>
      <c r="GH30" s="138"/>
      <c r="GI30" s="138"/>
      <c r="GJ30" s="138"/>
      <c r="GK30" s="138"/>
      <c r="GL30" s="138"/>
      <c r="GM30" s="138"/>
      <c r="GN30" s="138"/>
      <c r="GO30" s="138"/>
      <c r="GP30" s="138"/>
      <c r="GQ30" s="138"/>
      <c r="GR30" s="138"/>
      <c r="GS30" s="138"/>
      <c r="GT30" s="138"/>
      <c r="GU30" s="138"/>
      <c r="GV30" s="138"/>
      <c r="GW30" s="138"/>
      <c r="GX30" s="138"/>
      <c r="GY30" s="138"/>
      <c r="GZ30" s="138"/>
      <c r="HA30" s="138"/>
      <c r="HB30" s="138"/>
      <c r="HC30" s="138"/>
      <c r="HD30" s="138"/>
      <c r="HE30" s="138"/>
      <c r="HF30" s="138"/>
      <c r="HG30" s="138"/>
      <c r="HH30" s="138"/>
      <c r="HI30" s="138"/>
      <c r="HJ30" s="138"/>
      <c r="HK30" s="138"/>
      <c r="HL30" s="138"/>
      <c r="HM30" s="138"/>
      <c r="HN30" s="138"/>
      <c r="HO30" s="138"/>
      <c r="HP30" s="138"/>
      <c r="HQ30" s="138"/>
      <c r="HR30" s="138"/>
      <c r="HS30" s="138"/>
      <c r="HT30" s="138"/>
      <c r="HU30" s="138"/>
      <c r="HV30" s="138"/>
      <c r="HW30" s="138"/>
      <c r="HX30" s="138"/>
      <c r="HY30" s="138"/>
      <c r="HZ30" s="138"/>
      <c r="IA30" s="138"/>
      <c r="IB30" s="138"/>
      <c r="IC30" s="138"/>
      <c r="ID30" s="138"/>
      <c r="IE30" s="138"/>
      <c r="IF30" s="138"/>
      <c r="IG30" s="138"/>
      <c r="IH30" s="138"/>
      <c r="II30" s="138"/>
      <c r="IJ30" s="138"/>
      <c r="IK30" s="138"/>
      <c r="IL30" s="138"/>
      <c r="IM30" s="138"/>
      <c r="IN30" s="138"/>
      <c r="IO30" s="138"/>
      <c r="IP30" s="138"/>
      <c r="IQ30" s="138"/>
      <c r="IR30" s="138"/>
      <c r="IS30" s="138"/>
      <c r="IT30" s="138"/>
      <c r="IU30" s="138"/>
    </row>
    <row r="31" spans="1:256" s="33" customFormat="1" ht="24" customHeight="1" thickBot="1" x14ac:dyDescent="0.25">
      <c r="A31" s="624" t="s">
        <v>86</v>
      </c>
      <c r="B31" s="480"/>
      <c r="C31" s="480"/>
      <c r="D31" s="480"/>
      <c r="E31" s="480"/>
      <c r="F31" s="480"/>
      <c r="G31" s="480"/>
      <c r="H31" s="480"/>
      <c r="I31" s="481"/>
      <c r="J31" s="625"/>
      <c r="K31" s="626"/>
      <c r="L31" s="626"/>
      <c r="M31" s="626"/>
      <c r="N31" s="626"/>
      <c r="O31" s="626"/>
      <c r="P31" s="626"/>
      <c r="Q31" s="626"/>
      <c r="R31" s="626"/>
      <c r="S31" s="626"/>
      <c r="T31" s="626"/>
      <c r="U31" s="626"/>
      <c r="V31" s="626"/>
      <c r="W31" s="626"/>
      <c r="X31" s="626"/>
      <c r="Y31" s="626"/>
      <c r="Z31" s="626"/>
      <c r="AA31" s="626"/>
      <c r="AB31" s="626"/>
      <c r="AC31" s="626"/>
      <c r="AD31" s="626"/>
      <c r="AE31" s="626"/>
      <c r="AF31" s="626"/>
      <c r="AG31" s="626"/>
      <c r="AH31" s="626"/>
      <c r="AI31" s="626"/>
      <c r="AJ31" s="626"/>
      <c r="AK31" s="626"/>
      <c r="AL31" s="626"/>
      <c r="AM31" s="626"/>
      <c r="AN31" s="626"/>
      <c r="AO31" s="626"/>
      <c r="AP31" s="626"/>
      <c r="AQ31" s="626"/>
      <c r="AR31" s="626"/>
      <c r="AS31" s="626"/>
      <c r="AT31" s="626"/>
      <c r="AU31" s="626"/>
      <c r="AV31" s="626"/>
      <c r="AW31" s="626"/>
      <c r="AX31" s="626"/>
      <c r="AY31" s="626"/>
      <c r="AZ31" s="626"/>
      <c r="BA31" s="626"/>
      <c r="BB31" s="626"/>
      <c r="BC31" s="626"/>
      <c r="BD31" s="626"/>
      <c r="BE31" s="626"/>
      <c r="BF31" s="626"/>
      <c r="BG31" s="626"/>
      <c r="BH31" s="626"/>
      <c r="BI31" s="626"/>
      <c r="BJ31" s="626"/>
      <c r="BK31" s="626"/>
      <c r="BL31" s="626"/>
      <c r="BM31" s="626"/>
      <c r="BN31" s="626"/>
      <c r="BO31" s="626"/>
      <c r="BP31" s="626"/>
      <c r="BQ31" s="626"/>
      <c r="BR31" s="626"/>
      <c r="BS31" s="626"/>
      <c r="BT31" s="626"/>
      <c r="BU31" s="626"/>
      <c r="BV31" s="626"/>
      <c r="BW31" s="626"/>
      <c r="BX31" s="626"/>
      <c r="BY31" s="626"/>
      <c r="BZ31" s="626"/>
      <c r="CA31" s="626"/>
      <c r="CB31" s="626"/>
      <c r="CC31" s="626"/>
      <c r="CD31" s="626"/>
      <c r="CE31" s="626"/>
      <c r="CF31" s="626"/>
      <c r="CG31" s="626"/>
      <c r="CH31" s="626"/>
      <c r="CI31" s="626"/>
      <c r="CJ31" s="626"/>
      <c r="CK31" s="626"/>
      <c r="CL31" s="626"/>
      <c r="CM31" s="626"/>
      <c r="CN31" s="626"/>
      <c r="CO31" s="626"/>
      <c r="CP31" s="626"/>
      <c r="CQ31" s="626"/>
      <c r="CR31" s="626"/>
      <c r="CS31" s="626"/>
      <c r="CT31" s="626"/>
      <c r="CU31" s="626"/>
      <c r="CV31" s="626"/>
      <c r="CW31" s="626"/>
      <c r="CX31" s="626"/>
      <c r="CY31" s="626"/>
      <c r="CZ31" s="627"/>
      <c r="DA31" s="345"/>
      <c r="DB31" s="316"/>
      <c r="DC31" s="316"/>
      <c r="DD31" s="316"/>
      <c r="DE31" s="316"/>
      <c r="DF31" s="317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63"/>
    </row>
  </sheetData>
  <mergeCells count="162"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A6:BE7"/>
    <mergeCell ref="BF6:CF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CO8:DF10"/>
    <mergeCell ref="A9:I9"/>
    <mergeCell ref="X9:AE9"/>
    <mergeCell ref="AF9:AK9"/>
    <mergeCell ref="A10:I10"/>
    <mergeCell ref="J10:W10"/>
    <mergeCell ref="X10:AE10"/>
    <mergeCell ref="AF10:AK10"/>
    <mergeCell ref="A8:I8"/>
    <mergeCell ref="X8:AE8"/>
    <mergeCell ref="AF8:AK8"/>
    <mergeCell ref="AL8:BA10"/>
    <mergeCell ref="BB8:BX10"/>
    <mergeCell ref="BY8:CN10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B17:CG17"/>
    <mergeCell ref="CH17:CQ17"/>
    <mergeCell ref="CR17:CX17"/>
    <mergeCell ref="CY17:DF17"/>
    <mergeCell ref="A18:B18"/>
    <mergeCell ref="C18:E18"/>
    <mergeCell ref="CY18:DF18"/>
    <mergeCell ref="A17:E17"/>
    <mergeCell ref="F17:AU17"/>
    <mergeCell ref="AV17:BB17"/>
    <mergeCell ref="BC17:BM17"/>
    <mergeCell ref="BN17:BV17"/>
    <mergeCell ref="BW17:CA17"/>
    <mergeCell ref="A21:B21"/>
    <mergeCell ref="C21:E21"/>
    <mergeCell ref="CR21:CX21"/>
    <mergeCell ref="CY21:DF21"/>
    <mergeCell ref="A22:B22"/>
    <mergeCell ref="C22:E22"/>
    <mergeCell ref="A19:B19"/>
    <mergeCell ref="C19:E19"/>
    <mergeCell ref="A20:B20"/>
    <mergeCell ref="C20:E20"/>
    <mergeCell ref="CB23:CG23"/>
    <mergeCell ref="CH23:CQ23"/>
    <mergeCell ref="CR23:CX23"/>
    <mergeCell ref="CY23:DF23"/>
    <mergeCell ref="A24:B24"/>
    <mergeCell ref="C24:E24"/>
    <mergeCell ref="A23:B23"/>
    <mergeCell ref="C23:E23"/>
    <mergeCell ref="AV23:BB23"/>
    <mergeCell ref="BC23:BM23"/>
    <mergeCell ref="BN23:BV23"/>
    <mergeCell ref="BW23:CA23"/>
    <mergeCell ref="A30:B30"/>
    <mergeCell ref="A31:I31"/>
    <mergeCell ref="J31:CZ31"/>
    <mergeCell ref="DA31:DF31"/>
    <mergeCell ref="A29:B29"/>
    <mergeCell ref="C29:E29"/>
    <mergeCell ref="A27:B27"/>
    <mergeCell ref="C27:E27"/>
    <mergeCell ref="A25:B25"/>
    <mergeCell ref="C25:E25"/>
    <mergeCell ref="A26:B26"/>
    <mergeCell ref="C26:E26"/>
    <mergeCell ref="AV27:BB27"/>
    <mergeCell ref="BN27:BV27"/>
    <mergeCell ref="BC27:BM27"/>
    <mergeCell ref="BW27:CA27"/>
    <mergeCell ref="CB27:CG27"/>
    <mergeCell ref="CH27:CQ27"/>
    <mergeCell ref="CR27:CX27"/>
    <mergeCell ref="CY27:DF27"/>
    <mergeCell ref="CR26:CX26"/>
    <mergeCell ref="CY26:DF26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IV31"/>
  <sheetViews>
    <sheetView view="pageBreakPreview" topLeftCell="A7" zoomScale="96" zoomScaleNormal="85" zoomScaleSheetLayoutView="96" workbookViewId="0">
      <selection activeCell="BD14" sqref="BD14:DF14"/>
    </sheetView>
  </sheetViews>
  <sheetFormatPr defaultColWidth="0" defaultRowHeight="12.75" x14ac:dyDescent="0.2"/>
  <cols>
    <col min="1" max="7" width="1.28515625" style="19" customWidth="1"/>
    <col min="8" max="47" width="1.140625" style="19" customWidth="1"/>
    <col min="48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256" s="61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87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</row>
    <row r="2" spans="1:256" s="61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</row>
    <row r="3" spans="1:256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  <c r="IV3" s="61"/>
    </row>
    <row r="4" spans="1:256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  <c r="IV4" s="61"/>
    </row>
    <row r="5" spans="1:256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  <c r="IV5" s="61"/>
    </row>
    <row r="6" spans="1:256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175"/>
      <c r="CH6" s="175"/>
      <c r="CI6" s="175"/>
      <c r="CJ6" s="175"/>
      <c r="CK6" s="175"/>
      <c r="CL6" s="175"/>
      <c r="CM6" s="175"/>
      <c r="CN6" s="175"/>
      <c r="CO6" s="175"/>
      <c r="CP6" s="175"/>
      <c r="CQ6" s="175"/>
      <c r="CR6" s="175"/>
      <c r="CS6" s="175"/>
      <c r="CT6" s="175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  <c r="IV6" s="62"/>
    </row>
    <row r="7" spans="1:256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176"/>
      <c r="CH7" s="176"/>
      <c r="CI7" s="176"/>
      <c r="CJ7" s="176"/>
      <c r="CK7" s="176"/>
      <c r="CL7" s="176"/>
      <c r="CM7" s="176"/>
      <c r="CN7" s="176"/>
      <c r="CO7" s="176"/>
      <c r="CP7" s="176"/>
      <c r="CQ7" s="176"/>
      <c r="CR7" s="176"/>
      <c r="CS7" s="176"/>
      <c r="CT7" s="176"/>
      <c r="CU7" s="551" t="s">
        <v>102</v>
      </c>
      <c r="CV7" s="552"/>
      <c r="CW7" s="552"/>
      <c r="CX7" s="552"/>
      <c r="CY7" s="552"/>
      <c r="CZ7" s="553"/>
      <c r="DA7" s="551" t="s">
        <v>102</v>
      </c>
      <c r="DB7" s="552"/>
      <c r="DC7" s="552"/>
      <c r="DD7" s="552"/>
      <c r="DE7" s="552"/>
      <c r="DF7" s="553"/>
      <c r="IV7" s="62"/>
    </row>
    <row r="8" spans="1:256" s="9" customFormat="1" ht="12" customHeight="1" x14ac:dyDescent="0.2">
      <c r="A8" s="558" t="s">
        <v>9</v>
      </c>
      <c r="B8" s="559"/>
      <c r="C8" s="559"/>
      <c r="D8" s="559"/>
      <c r="E8" s="559"/>
      <c r="F8" s="559"/>
      <c r="G8" s="559"/>
      <c r="H8" s="559"/>
      <c r="I8" s="560"/>
      <c r="J8" s="108" t="str">
        <f>Титул!CP25</f>
        <v>Стаценко Н.П.</v>
      </c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127"/>
      <c r="X8" s="369"/>
      <c r="Y8" s="370"/>
      <c r="Z8" s="370"/>
      <c r="AA8" s="370"/>
      <c r="AB8" s="370"/>
      <c r="AC8" s="370"/>
      <c r="AD8" s="370"/>
      <c r="AE8" s="371"/>
      <c r="AF8" s="372"/>
      <c r="AG8" s="373"/>
      <c r="AH8" s="373"/>
      <c r="AI8" s="373"/>
      <c r="AJ8" s="373"/>
      <c r="AK8" s="433"/>
      <c r="AL8" s="561" t="str">
        <f>Титул!AL8</f>
        <v>ГКПТЭ</v>
      </c>
      <c r="AM8" s="562"/>
      <c r="AN8" s="562"/>
      <c r="AO8" s="562"/>
      <c r="AP8" s="562"/>
      <c r="AQ8" s="562"/>
      <c r="AR8" s="562"/>
      <c r="AS8" s="562"/>
      <c r="AT8" s="562"/>
      <c r="AU8" s="562"/>
      <c r="AV8" s="562"/>
      <c r="AW8" s="562"/>
      <c r="AX8" s="562"/>
      <c r="AY8" s="562"/>
      <c r="AZ8" s="562"/>
      <c r="BA8" s="563"/>
      <c r="BB8" s="343" t="str">
        <f>Титул!BB8</f>
        <v>КДК 500.03.01.001</v>
      </c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7"/>
      <c r="BS8" s="367"/>
      <c r="BT8" s="367"/>
      <c r="BU8" s="367"/>
      <c r="BV8" s="367"/>
      <c r="BW8" s="367"/>
      <c r="BX8" s="412"/>
      <c r="BY8" s="554" t="str">
        <f>Титул!BY8</f>
        <v>00082 
01.100.000014</v>
      </c>
      <c r="BZ8" s="367"/>
      <c r="CA8" s="367"/>
      <c r="CB8" s="367"/>
      <c r="CC8" s="367"/>
      <c r="CD8" s="367"/>
      <c r="CE8" s="367"/>
      <c r="CF8" s="367"/>
      <c r="CG8" s="367"/>
      <c r="CH8" s="367"/>
      <c r="CI8" s="367"/>
      <c r="CJ8" s="367"/>
      <c r="CK8" s="367"/>
      <c r="CL8" s="367"/>
      <c r="CM8" s="367"/>
      <c r="CN8" s="412"/>
      <c r="CO8" s="554" t="s">
        <v>184</v>
      </c>
      <c r="CP8" s="310"/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0"/>
      <c r="DB8" s="310"/>
      <c r="DC8" s="310"/>
      <c r="DD8" s="310"/>
      <c r="DE8" s="310"/>
      <c r="DF8" s="311"/>
      <c r="IV8" s="62"/>
    </row>
    <row r="9" spans="1:256" s="9" customFormat="1" ht="12" customHeight="1" x14ac:dyDescent="0.2">
      <c r="A9" s="555" t="s">
        <v>10</v>
      </c>
      <c r="B9" s="556"/>
      <c r="C9" s="556"/>
      <c r="D9" s="556"/>
      <c r="E9" s="556"/>
      <c r="F9" s="556"/>
      <c r="G9" s="556"/>
      <c r="H9" s="556"/>
      <c r="I9" s="557"/>
      <c r="J9" s="108" t="str">
        <f>Титул!CP26</f>
        <v>Анастасьев А.В.</v>
      </c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127"/>
      <c r="X9" s="369"/>
      <c r="Y9" s="370"/>
      <c r="Z9" s="370"/>
      <c r="AA9" s="370"/>
      <c r="AB9" s="370"/>
      <c r="AC9" s="370"/>
      <c r="AD9" s="370"/>
      <c r="AE9" s="371"/>
      <c r="AF9" s="372"/>
      <c r="AG9" s="373"/>
      <c r="AH9" s="373"/>
      <c r="AI9" s="373"/>
      <c r="AJ9" s="373"/>
      <c r="AK9" s="433"/>
      <c r="AL9" s="564"/>
      <c r="AM9" s="565"/>
      <c r="AN9" s="565"/>
      <c r="AO9" s="565"/>
      <c r="AP9" s="565"/>
      <c r="AQ9" s="565"/>
      <c r="AR9" s="565"/>
      <c r="AS9" s="565"/>
      <c r="AT9" s="565"/>
      <c r="AU9" s="565"/>
      <c r="AV9" s="565"/>
      <c r="AW9" s="565"/>
      <c r="AX9" s="565"/>
      <c r="AY9" s="565"/>
      <c r="AZ9" s="565"/>
      <c r="BA9" s="566"/>
      <c r="BB9" s="570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  <c r="BP9" s="571"/>
      <c r="BQ9" s="571"/>
      <c r="BR9" s="571"/>
      <c r="BS9" s="571"/>
      <c r="BT9" s="571"/>
      <c r="BU9" s="571"/>
      <c r="BV9" s="571"/>
      <c r="BW9" s="571"/>
      <c r="BX9" s="572"/>
      <c r="BY9" s="573"/>
      <c r="BZ9" s="571"/>
      <c r="CA9" s="571"/>
      <c r="CB9" s="571"/>
      <c r="CC9" s="571"/>
      <c r="CD9" s="571"/>
      <c r="CE9" s="571"/>
      <c r="CF9" s="571"/>
      <c r="CG9" s="571"/>
      <c r="CH9" s="571"/>
      <c r="CI9" s="571"/>
      <c r="CJ9" s="571"/>
      <c r="CK9" s="571"/>
      <c r="CL9" s="571"/>
      <c r="CM9" s="571"/>
      <c r="CN9" s="572"/>
      <c r="CO9" s="312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4"/>
      <c r="IV9" s="62"/>
    </row>
    <row r="10" spans="1:256" s="9" customFormat="1" ht="12" customHeight="1" thickBot="1" x14ac:dyDescent="0.25">
      <c r="A10" s="555"/>
      <c r="B10" s="556"/>
      <c r="C10" s="556"/>
      <c r="D10" s="556"/>
      <c r="E10" s="556"/>
      <c r="F10" s="556"/>
      <c r="G10" s="556"/>
      <c r="H10" s="556"/>
      <c r="I10" s="557"/>
      <c r="J10" s="353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5"/>
      <c r="X10" s="369"/>
      <c r="Y10" s="370"/>
      <c r="Z10" s="370"/>
      <c r="AA10" s="370"/>
      <c r="AB10" s="370"/>
      <c r="AC10" s="370"/>
      <c r="AD10" s="370"/>
      <c r="AE10" s="371"/>
      <c r="AF10" s="372"/>
      <c r="AG10" s="373"/>
      <c r="AH10" s="373"/>
      <c r="AI10" s="373"/>
      <c r="AJ10" s="373"/>
      <c r="AK10" s="433"/>
      <c r="AL10" s="567"/>
      <c r="AM10" s="568"/>
      <c r="AN10" s="568"/>
      <c r="AO10" s="568"/>
      <c r="AP10" s="568"/>
      <c r="AQ10" s="568"/>
      <c r="AR10" s="568"/>
      <c r="AS10" s="568"/>
      <c r="AT10" s="568"/>
      <c r="AU10" s="568"/>
      <c r="AV10" s="568"/>
      <c r="AW10" s="568"/>
      <c r="AX10" s="568"/>
      <c r="AY10" s="568"/>
      <c r="AZ10" s="568"/>
      <c r="BA10" s="569"/>
      <c r="BB10" s="465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413"/>
      <c r="BY10" s="410"/>
      <c r="BZ10" s="368"/>
      <c r="CA10" s="368"/>
      <c r="CB10" s="368"/>
      <c r="CC10" s="368"/>
      <c r="CD10" s="368"/>
      <c r="CE10" s="368"/>
      <c r="CF10" s="368"/>
      <c r="CG10" s="368"/>
      <c r="CH10" s="368"/>
      <c r="CI10" s="368"/>
      <c r="CJ10" s="368"/>
      <c r="CK10" s="368"/>
      <c r="CL10" s="368"/>
      <c r="CM10" s="368"/>
      <c r="CN10" s="413"/>
      <c r="CO10" s="315"/>
      <c r="CP10" s="316"/>
      <c r="CQ10" s="316"/>
      <c r="CR10" s="316"/>
      <c r="CS10" s="316"/>
      <c r="CT10" s="316"/>
      <c r="CU10" s="316"/>
      <c r="CV10" s="316"/>
      <c r="CW10" s="316"/>
      <c r="CX10" s="316"/>
      <c r="CY10" s="316"/>
      <c r="CZ10" s="316"/>
      <c r="DA10" s="316"/>
      <c r="DB10" s="316"/>
      <c r="DC10" s="316"/>
      <c r="DD10" s="316"/>
      <c r="DE10" s="316"/>
      <c r="DF10" s="317"/>
      <c r="IV10" s="62"/>
    </row>
    <row r="11" spans="1:256" s="9" customFormat="1" ht="12" customHeight="1" x14ac:dyDescent="0.2">
      <c r="A11" s="555"/>
      <c r="B11" s="556"/>
      <c r="C11" s="556"/>
      <c r="D11" s="556"/>
      <c r="E11" s="556"/>
      <c r="F11" s="556"/>
      <c r="G11" s="556"/>
      <c r="H11" s="556"/>
      <c r="I11" s="557"/>
      <c r="J11" s="369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1"/>
      <c r="X11" s="369"/>
      <c r="Y11" s="370"/>
      <c r="Z11" s="370"/>
      <c r="AA11" s="370"/>
      <c r="AB11" s="370"/>
      <c r="AC11" s="370"/>
      <c r="AD11" s="370"/>
      <c r="AE11" s="371"/>
      <c r="AF11" s="372"/>
      <c r="AG11" s="373"/>
      <c r="AH11" s="373"/>
      <c r="AI11" s="373"/>
      <c r="AJ11" s="373"/>
      <c r="AK11" s="433"/>
      <c r="AL11" s="312" t="str">
        <f>Титул!AQ11</f>
        <v>Ось</v>
      </c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3"/>
      <c r="BK11" s="403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580"/>
      <c r="CP11" s="344"/>
      <c r="CQ11" s="313"/>
      <c r="CR11" s="313"/>
      <c r="CS11" s="348"/>
      <c r="CT11" s="312"/>
      <c r="CU11" s="313"/>
      <c r="CV11" s="313"/>
      <c r="CW11" s="348"/>
      <c r="CX11" s="574"/>
      <c r="CY11" s="575"/>
      <c r="CZ11" s="575"/>
      <c r="DA11" s="576"/>
      <c r="DB11" s="312" t="s">
        <v>108</v>
      </c>
      <c r="DC11" s="313"/>
      <c r="DD11" s="313"/>
      <c r="DE11" s="313"/>
      <c r="DF11" s="314"/>
      <c r="IV11" s="62"/>
    </row>
    <row r="12" spans="1:256" s="9" customFormat="1" ht="12" customHeight="1" thickBot="1" x14ac:dyDescent="0.25">
      <c r="A12" s="558" t="s">
        <v>11</v>
      </c>
      <c r="B12" s="559"/>
      <c r="C12" s="559"/>
      <c r="D12" s="559"/>
      <c r="E12" s="559"/>
      <c r="F12" s="559"/>
      <c r="G12" s="559"/>
      <c r="H12" s="559"/>
      <c r="I12" s="560"/>
      <c r="J12" s="378" t="str">
        <f>Титул!CP26</f>
        <v>Анастасьев А.В.</v>
      </c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80"/>
      <c r="X12" s="369"/>
      <c r="Y12" s="370"/>
      <c r="Z12" s="370"/>
      <c r="AA12" s="370"/>
      <c r="AB12" s="370"/>
      <c r="AC12" s="370"/>
      <c r="AD12" s="370"/>
      <c r="AE12" s="371"/>
      <c r="AF12" s="372"/>
      <c r="AG12" s="373"/>
      <c r="AH12" s="373"/>
      <c r="AI12" s="373"/>
      <c r="AJ12" s="373"/>
      <c r="AK12" s="433"/>
      <c r="AL12" s="405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581"/>
      <c r="CP12" s="345"/>
      <c r="CQ12" s="316"/>
      <c r="CR12" s="316"/>
      <c r="CS12" s="349"/>
      <c r="CT12" s="315"/>
      <c r="CU12" s="316"/>
      <c r="CV12" s="316"/>
      <c r="CW12" s="349"/>
      <c r="CX12" s="577"/>
      <c r="CY12" s="578"/>
      <c r="CZ12" s="578"/>
      <c r="DA12" s="579"/>
      <c r="DB12" s="315"/>
      <c r="DC12" s="316"/>
      <c r="DD12" s="316"/>
      <c r="DE12" s="316"/>
      <c r="DF12" s="317"/>
      <c r="IV12" s="62"/>
    </row>
    <row r="13" spans="1:256" s="9" customFormat="1" ht="12" customHeight="1" x14ac:dyDescent="0.2">
      <c r="A13" s="592" t="s">
        <v>68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593"/>
      <c r="O13" s="593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  <c r="AD13" s="594"/>
      <c r="AE13" s="592" t="s">
        <v>69</v>
      </c>
      <c r="AF13" s="593"/>
      <c r="AG13" s="593"/>
      <c r="AH13" s="593"/>
      <c r="AI13" s="593"/>
      <c r="AJ13" s="593"/>
      <c r="AK13" s="593"/>
      <c r="AL13" s="593"/>
      <c r="AM13" s="593"/>
      <c r="AN13" s="593"/>
      <c r="AO13" s="593"/>
      <c r="AP13" s="593"/>
      <c r="AQ13" s="593"/>
      <c r="AR13" s="593"/>
      <c r="AS13" s="593"/>
      <c r="AT13" s="593"/>
      <c r="AU13" s="593"/>
      <c r="AV13" s="593"/>
      <c r="AW13" s="593"/>
      <c r="AX13" s="593"/>
      <c r="AY13" s="593"/>
      <c r="AZ13" s="593"/>
      <c r="BA13" s="593"/>
      <c r="BB13" s="593"/>
      <c r="BC13" s="594"/>
      <c r="BD13" s="592" t="s">
        <v>70</v>
      </c>
      <c r="BE13" s="593"/>
      <c r="BF13" s="593"/>
      <c r="BG13" s="593"/>
      <c r="BH13" s="593"/>
      <c r="BI13" s="593"/>
      <c r="BJ13" s="593"/>
      <c r="BK13" s="593"/>
      <c r="BL13" s="593"/>
      <c r="BM13" s="593"/>
      <c r="BN13" s="594"/>
      <c r="BO13" s="592" t="s">
        <v>15</v>
      </c>
      <c r="BP13" s="593"/>
      <c r="BQ13" s="593"/>
      <c r="BR13" s="594"/>
      <c r="BS13" s="592" t="s">
        <v>16</v>
      </c>
      <c r="BT13" s="593"/>
      <c r="BU13" s="593"/>
      <c r="BV13" s="593"/>
      <c r="BW13" s="593"/>
      <c r="BX13" s="593"/>
      <c r="BY13" s="594"/>
      <c r="BZ13" s="592" t="s">
        <v>21</v>
      </c>
      <c r="CA13" s="593"/>
      <c r="CB13" s="593"/>
      <c r="CC13" s="593"/>
      <c r="CD13" s="593"/>
      <c r="CE13" s="593"/>
      <c r="CF13" s="593"/>
      <c r="CG13" s="593"/>
      <c r="CH13" s="593"/>
      <c r="CI13" s="593"/>
      <c r="CJ13" s="593"/>
      <c r="CK13" s="593"/>
      <c r="CL13" s="593"/>
      <c r="CM13" s="593"/>
      <c r="CN13" s="593"/>
      <c r="CO13" s="593"/>
      <c r="CP13" s="583"/>
      <c r="CQ13" s="583"/>
      <c r="CR13" s="583"/>
      <c r="CS13" s="583"/>
      <c r="CT13" s="584"/>
      <c r="CU13" s="582" t="s">
        <v>23</v>
      </c>
      <c r="CV13" s="583"/>
      <c r="CW13" s="583"/>
      <c r="CX13" s="583"/>
      <c r="CY13" s="584"/>
      <c r="CZ13" s="582" t="s">
        <v>38</v>
      </c>
      <c r="DA13" s="583"/>
      <c r="DB13" s="583"/>
      <c r="DC13" s="583"/>
      <c r="DD13" s="583"/>
      <c r="DE13" s="583"/>
      <c r="DF13" s="584"/>
      <c r="IV13" s="62"/>
    </row>
    <row r="14" spans="1:256" s="9" customFormat="1" ht="24" customHeight="1" x14ac:dyDescent="0.2">
      <c r="A14" s="585" t="s">
        <v>191</v>
      </c>
      <c r="B14" s="639"/>
      <c r="C14" s="639"/>
      <c r="D14" s="639"/>
      <c r="E14" s="639"/>
      <c r="F14" s="639"/>
      <c r="G14" s="639"/>
      <c r="H14" s="639"/>
      <c r="I14" s="639"/>
      <c r="J14" s="639"/>
      <c r="K14" s="639"/>
      <c r="L14" s="639"/>
      <c r="M14" s="639"/>
      <c r="N14" s="639"/>
      <c r="O14" s="639"/>
      <c r="P14" s="639"/>
      <c r="Q14" s="639"/>
      <c r="R14" s="639"/>
      <c r="S14" s="639"/>
      <c r="T14" s="639"/>
      <c r="U14" s="639"/>
      <c r="V14" s="639"/>
      <c r="W14" s="639"/>
      <c r="X14" s="639"/>
      <c r="Y14" s="639"/>
      <c r="Z14" s="639"/>
      <c r="AA14" s="639"/>
      <c r="AB14" s="639"/>
      <c r="AC14" s="639"/>
      <c r="AD14" s="640"/>
      <c r="AE14" s="451" t="str">
        <f>МК_1!F13</f>
        <v>Сталь 40Х ГОСТ 4543-71</v>
      </c>
      <c r="AF14" s="467"/>
      <c r="AG14" s="467"/>
      <c r="AH14" s="467"/>
      <c r="AI14" s="467"/>
      <c r="AJ14" s="467"/>
      <c r="AK14" s="467"/>
      <c r="AL14" s="467"/>
      <c r="AM14" s="467"/>
      <c r="AN14" s="467"/>
      <c r="AO14" s="467"/>
      <c r="AP14" s="467"/>
      <c r="AQ14" s="467"/>
      <c r="AR14" s="467"/>
      <c r="AS14" s="467"/>
      <c r="AT14" s="467"/>
      <c r="AU14" s="467"/>
      <c r="AV14" s="467"/>
      <c r="AW14" s="467"/>
      <c r="AX14" s="467"/>
      <c r="AY14" s="467"/>
      <c r="AZ14" s="467"/>
      <c r="BA14" s="467"/>
      <c r="BB14" s="467"/>
      <c r="BC14" s="468"/>
      <c r="BD14" s="451" t="s">
        <v>148</v>
      </c>
      <c r="BE14" s="452"/>
      <c r="BF14" s="452"/>
      <c r="BG14" s="452"/>
      <c r="BH14" s="452"/>
      <c r="BI14" s="452"/>
      <c r="BJ14" s="452"/>
      <c r="BK14" s="452"/>
      <c r="BL14" s="452"/>
      <c r="BM14" s="452"/>
      <c r="BN14" s="588"/>
      <c r="BO14" s="451" t="s">
        <v>71</v>
      </c>
      <c r="BP14" s="452"/>
      <c r="BQ14" s="452"/>
      <c r="BR14" s="588"/>
      <c r="BS14" s="466">
        <v>6.06</v>
      </c>
      <c r="BT14" s="467"/>
      <c r="BU14" s="467"/>
      <c r="BV14" s="467"/>
      <c r="BW14" s="467"/>
      <c r="BX14" s="467"/>
      <c r="BY14" s="468"/>
      <c r="BZ14" s="466" t="s">
        <v>301</v>
      </c>
      <c r="CA14" s="467"/>
      <c r="CB14" s="467"/>
      <c r="CC14" s="467"/>
      <c r="CD14" s="467"/>
      <c r="CE14" s="467"/>
      <c r="CF14" s="467"/>
      <c r="CG14" s="467"/>
      <c r="CH14" s="467"/>
      <c r="CI14" s="467"/>
      <c r="CJ14" s="467"/>
      <c r="CK14" s="467"/>
      <c r="CL14" s="467"/>
      <c r="CM14" s="467"/>
      <c r="CN14" s="467"/>
      <c r="CO14" s="467"/>
      <c r="CP14" s="467"/>
      <c r="CQ14" s="467"/>
      <c r="CR14" s="467"/>
      <c r="CS14" s="467"/>
      <c r="CT14" s="468"/>
      <c r="CU14" s="466">
        <v>6.28</v>
      </c>
      <c r="CV14" s="467"/>
      <c r="CW14" s="467"/>
      <c r="CX14" s="467"/>
      <c r="CY14" s="468"/>
      <c r="CZ14" s="466">
        <v>1</v>
      </c>
      <c r="DA14" s="467"/>
      <c r="DB14" s="467"/>
      <c r="DC14" s="467"/>
      <c r="DD14" s="467"/>
      <c r="DE14" s="467"/>
      <c r="DF14" s="468"/>
      <c r="IV14" s="62"/>
    </row>
    <row r="15" spans="1:256" s="9" customFormat="1" ht="12" customHeight="1" thickBot="1" x14ac:dyDescent="0.25">
      <c r="A15" s="592"/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4"/>
      <c r="AE15" s="592" t="s">
        <v>73</v>
      </c>
      <c r="AF15" s="593"/>
      <c r="AG15" s="593"/>
      <c r="AH15" s="593"/>
      <c r="AI15" s="593"/>
      <c r="AJ15" s="593"/>
      <c r="AK15" s="593"/>
      <c r="AL15" s="593"/>
      <c r="AM15" s="593"/>
      <c r="AN15" s="593"/>
      <c r="AO15" s="593"/>
      <c r="AP15" s="593"/>
      <c r="AQ15" s="593"/>
      <c r="AR15" s="593"/>
      <c r="AS15" s="593"/>
      <c r="AT15" s="593"/>
      <c r="AU15" s="593"/>
      <c r="AV15" s="593"/>
      <c r="AW15" s="593"/>
      <c r="AX15" s="593"/>
      <c r="AY15" s="593"/>
      <c r="AZ15" s="593"/>
      <c r="BA15" s="593"/>
      <c r="BB15" s="593"/>
      <c r="BC15" s="594"/>
      <c r="BD15" s="364" t="s">
        <v>74</v>
      </c>
      <c r="BE15" s="365"/>
      <c r="BF15" s="365"/>
      <c r="BG15" s="365"/>
      <c r="BH15" s="365"/>
      <c r="BI15" s="365"/>
      <c r="BJ15" s="366"/>
      <c r="BK15" s="364" t="s">
        <v>75</v>
      </c>
      <c r="BL15" s="365"/>
      <c r="BM15" s="365"/>
      <c r="BN15" s="365"/>
      <c r="BO15" s="365"/>
      <c r="BP15" s="365"/>
      <c r="BQ15" s="365"/>
      <c r="BR15" s="366"/>
      <c r="BS15" s="364" t="s">
        <v>76</v>
      </c>
      <c r="BT15" s="365"/>
      <c r="BU15" s="365"/>
      <c r="BV15" s="365"/>
      <c r="BW15" s="365"/>
      <c r="BX15" s="365"/>
      <c r="BY15" s="366"/>
      <c r="BZ15" s="364" t="s">
        <v>42</v>
      </c>
      <c r="CA15" s="365"/>
      <c r="CB15" s="365"/>
      <c r="CC15" s="365"/>
      <c r="CD15" s="365"/>
      <c r="CE15" s="365"/>
      <c r="CF15" s="365"/>
      <c r="CG15" s="366"/>
      <c r="CH15" s="592" t="s">
        <v>77</v>
      </c>
      <c r="CI15" s="593"/>
      <c r="CJ15" s="593"/>
      <c r="CK15" s="593"/>
      <c r="CL15" s="593"/>
      <c r="CM15" s="593"/>
      <c r="CN15" s="593"/>
      <c r="CO15" s="593"/>
      <c r="CP15" s="593"/>
      <c r="CQ15" s="593"/>
      <c r="CR15" s="593"/>
      <c r="CS15" s="593"/>
      <c r="CT15" s="593"/>
      <c r="CU15" s="593"/>
      <c r="CV15" s="593"/>
      <c r="CW15" s="593"/>
      <c r="CX15" s="593"/>
      <c r="CY15" s="593"/>
      <c r="CZ15" s="593"/>
      <c r="DA15" s="593"/>
      <c r="DB15" s="593"/>
      <c r="DC15" s="593"/>
      <c r="DD15" s="593"/>
      <c r="DE15" s="593"/>
      <c r="DF15" s="594"/>
      <c r="IV15" s="62"/>
    </row>
    <row r="16" spans="1:256" s="61" customFormat="1" ht="36" customHeight="1" thickBot="1" x14ac:dyDescent="0.25">
      <c r="A16" s="451" t="s">
        <v>185</v>
      </c>
      <c r="B16" s="452"/>
      <c r="C16" s="452"/>
      <c r="D16" s="452"/>
      <c r="E16" s="452"/>
      <c r="F16" s="452"/>
      <c r="G16" s="452"/>
      <c r="H16" s="452"/>
      <c r="I16" s="452"/>
      <c r="J16" s="452"/>
      <c r="K16" s="452"/>
      <c r="L16" s="452"/>
      <c r="M16" s="452"/>
      <c r="N16" s="452"/>
      <c r="O16" s="452"/>
      <c r="P16" s="452"/>
      <c r="Q16" s="452"/>
      <c r="R16" s="452"/>
      <c r="S16" s="452"/>
      <c r="T16" s="452"/>
      <c r="U16" s="452"/>
      <c r="V16" s="452"/>
      <c r="W16" s="452"/>
      <c r="X16" s="452"/>
      <c r="Y16" s="452"/>
      <c r="Z16" s="452"/>
      <c r="AA16" s="452"/>
      <c r="AB16" s="452"/>
      <c r="AC16" s="452"/>
      <c r="AD16" s="588"/>
      <c r="AE16" s="451" t="s">
        <v>282</v>
      </c>
      <c r="AF16" s="452"/>
      <c r="AG16" s="452"/>
      <c r="AH16" s="452"/>
      <c r="AI16" s="452"/>
      <c r="AJ16" s="452"/>
      <c r="AK16" s="452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598"/>
      <c r="BD16" s="599">
        <f>CR21</f>
        <v>4.8104956268221574E-2</v>
      </c>
      <c r="BE16" s="600"/>
      <c r="BF16" s="600"/>
      <c r="BG16" s="600"/>
      <c r="BH16" s="600"/>
      <c r="BI16" s="600"/>
      <c r="BJ16" s="601"/>
      <c r="BK16" s="602">
        <f>SUM(CY18:DF21)</f>
        <v>3.65</v>
      </c>
      <c r="BL16" s="600"/>
      <c r="BM16" s="600"/>
      <c r="BN16" s="600"/>
      <c r="BO16" s="600"/>
      <c r="BP16" s="600"/>
      <c r="BQ16" s="600"/>
      <c r="BR16" s="601"/>
      <c r="BS16" s="603">
        <v>22.5</v>
      </c>
      <c r="BT16" s="600"/>
      <c r="BU16" s="600"/>
      <c r="BV16" s="600"/>
      <c r="BW16" s="600"/>
      <c r="BX16" s="600"/>
      <c r="BY16" s="601"/>
      <c r="BZ16" s="602">
        <f>(BD16+BK16)*1.08</f>
        <v>3.9939533527696791</v>
      </c>
      <c r="CA16" s="604"/>
      <c r="CB16" s="604"/>
      <c r="CC16" s="604"/>
      <c r="CD16" s="604"/>
      <c r="CE16" s="604"/>
      <c r="CF16" s="604"/>
      <c r="CG16" s="605"/>
      <c r="CH16" s="638" t="s">
        <v>190</v>
      </c>
      <c r="CI16" s="452"/>
      <c r="CJ16" s="452"/>
      <c r="CK16" s="452"/>
      <c r="CL16" s="452"/>
      <c r="CM16" s="452"/>
      <c r="CN16" s="452"/>
      <c r="CO16" s="452"/>
      <c r="CP16" s="452"/>
      <c r="CQ16" s="452"/>
      <c r="CR16" s="452"/>
      <c r="CS16" s="452"/>
      <c r="CT16" s="452"/>
      <c r="CU16" s="452"/>
      <c r="CV16" s="452"/>
      <c r="CW16" s="452"/>
      <c r="CX16" s="452"/>
      <c r="CY16" s="452"/>
      <c r="CZ16" s="452"/>
      <c r="DA16" s="452"/>
      <c r="DB16" s="452"/>
      <c r="DC16" s="452"/>
      <c r="DD16" s="452"/>
      <c r="DE16" s="452"/>
      <c r="DF16" s="588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</row>
    <row r="17" spans="1:256" s="61" customFormat="1" ht="12" customHeight="1" x14ac:dyDescent="0.2">
      <c r="A17" s="359" t="s">
        <v>35</v>
      </c>
      <c r="B17" s="360"/>
      <c r="C17" s="360"/>
      <c r="D17" s="360"/>
      <c r="E17" s="361"/>
      <c r="F17" s="359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362" t="s">
        <v>78</v>
      </c>
      <c r="AW17" s="363"/>
      <c r="AX17" s="363"/>
      <c r="AY17" s="363"/>
      <c r="AZ17" s="363"/>
      <c r="BA17" s="363"/>
      <c r="BB17" s="455"/>
      <c r="BC17" s="362" t="s">
        <v>79</v>
      </c>
      <c r="BD17" s="461"/>
      <c r="BE17" s="461"/>
      <c r="BF17" s="461"/>
      <c r="BG17" s="461"/>
      <c r="BH17" s="461"/>
      <c r="BI17" s="461"/>
      <c r="BJ17" s="461"/>
      <c r="BK17" s="461"/>
      <c r="BL17" s="461"/>
      <c r="BM17" s="609"/>
      <c r="BN17" s="610" t="s">
        <v>80</v>
      </c>
      <c r="BO17" s="611"/>
      <c r="BP17" s="611"/>
      <c r="BQ17" s="611"/>
      <c r="BR17" s="611"/>
      <c r="BS17" s="611"/>
      <c r="BT17" s="611"/>
      <c r="BU17" s="611"/>
      <c r="BV17" s="612"/>
      <c r="BW17" s="610" t="s">
        <v>81</v>
      </c>
      <c r="BX17" s="611"/>
      <c r="BY17" s="611"/>
      <c r="BZ17" s="611"/>
      <c r="CA17" s="612"/>
      <c r="CB17" s="610" t="s">
        <v>82</v>
      </c>
      <c r="CC17" s="611"/>
      <c r="CD17" s="611"/>
      <c r="CE17" s="611"/>
      <c r="CF17" s="611"/>
      <c r="CG17" s="612"/>
      <c r="CH17" s="362" t="s">
        <v>247</v>
      </c>
      <c r="CI17" s="363"/>
      <c r="CJ17" s="363"/>
      <c r="CK17" s="363"/>
      <c r="CL17" s="363"/>
      <c r="CM17" s="363"/>
      <c r="CN17" s="363"/>
      <c r="CO17" s="363"/>
      <c r="CP17" s="363"/>
      <c r="CQ17" s="455"/>
      <c r="CR17" s="362" t="s">
        <v>84</v>
      </c>
      <c r="CS17" s="363"/>
      <c r="CT17" s="363"/>
      <c r="CU17" s="363"/>
      <c r="CV17" s="363"/>
      <c r="CW17" s="363"/>
      <c r="CX17" s="455"/>
      <c r="CY17" s="362" t="s">
        <v>85</v>
      </c>
      <c r="CZ17" s="363"/>
      <c r="DA17" s="363"/>
      <c r="DB17" s="363"/>
      <c r="DC17" s="363"/>
      <c r="DD17" s="363"/>
      <c r="DE17" s="363"/>
      <c r="DF17" s="455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</row>
    <row r="18" spans="1:256" s="61" customFormat="1" ht="23.1" customHeight="1" x14ac:dyDescent="0.2">
      <c r="A18" s="445" t="s">
        <v>105</v>
      </c>
      <c r="B18" s="446"/>
      <c r="C18" s="607" t="s">
        <v>43</v>
      </c>
      <c r="D18" s="607"/>
      <c r="E18" s="608"/>
      <c r="F18" s="69" t="s">
        <v>149</v>
      </c>
      <c r="G18" s="85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1"/>
      <c r="AV18" s="70"/>
      <c r="AW18" s="70"/>
      <c r="AX18" s="70"/>
      <c r="AY18" s="70"/>
      <c r="AZ18" s="70"/>
      <c r="BA18" s="70"/>
      <c r="BB18" s="71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1"/>
      <c r="BN18" s="70"/>
      <c r="BO18" s="70"/>
      <c r="BP18" s="70"/>
      <c r="BQ18" s="70"/>
      <c r="BR18" s="70"/>
      <c r="BS18" s="70"/>
      <c r="BT18" s="70"/>
      <c r="BU18" s="70"/>
      <c r="BV18" s="71"/>
      <c r="BW18" s="72"/>
      <c r="BX18" s="72"/>
      <c r="BY18" s="72"/>
      <c r="BZ18" s="72"/>
      <c r="CA18" s="73"/>
      <c r="CB18" s="72"/>
      <c r="CC18" s="72"/>
      <c r="CD18" s="72"/>
      <c r="CE18" s="72"/>
      <c r="CF18" s="72"/>
      <c r="CG18" s="73"/>
      <c r="CH18" s="72"/>
      <c r="CI18" s="72"/>
      <c r="CJ18" s="72"/>
      <c r="CK18" s="72"/>
      <c r="CL18" s="72"/>
      <c r="CM18" s="72"/>
      <c r="CN18" s="72"/>
      <c r="CO18" s="72"/>
      <c r="CP18" s="72"/>
      <c r="CQ18" s="73"/>
      <c r="CR18" s="182"/>
      <c r="CS18" s="131"/>
      <c r="CT18" s="131"/>
      <c r="CU18" s="131"/>
      <c r="CV18" s="131"/>
      <c r="CW18" s="131"/>
      <c r="CX18" s="183"/>
      <c r="CY18" s="472">
        <v>3.48</v>
      </c>
      <c r="CZ18" s="473"/>
      <c r="DA18" s="473"/>
      <c r="DB18" s="473"/>
      <c r="DC18" s="473"/>
      <c r="DD18" s="473"/>
      <c r="DE18" s="473"/>
      <c r="DF18" s="47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</row>
    <row r="19" spans="1:256" s="61" customFormat="1" ht="23.1" customHeight="1" x14ac:dyDescent="0.2">
      <c r="A19" s="445" t="s">
        <v>112</v>
      </c>
      <c r="B19" s="446"/>
      <c r="C19" s="607" t="s">
        <v>44</v>
      </c>
      <c r="D19" s="607"/>
      <c r="E19" s="608"/>
      <c r="F19" s="146" t="s">
        <v>179</v>
      </c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1"/>
      <c r="AV19" s="70"/>
      <c r="AW19" s="70"/>
      <c r="AX19" s="70"/>
      <c r="AY19" s="70"/>
      <c r="AZ19" s="70"/>
      <c r="BA19" s="70"/>
      <c r="BB19" s="71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BN19" s="70"/>
      <c r="BO19" s="70"/>
      <c r="BP19" s="70"/>
      <c r="BQ19" s="70"/>
      <c r="BR19" s="70"/>
      <c r="BS19" s="70"/>
      <c r="BT19" s="70"/>
      <c r="BU19" s="70"/>
      <c r="BV19" s="71"/>
      <c r="BW19" s="70"/>
      <c r="BX19" s="70"/>
      <c r="BY19" s="70"/>
      <c r="BZ19" s="70"/>
      <c r="CA19" s="71"/>
      <c r="CB19" s="70"/>
      <c r="CC19" s="70"/>
      <c r="CD19" s="70"/>
      <c r="CE19" s="70"/>
      <c r="CF19" s="70"/>
      <c r="CG19" s="71"/>
      <c r="CH19" s="70"/>
      <c r="CI19" s="70"/>
      <c r="CJ19" s="70"/>
      <c r="CK19" s="70"/>
      <c r="CL19" s="70"/>
      <c r="CM19" s="70"/>
      <c r="CN19" s="70"/>
      <c r="CO19" s="70"/>
      <c r="CP19" s="70"/>
      <c r="CQ19" s="71"/>
      <c r="CR19" s="182"/>
      <c r="CS19" s="131"/>
      <c r="CT19" s="131"/>
      <c r="CU19" s="131"/>
      <c r="CV19" s="131"/>
      <c r="CW19" s="131"/>
      <c r="CX19" s="183"/>
      <c r="CY19" s="182"/>
      <c r="CZ19" s="131"/>
      <c r="DA19" s="131"/>
      <c r="DB19" s="131"/>
      <c r="DC19" s="131"/>
      <c r="DD19" s="131"/>
      <c r="DE19" s="131"/>
      <c r="DF19" s="183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</row>
    <row r="20" spans="1:256" s="61" customFormat="1" ht="23.1" customHeight="1" x14ac:dyDescent="0.2">
      <c r="A20" s="445"/>
      <c r="B20" s="446"/>
      <c r="C20" s="607" t="s">
        <v>45</v>
      </c>
      <c r="D20" s="607"/>
      <c r="E20" s="608"/>
      <c r="F20" s="69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1"/>
      <c r="AV20" s="70"/>
      <c r="AW20" s="75"/>
      <c r="AX20" s="75"/>
      <c r="AY20" s="75"/>
      <c r="AZ20" s="75"/>
      <c r="BA20" s="75"/>
      <c r="BB20" s="76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1"/>
      <c r="BN20" s="70"/>
      <c r="BO20" s="70"/>
      <c r="BP20" s="70"/>
      <c r="BQ20" s="70"/>
      <c r="BR20" s="70"/>
      <c r="BS20" s="70"/>
      <c r="BT20" s="70"/>
      <c r="BU20" s="70"/>
      <c r="BV20" s="71"/>
      <c r="BW20" s="70"/>
      <c r="BX20" s="70"/>
      <c r="BY20" s="70"/>
      <c r="BZ20" s="70"/>
      <c r="CA20" s="71"/>
      <c r="CB20" s="70"/>
      <c r="CC20" s="70"/>
      <c r="CD20" s="70"/>
      <c r="CE20" s="70"/>
      <c r="CF20" s="70"/>
      <c r="CG20" s="71"/>
      <c r="CH20" s="70"/>
      <c r="CI20" s="70"/>
      <c r="CJ20" s="70"/>
      <c r="CK20" s="70"/>
      <c r="CL20" s="70"/>
      <c r="CM20" s="70"/>
      <c r="CN20" s="70"/>
      <c r="CO20" s="70"/>
      <c r="CP20" s="70"/>
      <c r="CQ20" s="71"/>
      <c r="CR20" s="70"/>
      <c r="CS20" s="70"/>
      <c r="CT20" s="70"/>
      <c r="CU20" s="70"/>
      <c r="CV20" s="70"/>
      <c r="CW20" s="70"/>
      <c r="CX20" s="71"/>
      <c r="CY20" s="182"/>
      <c r="CZ20" s="131"/>
      <c r="DA20" s="131"/>
      <c r="DB20" s="131"/>
      <c r="DC20" s="131"/>
      <c r="DD20" s="131"/>
      <c r="DE20" s="131"/>
      <c r="DF20" s="183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</row>
    <row r="21" spans="1:256" s="61" customFormat="1" ht="23.1" customHeight="1" x14ac:dyDescent="0.2">
      <c r="A21" s="445" t="s">
        <v>105</v>
      </c>
      <c r="B21" s="446"/>
      <c r="C21" s="607" t="s">
        <v>46</v>
      </c>
      <c r="D21" s="607"/>
      <c r="E21" s="608"/>
      <c r="F21" s="69" t="s">
        <v>186</v>
      </c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1"/>
      <c r="AV21" s="70"/>
      <c r="AW21" s="75"/>
      <c r="AX21" s="75"/>
      <c r="AY21" s="75"/>
      <c r="AZ21" s="75"/>
      <c r="BA21" s="75"/>
      <c r="BB21" s="76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1"/>
      <c r="BN21" s="70"/>
      <c r="BO21" s="70"/>
      <c r="BP21" s="70"/>
      <c r="BQ21" s="70"/>
      <c r="BR21" s="70"/>
      <c r="BS21" s="70"/>
      <c r="BT21" s="70"/>
      <c r="BU21" s="70"/>
      <c r="BV21" s="71"/>
      <c r="BW21" s="70"/>
      <c r="BX21" s="70"/>
      <c r="BY21" s="70"/>
      <c r="BZ21" s="70"/>
      <c r="CA21" s="71"/>
      <c r="CB21" s="70"/>
      <c r="CC21" s="70"/>
      <c r="CD21" s="70"/>
      <c r="CE21" s="70"/>
      <c r="CF21" s="70"/>
      <c r="CG21" s="71"/>
      <c r="CH21" s="70"/>
      <c r="CI21" s="70"/>
      <c r="CJ21" s="70"/>
      <c r="CK21" s="70"/>
      <c r="CL21" s="70"/>
      <c r="CM21" s="70"/>
      <c r="CN21" s="70"/>
      <c r="CO21" s="70"/>
      <c r="CP21" s="70"/>
      <c r="CQ21" s="71"/>
      <c r="CR21" s="472">
        <f>(BN23+5)/CH23</f>
        <v>4.8104956268221574E-2</v>
      </c>
      <c r="CS21" s="473"/>
      <c r="CT21" s="473"/>
      <c r="CU21" s="473"/>
      <c r="CV21" s="473"/>
      <c r="CW21" s="473"/>
      <c r="CX21" s="474"/>
      <c r="CY21" s="472">
        <v>0.17</v>
      </c>
      <c r="CZ21" s="473"/>
      <c r="DA21" s="473"/>
      <c r="DB21" s="473"/>
      <c r="DC21" s="473"/>
      <c r="DD21" s="473"/>
      <c r="DE21" s="473"/>
      <c r="DF21" s="47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</row>
    <row r="22" spans="1:256" s="61" customFormat="1" ht="23.1" customHeight="1" x14ac:dyDescent="0.2">
      <c r="A22" s="445" t="s">
        <v>112</v>
      </c>
      <c r="B22" s="446"/>
      <c r="C22" s="607" t="s">
        <v>47</v>
      </c>
      <c r="D22" s="607"/>
      <c r="E22" s="608"/>
      <c r="F22" s="146" t="s">
        <v>201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1"/>
      <c r="AV22" s="70"/>
      <c r="AW22" s="70"/>
      <c r="AX22" s="70"/>
      <c r="AY22" s="70"/>
      <c r="AZ22" s="70"/>
      <c r="BA22" s="70"/>
      <c r="BB22" s="71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1"/>
      <c r="BN22" s="70"/>
      <c r="BO22" s="70"/>
      <c r="BP22" s="70"/>
      <c r="BQ22" s="70"/>
      <c r="BR22" s="70"/>
      <c r="BS22" s="70"/>
      <c r="BT22" s="70"/>
      <c r="BU22" s="70"/>
      <c r="BV22" s="71"/>
      <c r="BW22" s="70"/>
      <c r="BX22" s="70"/>
      <c r="BY22" s="70"/>
      <c r="BZ22" s="70"/>
      <c r="CA22" s="71"/>
      <c r="CB22" s="70"/>
      <c r="CC22" s="70"/>
      <c r="CD22" s="70"/>
      <c r="CE22" s="70"/>
      <c r="CF22" s="70"/>
      <c r="CG22" s="71"/>
      <c r="CH22" s="70"/>
      <c r="CI22" s="70"/>
      <c r="CJ22" s="70"/>
      <c r="CK22" s="70"/>
      <c r="CL22" s="70"/>
      <c r="CM22" s="70"/>
      <c r="CN22" s="70"/>
      <c r="CO22" s="70"/>
      <c r="CP22" s="70"/>
      <c r="CQ22" s="71"/>
      <c r="CR22" s="70"/>
      <c r="CS22" s="70"/>
      <c r="CT22" s="70"/>
      <c r="CU22" s="70"/>
      <c r="CV22" s="70"/>
      <c r="CW22" s="70"/>
      <c r="CX22" s="71"/>
      <c r="CY22" s="70"/>
      <c r="CZ22" s="70"/>
      <c r="DA22" s="70"/>
      <c r="DB22" s="70"/>
      <c r="DC22" s="70"/>
      <c r="DD22" s="70"/>
      <c r="DE22" s="70"/>
      <c r="DF22" s="71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</row>
    <row r="23" spans="1:256" s="61" customFormat="1" ht="23.1" customHeight="1" x14ac:dyDescent="0.2">
      <c r="A23" s="445" t="s">
        <v>35</v>
      </c>
      <c r="B23" s="446"/>
      <c r="C23" s="607" t="s">
        <v>48</v>
      </c>
      <c r="D23" s="607"/>
      <c r="E23" s="608"/>
      <c r="F23" s="106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8"/>
      <c r="AV23" s="595" t="s">
        <v>102</v>
      </c>
      <c r="AW23" s="596"/>
      <c r="AX23" s="596"/>
      <c r="AY23" s="596"/>
      <c r="AZ23" s="596"/>
      <c r="BA23" s="596"/>
      <c r="BB23" s="597"/>
      <c r="BC23" s="595" t="s">
        <v>283</v>
      </c>
      <c r="BD23" s="596"/>
      <c r="BE23" s="596"/>
      <c r="BF23" s="596"/>
      <c r="BG23" s="596"/>
      <c r="BH23" s="596"/>
      <c r="BI23" s="596"/>
      <c r="BJ23" s="596"/>
      <c r="BK23" s="596"/>
      <c r="BL23" s="596"/>
      <c r="BM23" s="597"/>
      <c r="BN23" s="589">
        <v>11.5</v>
      </c>
      <c r="BO23" s="590"/>
      <c r="BP23" s="590"/>
      <c r="BQ23" s="590"/>
      <c r="BR23" s="590"/>
      <c r="BS23" s="590"/>
      <c r="BT23" s="590"/>
      <c r="BU23" s="590"/>
      <c r="BV23" s="591"/>
      <c r="BW23" s="595" t="s">
        <v>127</v>
      </c>
      <c r="BX23" s="596"/>
      <c r="BY23" s="596"/>
      <c r="BZ23" s="596"/>
      <c r="CA23" s="597"/>
      <c r="CB23" s="595" t="s">
        <v>102</v>
      </c>
      <c r="CC23" s="596"/>
      <c r="CD23" s="596"/>
      <c r="CE23" s="596"/>
      <c r="CF23" s="596"/>
      <c r="CG23" s="597"/>
      <c r="CH23" s="595" t="s">
        <v>284</v>
      </c>
      <c r="CI23" s="596"/>
      <c r="CJ23" s="596"/>
      <c r="CK23" s="596"/>
      <c r="CL23" s="596"/>
      <c r="CM23" s="596"/>
      <c r="CN23" s="596"/>
      <c r="CO23" s="596"/>
      <c r="CP23" s="596"/>
      <c r="CQ23" s="597"/>
      <c r="CR23" s="664">
        <v>1370</v>
      </c>
      <c r="CS23" s="665"/>
      <c r="CT23" s="665"/>
      <c r="CU23" s="665"/>
      <c r="CV23" s="665"/>
      <c r="CW23" s="665"/>
      <c r="CX23" s="666"/>
      <c r="CY23" s="595" t="s">
        <v>285</v>
      </c>
      <c r="CZ23" s="596"/>
      <c r="DA23" s="596"/>
      <c r="DB23" s="596"/>
      <c r="DC23" s="596"/>
      <c r="DD23" s="596"/>
      <c r="DE23" s="596"/>
      <c r="DF23" s="597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</row>
    <row r="24" spans="1:256" s="61" customFormat="1" ht="23.1" customHeight="1" x14ac:dyDescent="0.2">
      <c r="A24" s="445"/>
      <c r="B24" s="446"/>
      <c r="C24" s="607" t="s">
        <v>49</v>
      </c>
      <c r="D24" s="607"/>
      <c r="E24" s="608"/>
      <c r="F24" s="84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1"/>
      <c r="AV24" s="70"/>
      <c r="AW24" s="70"/>
      <c r="AX24" s="70"/>
      <c r="AY24" s="70"/>
      <c r="AZ24" s="70"/>
      <c r="BA24" s="70"/>
      <c r="BB24" s="71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1"/>
      <c r="BN24" s="70"/>
      <c r="BO24" s="70"/>
      <c r="BP24" s="70"/>
      <c r="BQ24" s="70"/>
      <c r="BR24" s="70"/>
      <c r="BS24" s="70"/>
      <c r="BT24" s="70"/>
      <c r="BU24" s="70"/>
      <c r="BV24" s="71"/>
      <c r="BW24" s="72"/>
      <c r="BX24" s="72"/>
      <c r="BY24" s="72"/>
      <c r="BZ24" s="72"/>
      <c r="CA24" s="74"/>
      <c r="CB24" s="72"/>
      <c r="CC24" s="72"/>
      <c r="CD24" s="72"/>
      <c r="CE24" s="72"/>
      <c r="CF24" s="72"/>
      <c r="CG24" s="74"/>
      <c r="CH24" s="72"/>
      <c r="CI24" s="72"/>
      <c r="CJ24" s="72"/>
      <c r="CK24" s="72"/>
      <c r="CL24" s="72"/>
      <c r="CM24" s="72"/>
      <c r="CN24" s="72"/>
      <c r="CO24" s="72"/>
      <c r="CP24" s="72"/>
      <c r="CQ24" s="74"/>
      <c r="CR24" s="72"/>
      <c r="CS24" s="72"/>
      <c r="CT24" s="72"/>
      <c r="CU24" s="72"/>
      <c r="CV24" s="72"/>
      <c r="CW24" s="72"/>
      <c r="CX24" s="74"/>
      <c r="CY24" s="72"/>
      <c r="CZ24" s="72"/>
      <c r="DA24" s="72"/>
      <c r="DB24" s="72"/>
      <c r="DC24" s="72"/>
      <c r="DD24" s="70"/>
      <c r="DE24" s="70"/>
      <c r="DF24" s="71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</row>
    <row r="25" spans="1:256" s="61" customFormat="1" ht="23.1" customHeight="1" x14ac:dyDescent="0.2">
      <c r="A25" s="445"/>
      <c r="B25" s="446"/>
      <c r="C25" s="607" t="s">
        <v>50</v>
      </c>
      <c r="D25" s="607"/>
      <c r="E25" s="608"/>
      <c r="F25" s="69" t="s">
        <v>180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1"/>
      <c r="AV25" s="70"/>
      <c r="AW25" s="70"/>
      <c r="AX25" s="70"/>
      <c r="AY25" s="70"/>
      <c r="AZ25" s="70"/>
      <c r="BA25" s="70"/>
      <c r="BB25" s="71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1"/>
      <c r="BN25" s="70"/>
      <c r="BO25" s="70"/>
      <c r="BP25" s="70"/>
      <c r="BQ25" s="70"/>
      <c r="BR25" s="70"/>
      <c r="BS25" s="70"/>
      <c r="BT25" s="70"/>
      <c r="BU25" s="70"/>
      <c r="BV25" s="71"/>
      <c r="BW25" s="69"/>
      <c r="BX25" s="70"/>
      <c r="BY25" s="70"/>
      <c r="BZ25" s="70"/>
      <c r="CA25" s="71"/>
      <c r="CB25" s="70"/>
      <c r="CC25" s="70"/>
      <c r="CD25" s="70"/>
      <c r="CE25" s="70"/>
      <c r="CF25" s="70"/>
      <c r="CG25" s="71"/>
      <c r="CH25" s="70"/>
      <c r="CI25" s="70"/>
      <c r="CJ25" s="70"/>
      <c r="CK25" s="70"/>
      <c r="CL25" s="70"/>
      <c r="CM25" s="70"/>
      <c r="CN25" s="70"/>
      <c r="CO25" s="70"/>
      <c r="CP25" s="70"/>
      <c r="CQ25" s="71"/>
      <c r="CR25" s="172"/>
      <c r="CS25" s="173"/>
      <c r="CT25" s="173"/>
      <c r="CU25" s="173"/>
      <c r="CV25" s="173"/>
      <c r="CW25" s="173"/>
      <c r="CX25" s="174"/>
      <c r="CY25" s="172"/>
      <c r="CZ25" s="173"/>
      <c r="DA25" s="173"/>
      <c r="DB25" s="173"/>
      <c r="DC25" s="173"/>
      <c r="DD25" s="173"/>
      <c r="DE25" s="173"/>
      <c r="DF25" s="17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</row>
    <row r="26" spans="1:256" s="61" customFormat="1" ht="23.1" customHeight="1" x14ac:dyDescent="0.2">
      <c r="A26" s="445"/>
      <c r="B26" s="446"/>
      <c r="C26" s="607" t="s">
        <v>51</v>
      </c>
      <c r="D26" s="607"/>
      <c r="E26" s="608"/>
      <c r="F26" s="84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1"/>
      <c r="AV26" s="70"/>
      <c r="AW26" s="70"/>
      <c r="AX26" s="70"/>
      <c r="AY26" s="70"/>
      <c r="AZ26" s="70"/>
      <c r="BA26" s="70"/>
      <c r="BB26" s="7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1"/>
      <c r="BN26" s="70"/>
      <c r="BO26" s="70"/>
      <c r="BP26" s="70"/>
      <c r="BQ26" s="70"/>
      <c r="BR26" s="70"/>
      <c r="BS26" s="70"/>
      <c r="BT26" s="70"/>
      <c r="BU26" s="70"/>
      <c r="BV26" s="71"/>
      <c r="BW26" s="72"/>
      <c r="BX26" s="72"/>
      <c r="BY26" s="72"/>
      <c r="BZ26" s="72"/>
      <c r="CA26" s="74"/>
      <c r="CB26" s="72"/>
      <c r="CC26" s="72"/>
      <c r="CD26" s="72"/>
      <c r="CE26" s="72"/>
      <c r="CF26" s="72"/>
      <c r="CG26" s="74"/>
      <c r="CH26" s="72"/>
      <c r="CI26" s="72"/>
      <c r="CJ26" s="72"/>
      <c r="CK26" s="72"/>
      <c r="CL26" s="72"/>
      <c r="CM26" s="72"/>
      <c r="CN26" s="72"/>
      <c r="CO26" s="72"/>
      <c r="CP26" s="72"/>
      <c r="CQ26" s="74"/>
      <c r="CR26" s="72"/>
      <c r="CS26" s="72"/>
      <c r="CT26" s="72"/>
      <c r="CU26" s="72"/>
      <c r="CV26" s="72"/>
      <c r="CW26" s="72"/>
      <c r="CX26" s="74"/>
      <c r="CY26" s="72"/>
      <c r="CZ26" s="72"/>
      <c r="DA26" s="72"/>
      <c r="DB26" s="72"/>
      <c r="DC26" s="72"/>
      <c r="DD26" s="70"/>
      <c r="DE26" s="70"/>
      <c r="DF26" s="71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</row>
    <row r="27" spans="1:256" s="61" customFormat="1" ht="23.1" customHeight="1" x14ac:dyDescent="0.2">
      <c r="A27" s="445"/>
      <c r="B27" s="446"/>
      <c r="C27" s="607" t="s">
        <v>52</v>
      </c>
      <c r="D27" s="607"/>
      <c r="E27" s="608"/>
      <c r="F27" s="69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1"/>
      <c r="AV27" s="69"/>
      <c r="AW27" s="70"/>
      <c r="AX27" s="70"/>
      <c r="AY27" s="70"/>
      <c r="AZ27" s="70"/>
      <c r="BA27" s="70"/>
      <c r="BB27" s="71"/>
      <c r="BC27" s="69"/>
      <c r="BD27" s="70"/>
      <c r="BE27" s="70"/>
      <c r="BF27" s="70"/>
      <c r="BG27" s="70"/>
      <c r="BH27" s="70"/>
      <c r="BI27" s="70"/>
      <c r="BJ27" s="70"/>
      <c r="BK27" s="70"/>
      <c r="BL27" s="70"/>
      <c r="BM27" s="71"/>
      <c r="BN27" s="86"/>
      <c r="BO27" s="167"/>
      <c r="BP27" s="167"/>
      <c r="BQ27" s="167"/>
      <c r="BR27" s="167"/>
      <c r="BS27" s="167"/>
      <c r="BT27" s="167"/>
      <c r="BU27" s="167"/>
      <c r="BV27" s="168"/>
      <c r="BW27" s="69"/>
      <c r="BX27" s="70"/>
      <c r="BY27" s="70"/>
      <c r="BZ27" s="70"/>
      <c r="CA27" s="71"/>
      <c r="CB27" s="69"/>
      <c r="CC27" s="70"/>
      <c r="CD27" s="70"/>
      <c r="CE27" s="70"/>
      <c r="CF27" s="70"/>
      <c r="CG27" s="71"/>
      <c r="CH27" s="69"/>
      <c r="CI27" s="70"/>
      <c r="CJ27" s="70"/>
      <c r="CK27" s="70"/>
      <c r="CL27" s="70"/>
      <c r="CM27" s="70"/>
      <c r="CN27" s="70"/>
      <c r="CO27" s="70"/>
      <c r="CP27" s="70"/>
      <c r="CQ27" s="71"/>
      <c r="CR27" s="169"/>
      <c r="CS27" s="170"/>
      <c r="CT27" s="170"/>
      <c r="CU27" s="170"/>
      <c r="CV27" s="170"/>
      <c r="CW27" s="170"/>
      <c r="CX27" s="171"/>
      <c r="CY27" s="69"/>
      <c r="CZ27" s="70"/>
      <c r="DA27" s="70"/>
      <c r="DB27" s="70"/>
      <c r="DC27" s="70"/>
      <c r="DD27" s="70"/>
      <c r="DE27" s="70"/>
      <c r="DF27" s="71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</row>
    <row r="28" spans="1:256" s="61" customFormat="1" ht="23.1" customHeight="1" x14ac:dyDescent="0.2">
      <c r="A28" s="178"/>
      <c r="B28" s="179"/>
      <c r="C28" s="180" t="s">
        <v>119</v>
      </c>
      <c r="D28" s="180"/>
      <c r="E28" s="181"/>
      <c r="F28" s="107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  <c r="AH28" s="105"/>
      <c r="AI28" s="105"/>
      <c r="AJ28" s="105"/>
      <c r="AK28" s="105"/>
      <c r="AL28" s="105"/>
      <c r="AM28" s="105"/>
      <c r="AN28" s="105"/>
      <c r="AO28" s="105"/>
      <c r="AP28" s="105"/>
      <c r="AQ28" s="105"/>
      <c r="AR28" s="105"/>
      <c r="AS28" s="105"/>
      <c r="AT28" s="105"/>
      <c r="AU28" s="73"/>
      <c r="AV28" s="69"/>
      <c r="AW28" s="70"/>
      <c r="AX28" s="70"/>
      <c r="AY28" s="70"/>
      <c r="AZ28" s="70"/>
      <c r="BA28" s="70"/>
      <c r="BB28" s="71"/>
      <c r="BC28" s="69"/>
      <c r="BD28" s="70"/>
      <c r="BE28" s="70"/>
      <c r="BF28" s="70"/>
      <c r="BG28" s="70"/>
      <c r="BH28" s="70"/>
      <c r="BI28" s="70"/>
      <c r="BJ28" s="70"/>
      <c r="BK28" s="70"/>
      <c r="BL28" s="70"/>
      <c r="BM28" s="71"/>
      <c r="BN28" s="69"/>
      <c r="BO28" s="70"/>
      <c r="BP28" s="70"/>
      <c r="BQ28" s="70"/>
      <c r="BR28" s="70"/>
      <c r="BS28" s="70"/>
      <c r="BT28" s="70"/>
      <c r="BU28" s="70"/>
      <c r="BV28" s="71"/>
      <c r="BW28" s="69"/>
      <c r="BX28" s="70"/>
      <c r="BY28" s="70"/>
      <c r="BZ28" s="70"/>
      <c r="CA28" s="71"/>
      <c r="CB28" s="69"/>
      <c r="CC28" s="70"/>
      <c r="CD28" s="70"/>
      <c r="CE28" s="70"/>
      <c r="CF28" s="70"/>
      <c r="CG28" s="71"/>
      <c r="CH28" s="69"/>
      <c r="CI28" s="70"/>
      <c r="CJ28" s="70"/>
      <c r="CK28" s="70"/>
      <c r="CL28" s="70"/>
      <c r="CM28" s="70"/>
      <c r="CN28" s="70"/>
      <c r="CO28" s="70"/>
      <c r="CP28" s="70"/>
      <c r="CQ28" s="71"/>
      <c r="CR28" s="69"/>
      <c r="CS28" s="70"/>
      <c r="CT28" s="70"/>
      <c r="CU28" s="70"/>
      <c r="CV28" s="70"/>
      <c r="CW28" s="70"/>
      <c r="CX28" s="71"/>
      <c r="CY28" s="69"/>
      <c r="CZ28" s="70"/>
      <c r="DA28" s="70"/>
      <c r="DB28" s="70"/>
      <c r="DC28" s="70"/>
      <c r="DD28" s="70"/>
      <c r="DE28" s="70"/>
      <c r="DF28" s="71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</row>
    <row r="29" spans="1:256" s="61" customFormat="1" ht="23.1" customHeight="1" x14ac:dyDescent="0.2">
      <c r="A29" s="628"/>
      <c r="B29" s="629"/>
      <c r="C29" s="630" t="s">
        <v>54</v>
      </c>
      <c r="D29" s="630"/>
      <c r="E29" s="631"/>
      <c r="F29" s="69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1"/>
      <c r="AV29" s="70"/>
      <c r="AW29" s="75"/>
      <c r="AX29" s="75"/>
      <c r="AY29" s="75"/>
      <c r="AZ29" s="75"/>
      <c r="BA29" s="75"/>
      <c r="BB29" s="76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1"/>
      <c r="BN29" s="70"/>
      <c r="BO29" s="70"/>
      <c r="BP29" s="70"/>
      <c r="BQ29" s="70"/>
      <c r="BR29" s="70"/>
      <c r="BS29" s="70"/>
      <c r="BT29" s="70"/>
      <c r="BU29" s="70"/>
      <c r="BV29" s="71"/>
      <c r="BW29" s="70"/>
      <c r="BX29" s="70"/>
      <c r="BY29" s="70"/>
      <c r="BZ29" s="70"/>
      <c r="CA29" s="71"/>
      <c r="CB29" s="70"/>
      <c r="CC29" s="70"/>
      <c r="CD29" s="70"/>
      <c r="CE29" s="70"/>
      <c r="CF29" s="70"/>
      <c r="CG29" s="71"/>
      <c r="CH29" s="70"/>
      <c r="CI29" s="70"/>
      <c r="CJ29" s="70"/>
      <c r="CK29" s="70"/>
      <c r="CL29" s="70"/>
      <c r="CM29" s="70"/>
      <c r="CN29" s="70"/>
      <c r="CO29" s="70"/>
      <c r="CP29" s="70"/>
      <c r="CQ29" s="71"/>
      <c r="CR29" s="172"/>
      <c r="CS29" s="173"/>
      <c r="CT29" s="173"/>
      <c r="CU29" s="173"/>
      <c r="CV29" s="173"/>
      <c r="CW29" s="173"/>
      <c r="CX29" s="174"/>
      <c r="CY29" s="172"/>
      <c r="CZ29" s="173"/>
      <c r="DA29" s="173"/>
      <c r="DB29" s="173"/>
      <c r="DC29" s="173"/>
      <c r="DD29" s="173"/>
      <c r="DE29" s="173"/>
      <c r="DF29" s="17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</row>
    <row r="30" spans="1:256" s="85" customFormat="1" ht="23.1" customHeight="1" x14ac:dyDescent="0.2">
      <c r="A30" s="445"/>
      <c r="B30" s="446"/>
      <c r="C30" s="180" t="s">
        <v>121</v>
      </c>
      <c r="D30" s="180"/>
      <c r="E30" s="181"/>
      <c r="F30" s="69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1"/>
      <c r="AV30" s="70"/>
      <c r="AW30" s="70"/>
      <c r="AX30" s="70"/>
      <c r="AY30" s="70"/>
      <c r="AZ30" s="70"/>
      <c r="BA30" s="70"/>
      <c r="BB30" s="71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1"/>
      <c r="BN30" s="70"/>
      <c r="BO30" s="70"/>
      <c r="BP30" s="70"/>
      <c r="BQ30" s="70"/>
      <c r="BR30" s="70"/>
      <c r="BS30" s="70"/>
      <c r="BT30" s="70"/>
      <c r="BU30" s="70"/>
      <c r="BV30" s="71"/>
      <c r="BW30" s="70"/>
      <c r="BX30" s="70"/>
      <c r="BY30" s="70"/>
      <c r="BZ30" s="70"/>
      <c r="CA30" s="71"/>
      <c r="CB30" s="70"/>
      <c r="CC30" s="70"/>
      <c r="CD30" s="70"/>
      <c r="CE30" s="70"/>
      <c r="CF30" s="70"/>
      <c r="CG30" s="71"/>
      <c r="CH30" s="70"/>
      <c r="CI30" s="70"/>
      <c r="CJ30" s="70"/>
      <c r="CK30" s="70"/>
      <c r="CL30" s="70"/>
      <c r="CM30" s="70"/>
      <c r="CN30" s="70"/>
      <c r="CO30" s="70"/>
      <c r="CP30" s="70"/>
      <c r="CQ30" s="71"/>
      <c r="CR30" s="70"/>
      <c r="CS30" s="70"/>
      <c r="CT30" s="70"/>
      <c r="CU30" s="70"/>
      <c r="CV30" s="70"/>
      <c r="CW30" s="70"/>
      <c r="CX30" s="71"/>
      <c r="CY30" s="70"/>
      <c r="CZ30" s="70"/>
      <c r="DA30" s="70"/>
      <c r="DB30" s="70"/>
      <c r="DC30" s="70"/>
      <c r="DD30" s="70"/>
      <c r="DE30" s="70"/>
      <c r="DF30" s="71"/>
      <c r="DG30" s="124"/>
      <c r="DH30" s="177"/>
      <c r="DI30" s="177"/>
      <c r="DJ30" s="177"/>
      <c r="DK30" s="177"/>
      <c r="DL30" s="177"/>
      <c r="DM30" s="177"/>
      <c r="DN30" s="177"/>
      <c r="DO30" s="177"/>
      <c r="DP30" s="177"/>
      <c r="DQ30" s="177"/>
      <c r="DR30" s="177"/>
      <c r="DS30" s="177"/>
      <c r="DT30" s="177"/>
      <c r="DU30" s="177"/>
      <c r="DV30" s="177"/>
      <c r="DW30" s="177"/>
      <c r="DX30" s="177"/>
      <c r="DY30" s="177"/>
      <c r="DZ30" s="177"/>
      <c r="EA30" s="177"/>
      <c r="EB30" s="177"/>
      <c r="EC30" s="177"/>
      <c r="ED30" s="177"/>
      <c r="EE30" s="177"/>
      <c r="EF30" s="177"/>
      <c r="EG30" s="177"/>
      <c r="EH30" s="177"/>
      <c r="EI30" s="177"/>
      <c r="EJ30" s="177"/>
      <c r="EK30" s="177"/>
      <c r="EL30" s="177"/>
      <c r="EM30" s="177"/>
      <c r="EN30" s="177"/>
      <c r="EO30" s="177"/>
      <c r="EP30" s="177"/>
      <c r="EQ30" s="177"/>
      <c r="ER30" s="177"/>
      <c r="ES30" s="177"/>
      <c r="ET30" s="177"/>
      <c r="EU30" s="177"/>
      <c r="EV30" s="177"/>
      <c r="EW30" s="177"/>
      <c r="EX30" s="177"/>
      <c r="EY30" s="177"/>
      <c r="EZ30" s="177"/>
      <c r="FA30" s="177"/>
      <c r="FB30" s="177"/>
      <c r="FC30" s="177"/>
      <c r="FD30" s="177"/>
      <c r="FE30" s="177"/>
      <c r="FF30" s="177"/>
      <c r="FG30" s="177"/>
      <c r="FH30" s="177"/>
      <c r="FI30" s="177"/>
      <c r="FJ30" s="177"/>
      <c r="FK30" s="177"/>
      <c r="FL30" s="177"/>
      <c r="FM30" s="177"/>
      <c r="FN30" s="177"/>
      <c r="FO30" s="177"/>
      <c r="FP30" s="177"/>
      <c r="FQ30" s="177"/>
      <c r="FR30" s="177"/>
      <c r="FS30" s="177"/>
      <c r="FT30" s="177"/>
      <c r="FU30" s="177"/>
      <c r="FV30" s="177"/>
      <c r="FW30" s="177"/>
      <c r="FX30" s="177"/>
      <c r="FY30" s="177"/>
      <c r="FZ30" s="177"/>
      <c r="GA30" s="177"/>
      <c r="GB30" s="177"/>
      <c r="GC30" s="177"/>
      <c r="GD30" s="177"/>
      <c r="GE30" s="177"/>
      <c r="GF30" s="177"/>
      <c r="GG30" s="177"/>
      <c r="GH30" s="177"/>
      <c r="GI30" s="177"/>
      <c r="GJ30" s="177"/>
      <c r="GK30" s="177"/>
      <c r="GL30" s="177"/>
      <c r="GM30" s="177"/>
      <c r="GN30" s="177"/>
      <c r="GO30" s="177"/>
      <c r="GP30" s="177"/>
      <c r="GQ30" s="177"/>
      <c r="GR30" s="177"/>
      <c r="GS30" s="177"/>
      <c r="GT30" s="177"/>
      <c r="GU30" s="177"/>
      <c r="GV30" s="177"/>
      <c r="GW30" s="177"/>
      <c r="GX30" s="177"/>
      <c r="GY30" s="177"/>
      <c r="GZ30" s="177"/>
      <c r="HA30" s="177"/>
      <c r="HB30" s="177"/>
      <c r="HC30" s="177"/>
      <c r="HD30" s="177"/>
      <c r="HE30" s="177"/>
      <c r="HF30" s="177"/>
      <c r="HG30" s="177"/>
      <c r="HH30" s="177"/>
      <c r="HI30" s="177"/>
      <c r="HJ30" s="177"/>
      <c r="HK30" s="177"/>
      <c r="HL30" s="177"/>
      <c r="HM30" s="177"/>
      <c r="HN30" s="177"/>
      <c r="HO30" s="177"/>
      <c r="HP30" s="177"/>
      <c r="HQ30" s="177"/>
      <c r="HR30" s="177"/>
      <c r="HS30" s="177"/>
      <c r="HT30" s="177"/>
      <c r="HU30" s="177"/>
      <c r="HV30" s="177"/>
      <c r="HW30" s="177"/>
      <c r="HX30" s="177"/>
      <c r="HY30" s="177"/>
      <c r="HZ30" s="177"/>
      <c r="IA30" s="177"/>
      <c r="IB30" s="177"/>
      <c r="IC30" s="177"/>
      <c r="ID30" s="177"/>
      <c r="IE30" s="177"/>
      <c r="IF30" s="177"/>
      <c r="IG30" s="177"/>
      <c r="IH30" s="177"/>
      <c r="II30" s="177"/>
      <c r="IJ30" s="177"/>
      <c r="IK30" s="177"/>
      <c r="IL30" s="177"/>
      <c r="IM30" s="177"/>
      <c r="IN30" s="177"/>
      <c r="IO30" s="177"/>
      <c r="IP30" s="177"/>
      <c r="IQ30" s="177"/>
      <c r="IR30" s="177"/>
      <c r="IS30" s="177"/>
      <c r="IT30" s="177"/>
      <c r="IU30" s="177"/>
    </row>
    <row r="31" spans="1:256" s="33" customFormat="1" ht="24" customHeight="1" thickBot="1" x14ac:dyDescent="0.25">
      <c r="A31" s="624" t="s">
        <v>86</v>
      </c>
      <c r="B31" s="480"/>
      <c r="C31" s="480"/>
      <c r="D31" s="480"/>
      <c r="E31" s="480"/>
      <c r="F31" s="480"/>
      <c r="G31" s="480"/>
      <c r="H31" s="480"/>
      <c r="I31" s="481"/>
      <c r="J31" s="625"/>
      <c r="K31" s="626"/>
      <c r="L31" s="626"/>
      <c r="M31" s="626"/>
      <c r="N31" s="626"/>
      <c r="O31" s="626"/>
      <c r="P31" s="626"/>
      <c r="Q31" s="626"/>
      <c r="R31" s="626"/>
      <c r="S31" s="626"/>
      <c r="T31" s="626"/>
      <c r="U31" s="626"/>
      <c r="V31" s="626"/>
      <c r="W31" s="626"/>
      <c r="X31" s="626"/>
      <c r="Y31" s="626"/>
      <c r="Z31" s="626"/>
      <c r="AA31" s="626"/>
      <c r="AB31" s="626"/>
      <c r="AC31" s="626"/>
      <c r="AD31" s="626"/>
      <c r="AE31" s="626"/>
      <c r="AF31" s="626"/>
      <c r="AG31" s="626"/>
      <c r="AH31" s="626"/>
      <c r="AI31" s="626"/>
      <c r="AJ31" s="626"/>
      <c r="AK31" s="626"/>
      <c r="AL31" s="626"/>
      <c r="AM31" s="626"/>
      <c r="AN31" s="626"/>
      <c r="AO31" s="626"/>
      <c r="AP31" s="626"/>
      <c r="AQ31" s="626"/>
      <c r="AR31" s="626"/>
      <c r="AS31" s="626"/>
      <c r="AT31" s="626"/>
      <c r="AU31" s="626"/>
      <c r="AV31" s="626"/>
      <c r="AW31" s="626"/>
      <c r="AX31" s="626"/>
      <c r="AY31" s="626"/>
      <c r="AZ31" s="626"/>
      <c r="BA31" s="626"/>
      <c r="BB31" s="626"/>
      <c r="BC31" s="626"/>
      <c r="BD31" s="626"/>
      <c r="BE31" s="626"/>
      <c r="BF31" s="626"/>
      <c r="BG31" s="626"/>
      <c r="BH31" s="626"/>
      <c r="BI31" s="626"/>
      <c r="BJ31" s="626"/>
      <c r="BK31" s="626"/>
      <c r="BL31" s="626"/>
      <c r="BM31" s="626"/>
      <c r="BN31" s="626"/>
      <c r="BO31" s="626"/>
      <c r="BP31" s="626"/>
      <c r="BQ31" s="626"/>
      <c r="BR31" s="626"/>
      <c r="BS31" s="626"/>
      <c r="BT31" s="626"/>
      <c r="BU31" s="626"/>
      <c r="BV31" s="626"/>
      <c r="BW31" s="626"/>
      <c r="BX31" s="626"/>
      <c r="BY31" s="626"/>
      <c r="BZ31" s="626"/>
      <c r="CA31" s="626"/>
      <c r="CB31" s="626"/>
      <c r="CC31" s="626"/>
      <c r="CD31" s="626"/>
      <c r="CE31" s="626"/>
      <c r="CF31" s="626"/>
      <c r="CG31" s="626"/>
      <c r="CH31" s="626"/>
      <c r="CI31" s="626"/>
      <c r="CJ31" s="626"/>
      <c r="CK31" s="626"/>
      <c r="CL31" s="626"/>
      <c r="CM31" s="626"/>
      <c r="CN31" s="626"/>
      <c r="CO31" s="626"/>
      <c r="CP31" s="626"/>
      <c r="CQ31" s="626"/>
      <c r="CR31" s="626"/>
      <c r="CS31" s="626"/>
      <c r="CT31" s="626"/>
      <c r="CU31" s="626"/>
      <c r="CV31" s="626"/>
      <c r="CW31" s="626"/>
      <c r="CX31" s="626"/>
      <c r="CY31" s="626"/>
      <c r="CZ31" s="627"/>
      <c r="DA31" s="345"/>
      <c r="DB31" s="316"/>
      <c r="DC31" s="316"/>
      <c r="DD31" s="316"/>
      <c r="DE31" s="316"/>
      <c r="DF31" s="317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63"/>
    </row>
  </sheetData>
  <mergeCells count="152"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A6:BE7"/>
    <mergeCell ref="BF6:CF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CO8:DF10"/>
    <mergeCell ref="A9:I9"/>
    <mergeCell ref="X9:AE9"/>
    <mergeCell ref="AF9:AK9"/>
    <mergeCell ref="A10:I10"/>
    <mergeCell ref="J10:W10"/>
    <mergeCell ref="X10:AE10"/>
    <mergeCell ref="AF10:AK10"/>
    <mergeCell ref="A8:I8"/>
    <mergeCell ref="X8:AE8"/>
    <mergeCell ref="AF8:AK8"/>
    <mergeCell ref="AL8:BA10"/>
    <mergeCell ref="BB8:BX10"/>
    <mergeCell ref="BY8:CN10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Y17:DF17"/>
    <mergeCell ref="A18:B18"/>
    <mergeCell ref="C18:E18"/>
    <mergeCell ref="CY18:DF18"/>
    <mergeCell ref="A17:E17"/>
    <mergeCell ref="F17:AU17"/>
    <mergeCell ref="AV17:BB17"/>
    <mergeCell ref="BC17:BM17"/>
    <mergeCell ref="BN17:BV17"/>
    <mergeCell ref="BW17:CA17"/>
    <mergeCell ref="A19:B19"/>
    <mergeCell ref="C19:E19"/>
    <mergeCell ref="A20:B20"/>
    <mergeCell ref="C20:E20"/>
    <mergeCell ref="A21:B21"/>
    <mergeCell ref="C21:E21"/>
    <mergeCell ref="CB17:CG17"/>
    <mergeCell ref="CH17:CQ17"/>
    <mergeCell ref="CR17:CX17"/>
    <mergeCell ref="CB23:CG23"/>
    <mergeCell ref="CH23:CQ23"/>
    <mergeCell ref="CR23:CX23"/>
    <mergeCell ref="CY23:DF23"/>
    <mergeCell ref="A24:B24"/>
    <mergeCell ref="C24:E24"/>
    <mergeCell ref="CR21:CX21"/>
    <mergeCell ref="CY21:DF21"/>
    <mergeCell ref="A22:B22"/>
    <mergeCell ref="C22:E22"/>
    <mergeCell ref="A23:B23"/>
    <mergeCell ref="C23:E23"/>
    <mergeCell ref="AV23:BB23"/>
    <mergeCell ref="BC23:BM23"/>
    <mergeCell ref="BN23:BV23"/>
    <mergeCell ref="BW23:CA23"/>
    <mergeCell ref="A29:B29"/>
    <mergeCell ref="C29:E29"/>
    <mergeCell ref="A30:B30"/>
    <mergeCell ref="A31:I31"/>
    <mergeCell ref="J31:CZ31"/>
    <mergeCell ref="DA31:DF31"/>
    <mergeCell ref="A25:B25"/>
    <mergeCell ref="C25:E25"/>
    <mergeCell ref="A26:B26"/>
    <mergeCell ref="C26:E26"/>
    <mergeCell ref="A27:B27"/>
    <mergeCell ref="C27:E27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IV31"/>
  <sheetViews>
    <sheetView view="pageBreakPreview" topLeftCell="A7" zoomScale="96" zoomScaleNormal="85" zoomScaleSheetLayoutView="96" workbookViewId="0">
      <selection activeCell="BD14" sqref="BD14:DF14"/>
    </sheetView>
  </sheetViews>
  <sheetFormatPr defaultColWidth="0" defaultRowHeight="12.75" x14ac:dyDescent="0.2"/>
  <cols>
    <col min="1" max="7" width="1.28515625" style="19" customWidth="1"/>
    <col min="8" max="47" width="1.140625" style="19" customWidth="1"/>
    <col min="48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256" s="61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87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</row>
    <row r="2" spans="1:256" s="61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</row>
    <row r="3" spans="1:256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  <c r="IV3" s="61"/>
    </row>
    <row r="4" spans="1:256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  <c r="IV4" s="61"/>
    </row>
    <row r="5" spans="1:256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  <c r="IV5" s="61"/>
    </row>
    <row r="6" spans="1:256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  <c r="IV6" s="62"/>
    </row>
    <row r="7" spans="1:256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222"/>
      <c r="CH7" s="222"/>
      <c r="CI7" s="222"/>
      <c r="CJ7" s="222"/>
      <c r="CK7" s="222"/>
      <c r="CL7" s="222"/>
      <c r="CM7" s="222"/>
      <c r="CN7" s="222"/>
      <c r="CO7" s="222"/>
      <c r="CP7" s="222"/>
      <c r="CQ7" s="222"/>
      <c r="CR7" s="222"/>
      <c r="CS7" s="222"/>
      <c r="CT7" s="222"/>
      <c r="CU7" s="551" t="s">
        <v>102</v>
      </c>
      <c r="CV7" s="552"/>
      <c r="CW7" s="552"/>
      <c r="CX7" s="552"/>
      <c r="CY7" s="552"/>
      <c r="CZ7" s="553"/>
      <c r="DA7" s="551" t="s">
        <v>102</v>
      </c>
      <c r="DB7" s="552"/>
      <c r="DC7" s="552"/>
      <c r="DD7" s="552"/>
      <c r="DE7" s="552"/>
      <c r="DF7" s="553"/>
      <c r="IV7" s="62"/>
    </row>
    <row r="8" spans="1:256" s="9" customFormat="1" ht="12" customHeight="1" x14ac:dyDescent="0.2">
      <c r="A8" s="558" t="s">
        <v>9</v>
      </c>
      <c r="B8" s="559"/>
      <c r="C8" s="559"/>
      <c r="D8" s="559"/>
      <c r="E8" s="559"/>
      <c r="F8" s="559"/>
      <c r="G8" s="559"/>
      <c r="H8" s="559"/>
      <c r="I8" s="560"/>
      <c r="J8" s="108" t="str">
        <f>Титул!CP25</f>
        <v>Стаценко Н.П.</v>
      </c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127"/>
      <c r="X8" s="369"/>
      <c r="Y8" s="370"/>
      <c r="Z8" s="370"/>
      <c r="AA8" s="370"/>
      <c r="AB8" s="370"/>
      <c r="AC8" s="370"/>
      <c r="AD8" s="370"/>
      <c r="AE8" s="371"/>
      <c r="AF8" s="372"/>
      <c r="AG8" s="373"/>
      <c r="AH8" s="373"/>
      <c r="AI8" s="373"/>
      <c r="AJ8" s="373"/>
      <c r="AK8" s="433"/>
      <c r="AL8" s="561" t="s">
        <v>139</v>
      </c>
      <c r="AM8" s="562"/>
      <c r="AN8" s="562"/>
      <c r="AO8" s="562"/>
      <c r="AP8" s="562"/>
      <c r="AQ8" s="562"/>
      <c r="AR8" s="562"/>
      <c r="AS8" s="562"/>
      <c r="AT8" s="562"/>
      <c r="AU8" s="562"/>
      <c r="AV8" s="562"/>
      <c r="AW8" s="562"/>
      <c r="AX8" s="562"/>
      <c r="AY8" s="562"/>
      <c r="AZ8" s="562"/>
      <c r="BA8" s="563"/>
      <c r="BB8" s="343" t="str">
        <f>Титул!BB8</f>
        <v>КДК 500.03.01.001</v>
      </c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7"/>
      <c r="BS8" s="367"/>
      <c r="BT8" s="367"/>
      <c r="BU8" s="367"/>
      <c r="BV8" s="367"/>
      <c r="BW8" s="367"/>
      <c r="BX8" s="412"/>
      <c r="BY8" s="554" t="s">
        <v>333</v>
      </c>
      <c r="BZ8" s="367"/>
      <c r="CA8" s="367"/>
      <c r="CB8" s="367"/>
      <c r="CC8" s="367"/>
      <c r="CD8" s="367"/>
      <c r="CE8" s="367"/>
      <c r="CF8" s="367"/>
      <c r="CG8" s="367"/>
      <c r="CH8" s="367"/>
      <c r="CI8" s="367"/>
      <c r="CJ8" s="367"/>
      <c r="CK8" s="367"/>
      <c r="CL8" s="367"/>
      <c r="CM8" s="367"/>
      <c r="CN8" s="412"/>
      <c r="CO8" s="554" t="s">
        <v>332</v>
      </c>
      <c r="CP8" s="310"/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0"/>
      <c r="DB8" s="310"/>
      <c r="DC8" s="310"/>
      <c r="DD8" s="310"/>
      <c r="DE8" s="310"/>
      <c r="DF8" s="311"/>
      <c r="IV8" s="62"/>
    </row>
    <row r="9" spans="1:256" s="9" customFormat="1" ht="12" customHeight="1" x14ac:dyDescent="0.2">
      <c r="A9" s="555" t="s">
        <v>10</v>
      </c>
      <c r="B9" s="556"/>
      <c r="C9" s="556"/>
      <c r="D9" s="556"/>
      <c r="E9" s="556"/>
      <c r="F9" s="556"/>
      <c r="G9" s="556"/>
      <c r="H9" s="556"/>
      <c r="I9" s="557"/>
      <c r="J9" s="108" t="str">
        <f>Титул!CP26</f>
        <v>Анастасьев А.В.</v>
      </c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127"/>
      <c r="X9" s="369"/>
      <c r="Y9" s="370"/>
      <c r="Z9" s="370"/>
      <c r="AA9" s="370"/>
      <c r="AB9" s="370"/>
      <c r="AC9" s="370"/>
      <c r="AD9" s="370"/>
      <c r="AE9" s="371"/>
      <c r="AF9" s="372"/>
      <c r="AG9" s="373"/>
      <c r="AH9" s="373"/>
      <c r="AI9" s="373"/>
      <c r="AJ9" s="373"/>
      <c r="AK9" s="433"/>
      <c r="AL9" s="564"/>
      <c r="AM9" s="565"/>
      <c r="AN9" s="565"/>
      <c r="AO9" s="565"/>
      <c r="AP9" s="565"/>
      <c r="AQ9" s="565"/>
      <c r="AR9" s="565"/>
      <c r="AS9" s="565"/>
      <c r="AT9" s="565"/>
      <c r="AU9" s="565"/>
      <c r="AV9" s="565"/>
      <c r="AW9" s="565"/>
      <c r="AX9" s="565"/>
      <c r="AY9" s="565"/>
      <c r="AZ9" s="565"/>
      <c r="BA9" s="566"/>
      <c r="BB9" s="570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  <c r="BP9" s="571"/>
      <c r="BQ9" s="571"/>
      <c r="BR9" s="571"/>
      <c r="BS9" s="571"/>
      <c r="BT9" s="571"/>
      <c r="BU9" s="571"/>
      <c r="BV9" s="571"/>
      <c r="BW9" s="571"/>
      <c r="BX9" s="572"/>
      <c r="BY9" s="573"/>
      <c r="BZ9" s="571"/>
      <c r="CA9" s="571"/>
      <c r="CB9" s="571"/>
      <c r="CC9" s="571"/>
      <c r="CD9" s="571"/>
      <c r="CE9" s="571"/>
      <c r="CF9" s="571"/>
      <c r="CG9" s="571"/>
      <c r="CH9" s="571"/>
      <c r="CI9" s="571"/>
      <c r="CJ9" s="571"/>
      <c r="CK9" s="571"/>
      <c r="CL9" s="571"/>
      <c r="CM9" s="571"/>
      <c r="CN9" s="572"/>
      <c r="CO9" s="312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4"/>
      <c r="IV9" s="62"/>
    </row>
    <row r="10" spans="1:256" s="9" customFormat="1" ht="12" customHeight="1" thickBot="1" x14ac:dyDescent="0.25">
      <c r="A10" s="555"/>
      <c r="B10" s="556"/>
      <c r="C10" s="556"/>
      <c r="D10" s="556"/>
      <c r="E10" s="556"/>
      <c r="F10" s="556"/>
      <c r="G10" s="556"/>
      <c r="H10" s="556"/>
      <c r="I10" s="557"/>
      <c r="J10" s="353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5"/>
      <c r="X10" s="369"/>
      <c r="Y10" s="370"/>
      <c r="Z10" s="370"/>
      <c r="AA10" s="370"/>
      <c r="AB10" s="370"/>
      <c r="AC10" s="370"/>
      <c r="AD10" s="370"/>
      <c r="AE10" s="371"/>
      <c r="AF10" s="372"/>
      <c r="AG10" s="373"/>
      <c r="AH10" s="373"/>
      <c r="AI10" s="373"/>
      <c r="AJ10" s="373"/>
      <c r="AK10" s="433"/>
      <c r="AL10" s="567"/>
      <c r="AM10" s="568"/>
      <c r="AN10" s="568"/>
      <c r="AO10" s="568"/>
      <c r="AP10" s="568"/>
      <c r="AQ10" s="568"/>
      <c r="AR10" s="568"/>
      <c r="AS10" s="568"/>
      <c r="AT10" s="568"/>
      <c r="AU10" s="568"/>
      <c r="AV10" s="568"/>
      <c r="AW10" s="568"/>
      <c r="AX10" s="568"/>
      <c r="AY10" s="568"/>
      <c r="AZ10" s="568"/>
      <c r="BA10" s="569"/>
      <c r="BB10" s="465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413"/>
      <c r="BY10" s="410"/>
      <c r="BZ10" s="368"/>
      <c r="CA10" s="368"/>
      <c r="CB10" s="368"/>
      <c r="CC10" s="368"/>
      <c r="CD10" s="368"/>
      <c r="CE10" s="368"/>
      <c r="CF10" s="368"/>
      <c r="CG10" s="368"/>
      <c r="CH10" s="368"/>
      <c r="CI10" s="368"/>
      <c r="CJ10" s="368"/>
      <c r="CK10" s="368"/>
      <c r="CL10" s="368"/>
      <c r="CM10" s="368"/>
      <c r="CN10" s="413"/>
      <c r="CO10" s="315"/>
      <c r="CP10" s="316"/>
      <c r="CQ10" s="316"/>
      <c r="CR10" s="316"/>
      <c r="CS10" s="316"/>
      <c r="CT10" s="316"/>
      <c r="CU10" s="316"/>
      <c r="CV10" s="316"/>
      <c r="CW10" s="316"/>
      <c r="CX10" s="316"/>
      <c r="CY10" s="316"/>
      <c r="CZ10" s="316"/>
      <c r="DA10" s="316"/>
      <c r="DB10" s="316"/>
      <c r="DC10" s="316"/>
      <c r="DD10" s="316"/>
      <c r="DE10" s="316"/>
      <c r="DF10" s="317"/>
      <c r="IV10" s="62"/>
    </row>
    <row r="11" spans="1:256" s="9" customFormat="1" ht="12" customHeight="1" x14ac:dyDescent="0.2">
      <c r="A11" s="555"/>
      <c r="B11" s="556"/>
      <c r="C11" s="556"/>
      <c r="D11" s="556"/>
      <c r="E11" s="556"/>
      <c r="F11" s="556"/>
      <c r="G11" s="556"/>
      <c r="H11" s="556"/>
      <c r="I11" s="557"/>
      <c r="J11" s="369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1"/>
      <c r="X11" s="369"/>
      <c r="Y11" s="370"/>
      <c r="Z11" s="370"/>
      <c r="AA11" s="370"/>
      <c r="AB11" s="370"/>
      <c r="AC11" s="370"/>
      <c r="AD11" s="370"/>
      <c r="AE11" s="371"/>
      <c r="AF11" s="372"/>
      <c r="AG11" s="373"/>
      <c r="AH11" s="373"/>
      <c r="AI11" s="373"/>
      <c r="AJ11" s="373"/>
      <c r="AK11" s="433"/>
      <c r="AL11" s="312" t="s">
        <v>140</v>
      </c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3"/>
      <c r="BK11" s="403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580"/>
      <c r="CP11" s="344"/>
      <c r="CQ11" s="313"/>
      <c r="CR11" s="313"/>
      <c r="CS11" s="348"/>
      <c r="CT11" s="312"/>
      <c r="CU11" s="313"/>
      <c r="CV11" s="313"/>
      <c r="CW11" s="348"/>
      <c r="CX11" s="574"/>
      <c r="CY11" s="575"/>
      <c r="CZ11" s="575"/>
      <c r="DA11" s="576"/>
      <c r="DB11" s="312" t="s">
        <v>161</v>
      </c>
      <c r="DC11" s="313"/>
      <c r="DD11" s="313"/>
      <c r="DE11" s="313"/>
      <c r="DF11" s="314"/>
      <c r="IV11" s="62"/>
    </row>
    <row r="12" spans="1:256" s="9" customFormat="1" ht="12" customHeight="1" thickBot="1" x14ac:dyDescent="0.25">
      <c r="A12" s="558" t="s">
        <v>11</v>
      </c>
      <c r="B12" s="559"/>
      <c r="C12" s="559"/>
      <c r="D12" s="559"/>
      <c r="E12" s="559"/>
      <c r="F12" s="559"/>
      <c r="G12" s="559"/>
      <c r="H12" s="559"/>
      <c r="I12" s="560"/>
      <c r="J12" s="378" t="str">
        <f>Титул!CP28</f>
        <v>Анастасьев А.В.</v>
      </c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80"/>
      <c r="X12" s="369"/>
      <c r="Y12" s="370"/>
      <c r="Z12" s="370"/>
      <c r="AA12" s="370"/>
      <c r="AB12" s="370"/>
      <c r="AC12" s="370"/>
      <c r="AD12" s="370"/>
      <c r="AE12" s="371"/>
      <c r="AF12" s="372"/>
      <c r="AG12" s="373"/>
      <c r="AH12" s="373"/>
      <c r="AI12" s="373"/>
      <c r="AJ12" s="373"/>
      <c r="AK12" s="433"/>
      <c r="AL12" s="405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581"/>
      <c r="CP12" s="345"/>
      <c r="CQ12" s="316"/>
      <c r="CR12" s="316"/>
      <c r="CS12" s="349"/>
      <c r="CT12" s="315"/>
      <c r="CU12" s="316"/>
      <c r="CV12" s="316"/>
      <c r="CW12" s="349"/>
      <c r="CX12" s="577"/>
      <c r="CY12" s="578"/>
      <c r="CZ12" s="578"/>
      <c r="DA12" s="579"/>
      <c r="DB12" s="315"/>
      <c r="DC12" s="316"/>
      <c r="DD12" s="316"/>
      <c r="DE12" s="316"/>
      <c r="DF12" s="317"/>
      <c r="IV12" s="62"/>
    </row>
    <row r="13" spans="1:256" s="9" customFormat="1" ht="12" customHeight="1" x14ac:dyDescent="0.2">
      <c r="A13" s="592" t="s">
        <v>68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593"/>
      <c r="O13" s="593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  <c r="AD13" s="594"/>
      <c r="AE13" s="592" t="s">
        <v>69</v>
      </c>
      <c r="AF13" s="593"/>
      <c r="AG13" s="593"/>
      <c r="AH13" s="593"/>
      <c r="AI13" s="593"/>
      <c r="AJ13" s="593"/>
      <c r="AK13" s="593"/>
      <c r="AL13" s="593"/>
      <c r="AM13" s="593"/>
      <c r="AN13" s="593"/>
      <c r="AO13" s="593"/>
      <c r="AP13" s="593"/>
      <c r="AQ13" s="593"/>
      <c r="AR13" s="593"/>
      <c r="AS13" s="593"/>
      <c r="AT13" s="593"/>
      <c r="AU13" s="593"/>
      <c r="AV13" s="593"/>
      <c r="AW13" s="593"/>
      <c r="AX13" s="593"/>
      <c r="AY13" s="593"/>
      <c r="AZ13" s="593"/>
      <c r="BA13" s="593"/>
      <c r="BB13" s="593"/>
      <c r="BC13" s="594"/>
      <c r="BD13" s="592" t="s">
        <v>70</v>
      </c>
      <c r="BE13" s="593"/>
      <c r="BF13" s="593"/>
      <c r="BG13" s="593"/>
      <c r="BH13" s="593"/>
      <c r="BI13" s="593"/>
      <c r="BJ13" s="593"/>
      <c r="BK13" s="593"/>
      <c r="BL13" s="593"/>
      <c r="BM13" s="593"/>
      <c r="BN13" s="594"/>
      <c r="BO13" s="592" t="s">
        <v>15</v>
      </c>
      <c r="BP13" s="593"/>
      <c r="BQ13" s="593"/>
      <c r="BR13" s="594"/>
      <c r="BS13" s="592" t="s">
        <v>16</v>
      </c>
      <c r="BT13" s="593"/>
      <c r="BU13" s="593"/>
      <c r="BV13" s="593"/>
      <c r="BW13" s="593"/>
      <c r="BX13" s="593"/>
      <c r="BY13" s="594"/>
      <c r="BZ13" s="592" t="s">
        <v>21</v>
      </c>
      <c r="CA13" s="593"/>
      <c r="CB13" s="593"/>
      <c r="CC13" s="593"/>
      <c r="CD13" s="593"/>
      <c r="CE13" s="593"/>
      <c r="CF13" s="593"/>
      <c r="CG13" s="593"/>
      <c r="CH13" s="593"/>
      <c r="CI13" s="593"/>
      <c r="CJ13" s="593"/>
      <c r="CK13" s="593"/>
      <c r="CL13" s="593"/>
      <c r="CM13" s="593"/>
      <c r="CN13" s="593"/>
      <c r="CO13" s="593"/>
      <c r="CP13" s="583"/>
      <c r="CQ13" s="583"/>
      <c r="CR13" s="583"/>
      <c r="CS13" s="583"/>
      <c r="CT13" s="584"/>
      <c r="CU13" s="582" t="s">
        <v>23</v>
      </c>
      <c r="CV13" s="583"/>
      <c r="CW13" s="583"/>
      <c r="CX13" s="583"/>
      <c r="CY13" s="584"/>
      <c r="CZ13" s="582" t="s">
        <v>38</v>
      </c>
      <c r="DA13" s="583"/>
      <c r="DB13" s="583"/>
      <c r="DC13" s="583"/>
      <c r="DD13" s="583"/>
      <c r="DE13" s="583"/>
      <c r="DF13" s="584"/>
      <c r="IV13" s="62"/>
    </row>
    <row r="14" spans="1:256" s="9" customFormat="1" ht="24" customHeight="1" x14ac:dyDescent="0.2">
      <c r="A14" s="585" t="s">
        <v>286</v>
      </c>
      <c r="B14" s="639"/>
      <c r="C14" s="639"/>
      <c r="D14" s="639"/>
      <c r="E14" s="639"/>
      <c r="F14" s="639"/>
      <c r="G14" s="639"/>
      <c r="H14" s="639"/>
      <c r="I14" s="639"/>
      <c r="J14" s="639"/>
      <c r="K14" s="639"/>
      <c r="L14" s="639"/>
      <c r="M14" s="639"/>
      <c r="N14" s="639"/>
      <c r="O14" s="639"/>
      <c r="P14" s="639"/>
      <c r="Q14" s="639"/>
      <c r="R14" s="639"/>
      <c r="S14" s="639"/>
      <c r="T14" s="639"/>
      <c r="U14" s="639"/>
      <c r="V14" s="639"/>
      <c r="W14" s="639"/>
      <c r="X14" s="639"/>
      <c r="Y14" s="639"/>
      <c r="Z14" s="639"/>
      <c r="AA14" s="639"/>
      <c r="AB14" s="639"/>
      <c r="AC14" s="639"/>
      <c r="AD14" s="640"/>
      <c r="AE14" s="451" t="str">
        <f>МК_1!F13</f>
        <v>Сталь 40Х ГОСТ 4543-71</v>
      </c>
      <c r="AF14" s="467"/>
      <c r="AG14" s="467"/>
      <c r="AH14" s="467"/>
      <c r="AI14" s="467"/>
      <c r="AJ14" s="467"/>
      <c r="AK14" s="467"/>
      <c r="AL14" s="467"/>
      <c r="AM14" s="467"/>
      <c r="AN14" s="467"/>
      <c r="AO14" s="467"/>
      <c r="AP14" s="467"/>
      <c r="AQ14" s="467"/>
      <c r="AR14" s="467"/>
      <c r="AS14" s="467"/>
      <c r="AT14" s="467"/>
      <c r="AU14" s="467"/>
      <c r="AV14" s="467"/>
      <c r="AW14" s="467"/>
      <c r="AX14" s="467"/>
      <c r="AY14" s="467"/>
      <c r="AZ14" s="467"/>
      <c r="BA14" s="467"/>
      <c r="BB14" s="467"/>
      <c r="BC14" s="468"/>
      <c r="BD14" s="451" t="s">
        <v>148</v>
      </c>
      <c r="BE14" s="452"/>
      <c r="BF14" s="452"/>
      <c r="BG14" s="452"/>
      <c r="BH14" s="452"/>
      <c r="BI14" s="452"/>
      <c r="BJ14" s="452"/>
      <c r="BK14" s="452"/>
      <c r="BL14" s="452"/>
      <c r="BM14" s="452"/>
      <c r="BN14" s="588"/>
      <c r="BO14" s="451" t="s">
        <v>71</v>
      </c>
      <c r="BP14" s="452"/>
      <c r="BQ14" s="452"/>
      <c r="BR14" s="588"/>
      <c r="BS14" s="466">
        <v>6.06</v>
      </c>
      <c r="BT14" s="467"/>
      <c r="BU14" s="467"/>
      <c r="BV14" s="467"/>
      <c r="BW14" s="467"/>
      <c r="BX14" s="467"/>
      <c r="BY14" s="468"/>
      <c r="BZ14" s="466" t="s">
        <v>301</v>
      </c>
      <c r="CA14" s="467"/>
      <c r="CB14" s="467"/>
      <c r="CC14" s="467"/>
      <c r="CD14" s="467"/>
      <c r="CE14" s="467"/>
      <c r="CF14" s="467"/>
      <c r="CG14" s="467"/>
      <c r="CH14" s="467"/>
      <c r="CI14" s="467"/>
      <c r="CJ14" s="467"/>
      <c r="CK14" s="467"/>
      <c r="CL14" s="467"/>
      <c r="CM14" s="467"/>
      <c r="CN14" s="467"/>
      <c r="CO14" s="467"/>
      <c r="CP14" s="467"/>
      <c r="CQ14" s="467"/>
      <c r="CR14" s="467"/>
      <c r="CS14" s="467"/>
      <c r="CT14" s="468"/>
      <c r="CU14" s="466">
        <v>6.28</v>
      </c>
      <c r="CV14" s="467"/>
      <c r="CW14" s="467"/>
      <c r="CX14" s="467"/>
      <c r="CY14" s="468"/>
      <c r="CZ14" s="466">
        <v>1</v>
      </c>
      <c r="DA14" s="467"/>
      <c r="DB14" s="467"/>
      <c r="DC14" s="467"/>
      <c r="DD14" s="467"/>
      <c r="DE14" s="467"/>
      <c r="DF14" s="468"/>
      <c r="IV14" s="62"/>
    </row>
    <row r="15" spans="1:256" s="9" customFormat="1" ht="12" customHeight="1" thickBot="1" x14ac:dyDescent="0.25">
      <c r="A15" s="592"/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4"/>
      <c r="AE15" s="592" t="s">
        <v>73</v>
      </c>
      <c r="AF15" s="593"/>
      <c r="AG15" s="593"/>
      <c r="AH15" s="593"/>
      <c r="AI15" s="593"/>
      <c r="AJ15" s="593"/>
      <c r="AK15" s="593"/>
      <c r="AL15" s="593"/>
      <c r="AM15" s="593"/>
      <c r="AN15" s="593"/>
      <c r="AO15" s="593"/>
      <c r="AP15" s="593"/>
      <c r="AQ15" s="593"/>
      <c r="AR15" s="593"/>
      <c r="AS15" s="593"/>
      <c r="AT15" s="593"/>
      <c r="AU15" s="593"/>
      <c r="AV15" s="593"/>
      <c r="AW15" s="593"/>
      <c r="AX15" s="593"/>
      <c r="AY15" s="593"/>
      <c r="AZ15" s="593"/>
      <c r="BA15" s="593"/>
      <c r="BB15" s="593"/>
      <c r="BC15" s="594"/>
      <c r="BD15" s="364" t="s">
        <v>74</v>
      </c>
      <c r="BE15" s="365"/>
      <c r="BF15" s="365"/>
      <c r="BG15" s="365"/>
      <c r="BH15" s="365"/>
      <c r="BI15" s="365"/>
      <c r="BJ15" s="366"/>
      <c r="BK15" s="364" t="s">
        <v>75</v>
      </c>
      <c r="BL15" s="365"/>
      <c r="BM15" s="365"/>
      <c r="BN15" s="365"/>
      <c r="BO15" s="365"/>
      <c r="BP15" s="365"/>
      <c r="BQ15" s="365"/>
      <c r="BR15" s="366"/>
      <c r="BS15" s="364" t="s">
        <v>76</v>
      </c>
      <c r="BT15" s="365"/>
      <c r="BU15" s="365"/>
      <c r="BV15" s="365"/>
      <c r="BW15" s="365"/>
      <c r="BX15" s="365"/>
      <c r="BY15" s="366"/>
      <c r="BZ15" s="364" t="s">
        <v>42</v>
      </c>
      <c r="CA15" s="365"/>
      <c r="CB15" s="365"/>
      <c r="CC15" s="365"/>
      <c r="CD15" s="365"/>
      <c r="CE15" s="365"/>
      <c r="CF15" s="365"/>
      <c r="CG15" s="366"/>
      <c r="CH15" s="592" t="s">
        <v>77</v>
      </c>
      <c r="CI15" s="593"/>
      <c r="CJ15" s="593"/>
      <c r="CK15" s="593"/>
      <c r="CL15" s="593"/>
      <c r="CM15" s="593"/>
      <c r="CN15" s="593"/>
      <c r="CO15" s="593"/>
      <c r="CP15" s="593"/>
      <c r="CQ15" s="593"/>
      <c r="CR15" s="593"/>
      <c r="CS15" s="593"/>
      <c r="CT15" s="593"/>
      <c r="CU15" s="593"/>
      <c r="CV15" s="593"/>
      <c r="CW15" s="593"/>
      <c r="CX15" s="593"/>
      <c r="CY15" s="593"/>
      <c r="CZ15" s="593"/>
      <c r="DA15" s="593"/>
      <c r="DB15" s="593"/>
      <c r="DC15" s="593"/>
      <c r="DD15" s="593"/>
      <c r="DE15" s="593"/>
      <c r="DF15" s="594"/>
      <c r="IV15" s="62"/>
    </row>
    <row r="16" spans="1:256" s="61" customFormat="1" ht="36" customHeight="1" thickBot="1" x14ac:dyDescent="0.25">
      <c r="A16" s="451" t="s">
        <v>234</v>
      </c>
      <c r="B16" s="452"/>
      <c r="C16" s="452"/>
      <c r="D16" s="452"/>
      <c r="E16" s="452"/>
      <c r="F16" s="452"/>
      <c r="G16" s="452"/>
      <c r="H16" s="452"/>
      <c r="I16" s="452"/>
      <c r="J16" s="452"/>
      <c r="K16" s="452"/>
      <c r="L16" s="452"/>
      <c r="M16" s="452"/>
      <c r="N16" s="452"/>
      <c r="O16" s="452"/>
      <c r="P16" s="452"/>
      <c r="Q16" s="452"/>
      <c r="R16" s="452"/>
      <c r="S16" s="452"/>
      <c r="T16" s="452"/>
      <c r="U16" s="452"/>
      <c r="V16" s="452"/>
      <c r="W16" s="452"/>
      <c r="X16" s="452"/>
      <c r="Y16" s="452"/>
      <c r="Z16" s="452"/>
      <c r="AA16" s="452"/>
      <c r="AB16" s="452"/>
      <c r="AC16" s="452"/>
      <c r="AD16" s="588"/>
      <c r="AE16" s="451" t="s">
        <v>241</v>
      </c>
      <c r="AF16" s="452"/>
      <c r="AG16" s="452"/>
      <c r="AH16" s="452"/>
      <c r="AI16" s="452"/>
      <c r="AJ16" s="452"/>
      <c r="AK16" s="452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598"/>
      <c r="BD16" s="599">
        <f>CR21+CR27</f>
        <v>1.7799999999999998</v>
      </c>
      <c r="BE16" s="600"/>
      <c r="BF16" s="600"/>
      <c r="BG16" s="600"/>
      <c r="BH16" s="600"/>
      <c r="BI16" s="600"/>
      <c r="BJ16" s="601"/>
      <c r="BK16" s="602">
        <f>CY18+CY21+CY25+CY27</f>
        <v>1.21</v>
      </c>
      <c r="BL16" s="600"/>
      <c r="BM16" s="600"/>
      <c r="BN16" s="600"/>
      <c r="BO16" s="600"/>
      <c r="BP16" s="600"/>
      <c r="BQ16" s="600"/>
      <c r="BR16" s="601"/>
      <c r="BS16" s="603">
        <v>22</v>
      </c>
      <c r="BT16" s="600"/>
      <c r="BU16" s="600"/>
      <c r="BV16" s="600"/>
      <c r="BW16" s="600"/>
      <c r="BX16" s="600"/>
      <c r="BY16" s="601"/>
      <c r="BZ16" s="602">
        <f>(BD16+BK16)*1.09</f>
        <v>3.2591000000000001</v>
      </c>
      <c r="CA16" s="604"/>
      <c r="CB16" s="604"/>
      <c r="CC16" s="604"/>
      <c r="CD16" s="604"/>
      <c r="CE16" s="604"/>
      <c r="CF16" s="604"/>
      <c r="CG16" s="605"/>
      <c r="CH16" s="638" t="s">
        <v>190</v>
      </c>
      <c r="CI16" s="452"/>
      <c r="CJ16" s="452"/>
      <c r="CK16" s="452"/>
      <c r="CL16" s="452"/>
      <c r="CM16" s="452"/>
      <c r="CN16" s="452"/>
      <c r="CO16" s="452"/>
      <c r="CP16" s="452"/>
      <c r="CQ16" s="452"/>
      <c r="CR16" s="452"/>
      <c r="CS16" s="452"/>
      <c r="CT16" s="452"/>
      <c r="CU16" s="452"/>
      <c r="CV16" s="452"/>
      <c r="CW16" s="452"/>
      <c r="CX16" s="452"/>
      <c r="CY16" s="452"/>
      <c r="CZ16" s="452"/>
      <c r="DA16" s="452"/>
      <c r="DB16" s="452"/>
      <c r="DC16" s="452"/>
      <c r="DD16" s="452"/>
      <c r="DE16" s="452"/>
      <c r="DF16" s="588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</row>
    <row r="17" spans="1:256" s="61" customFormat="1" ht="12" customHeight="1" x14ac:dyDescent="0.2">
      <c r="A17" s="359" t="s">
        <v>35</v>
      </c>
      <c r="B17" s="360"/>
      <c r="C17" s="360"/>
      <c r="D17" s="360"/>
      <c r="E17" s="361"/>
      <c r="F17" s="359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362" t="s">
        <v>78</v>
      </c>
      <c r="AW17" s="363"/>
      <c r="AX17" s="363"/>
      <c r="AY17" s="363"/>
      <c r="AZ17" s="363"/>
      <c r="BA17" s="363"/>
      <c r="BB17" s="455"/>
      <c r="BC17" s="362" t="s">
        <v>79</v>
      </c>
      <c r="BD17" s="461"/>
      <c r="BE17" s="461"/>
      <c r="BF17" s="461"/>
      <c r="BG17" s="461"/>
      <c r="BH17" s="461"/>
      <c r="BI17" s="461"/>
      <c r="BJ17" s="461"/>
      <c r="BK17" s="461"/>
      <c r="BL17" s="461"/>
      <c r="BM17" s="609"/>
      <c r="BN17" s="610" t="s">
        <v>80</v>
      </c>
      <c r="BO17" s="611"/>
      <c r="BP17" s="611"/>
      <c r="BQ17" s="611"/>
      <c r="BR17" s="611"/>
      <c r="BS17" s="611"/>
      <c r="BT17" s="611"/>
      <c r="BU17" s="611"/>
      <c r="BV17" s="612"/>
      <c r="BW17" s="610" t="s">
        <v>81</v>
      </c>
      <c r="BX17" s="611"/>
      <c r="BY17" s="611"/>
      <c r="BZ17" s="611"/>
      <c r="CA17" s="612"/>
      <c r="CB17" s="610" t="s">
        <v>82</v>
      </c>
      <c r="CC17" s="611"/>
      <c r="CD17" s="611"/>
      <c r="CE17" s="611"/>
      <c r="CF17" s="611"/>
      <c r="CG17" s="612"/>
      <c r="CH17" s="362" t="s">
        <v>247</v>
      </c>
      <c r="CI17" s="363"/>
      <c r="CJ17" s="363"/>
      <c r="CK17" s="363"/>
      <c r="CL17" s="363"/>
      <c r="CM17" s="363"/>
      <c r="CN17" s="363"/>
      <c r="CO17" s="363"/>
      <c r="CP17" s="363"/>
      <c r="CQ17" s="455"/>
      <c r="CR17" s="362" t="s">
        <v>84</v>
      </c>
      <c r="CS17" s="363"/>
      <c r="CT17" s="363"/>
      <c r="CU17" s="363"/>
      <c r="CV17" s="363"/>
      <c r="CW17" s="363"/>
      <c r="CX17" s="455"/>
      <c r="CY17" s="362" t="s">
        <v>85</v>
      </c>
      <c r="CZ17" s="363"/>
      <c r="DA17" s="363"/>
      <c r="DB17" s="363"/>
      <c r="DC17" s="363"/>
      <c r="DD17" s="363"/>
      <c r="DE17" s="363"/>
      <c r="DF17" s="455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</row>
    <row r="18" spans="1:256" s="61" customFormat="1" ht="23.1" customHeight="1" x14ac:dyDescent="0.2">
      <c r="A18" s="445" t="s">
        <v>105</v>
      </c>
      <c r="B18" s="446"/>
      <c r="C18" s="607" t="s">
        <v>43</v>
      </c>
      <c r="D18" s="607"/>
      <c r="E18" s="608"/>
      <c r="F18" s="69" t="s">
        <v>149</v>
      </c>
      <c r="G18" s="85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1"/>
      <c r="AV18" s="70"/>
      <c r="AW18" s="70"/>
      <c r="AX18" s="70"/>
      <c r="AY18" s="70"/>
      <c r="AZ18" s="70"/>
      <c r="BA18" s="70"/>
      <c r="BB18" s="71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1"/>
      <c r="BN18" s="70"/>
      <c r="BO18" s="70"/>
      <c r="BP18" s="70"/>
      <c r="BQ18" s="70"/>
      <c r="BR18" s="70"/>
      <c r="BS18" s="70"/>
      <c r="BT18" s="70"/>
      <c r="BU18" s="70"/>
      <c r="BV18" s="71"/>
      <c r="BW18" s="72"/>
      <c r="BX18" s="72"/>
      <c r="BY18" s="72"/>
      <c r="BZ18" s="72"/>
      <c r="CA18" s="73"/>
      <c r="CB18" s="72"/>
      <c r="CC18" s="72"/>
      <c r="CD18" s="72"/>
      <c r="CE18" s="72"/>
      <c r="CF18" s="72"/>
      <c r="CG18" s="73"/>
      <c r="CH18" s="72"/>
      <c r="CI18" s="72"/>
      <c r="CJ18" s="72"/>
      <c r="CK18" s="72"/>
      <c r="CL18" s="72"/>
      <c r="CM18" s="72"/>
      <c r="CN18" s="72"/>
      <c r="CO18" s="72"/>
      <c r="CP18" s="72"/>
      <c r="CQ18" s="73"/>
      <c r="CR18" s="182"/>
      <c r="CS18" s="131"/>
      <c r="CT18" s="131"/>
      <c r="CU18" s="131"/>
      <c r="CV18" s="131"/>
      <c r="CW18" s="131"/>
      <c r="CX18" s="183"/>
      <c r="CY18" s="472">
        <v>0.28000000000000003</v>
      </c>
      <c r="CZ18" s="473"/>
      <c r="DA18" s="473"/>
      <c r="DB18" s="473"/>
      <c r="DC18" s="473"/>
      <c r="DD18" s="473"/>
      <c r="DE18" s="473"/>
      <c r="DF18" s="47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</row>
    <row r="19" spans="1:256" s="61" customFormat="1" ht="23.1" customHeight="1" x14ac:dyDescent="0.2">
      <c r="A19" s="445" t="s">
        <v>112</v>
      </c>
      <c r="B19" s="446"/>
      <c r="C19" s="607" t="s">
        <v>44</v>
      </c>
      <c r="D19" s="607"/>
      <c r="E19" s="608"/>
      <c r="F19" s="146" t="s">
        <v>287</v>
      </c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1"/>
      <c r="AV19" s="70"/>
      <c r="AW19" s="70"/>
      <c r="AX19" s="70"/>
      <c r="AY19" s="70"/>
      <c r="AZ19" s="70"/>
      <c r="BA19" s="70"/>
      <c r="BB19" s="71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BN19" s="70"/>
      <c r="BO19" s="70"/>
      <c r="BP19" s="70"/>
      <c r="BQ19" s="70"/>
      <c r="BR19" s="70"/>
      <c r="BS19" s="70"/>
      <c r="BT19" s="70"/>
      <c r="BU19" s="70"/>
      <c r="BV19" s="71"/>
      <c r="BW19" s="70"/>
      <c r="BX19" s="70"/>
      <c r="BY19" s="70"/>
      <c r="BZ19" s="70"/>
      <c r="CA19" s="71"/>
      <c r="CB19" s="70"/>
      <c r="CC19" s="70"/>
      <c r="CD19" s="70"/>
      <c r="CE19" s="70"/>
      <c r="CF19" s="70"/>
      <c r="CG19" s="71"/>
      <c r="CH19" s="70"/>
      <c r="CI19" s="70"/>
      <c r="CJ19" s="70"/>
      <c r="CK19" s="70"/>
      <c r="CL19" s="70"/>
      <c r="CM19" s="70"/>
      <c r="CN19" s="70"/>
      <c r="CO19" s="70"/>
      <c r="CP19" s="70"/>
      <c r="CQ19" s="71"/>
      <c r="CR19" s="182"/>
      <c r="CS19" s="131"/>
      <c r="CT19" s="131"/>
      <c r="CU19" s="131"/>
      <c r="CV19" s="131"/>
      <c r="CW19" s="131"/>
      <c r="CX19" s="183"/>
      <c r="CY19" s="182"/>
      <c r="CZ19" s="131"/>
      <c r="DA19" s="131"/>
      <c r="DB19" s="131"/>
      <c r="DC19" s="131"/>
      <c r="DD19" s="131"/>
      <c r="DE19" s="131"/>
      <c r="DF19" s="183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</row>
    <row r="20" spans="1:256" s="61" customFormat="1" ht="23.1" customHeight="1" x14ac:dyDescent="0.2">
      <c r="A20" s="445"/>
      <c r="B20" s="446"/>
      <c r="C20" s="607" t="s">
        <v>45</v>
      </c>
      <c r="D20" s="607"/>
      <c r="E20" s="608"/>
      <c r="F20" s="69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1"/>
      <c r="AV20" s="70"/>
      <c r="AW20" s="75"/>
      <c r="AX20" s="75"/>
      <c r="AY20" s="75"/>
      <c r="AZ20" s="75"/>
      <c r="BA20" s="75"/>
      <c r="BB20" s="76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1"/>
      <c r="BN20" s="70"/>
      <c r="BO20" s="70"/>
      <c r="BP20" s="70"/>
      <c r="BQ20" s="70"/>
      <c r="BR20" s="70"/>
      <c r="BS20" s="70"/>
      <c r="BT20" s="70"/>
      <c r="BU20" s="70"/>
      <c r="BV20" s="71"/>
      <c r="BW20" s="70"/>
      <c r="BX20" s="70"/>
      <c r="BY20" s="70"/>
      <c r="BZ20" s="70"/>
      <c r="CA20" s="71"/>
      <c r="CB20" s="70"/>
      <c r="CC20" s="70"/>
      <c r="CD20" s="70"/>
      <c r="CE20" s="70"/>
      <c r="CF20" s="70"/>
      <c r="CG20" s="71"/>
      <c r="CH20" s="70"/>
      <c r="CI20" s="70"/>
      <c r="CJ20" s="70"/>
      <c r="CK20" s="70"/>
      <c r="CL20" s="70"/>
      <c r="CM20" s="70"/>
      <c r="CN20" s="70"/>
      <c r="CO20" s="70"/>
      <c r="CP20" s="70"/>
      <c r="CQ20" s="71"/>
      <c r="CR20" s="70"/>
      <c r="CS20" s="70"/>
      <c r="CT20" s="70"/>
      <c r="CU20" s="70"/>
      <c r="CV20" s="70"/>
      <c r="CW20" s="70"/>
      <c r="CX20" s="71"/>
      <c r="CY20" s="182"/>
      <c r="CZ20" s="131"/>
      <c r="DA20" s="131"/>
      <c r="DB20" s="131"/>
      <c r="DC20" s="131"/>
      <c r="DD20" s="131"/>
      <c r="DE20" s="131"/>
      <c r="DF20" s="183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</row>
    <row r="21" spans="1:256" s="61" customFormat="1" ht="23.1" customHeight="1" x14ac:dyDescent="0.2">
      <c r="A21" s="445" t="s">
        <v>105</v>
      </c>
      <c r="B21" s="446"/>
      <c r="C21" s="607" t="s">
        <v>46</v>
      </c>
      <c r="D21" s="607"/>
      <c r="E21" s="608"/>
      <c r="F21" s="69" t="s">
        <v>293</v>
      </c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1"/>
      <c r="AV21" s="70"/>
      <c r="AW21" s="75"/>
      <c r="AX21" s="75"/>
      <c r="AY21" s="75"/>
      <c r="AZ21" s="75"/>
      <c r="BA21" s="75"/>
      <c r="BB21" s="76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1"/>
      <c r="BN21" s="70"/>
      <c r="BO21" s="70"/>
      <c r="BP21" s="70"/>
      <c r="BQ21" s="70"/>
      <c r="BR21" s="70"/>
      <c r="BS21" s="70"/>
      <c r="BT21" s="70"/>
      <c r="BU21" s="70"/>
      <c r="BV21" s="71"/>
      <c r="BW21" s="70"/>
      <c r="BX21" s="70"/>
      <c r="BY21" s="70"/>
      <c r="BZ21" s="70"/>
      <c r="CA21" s="71"/>
      <c r="CB21" s="70"/>
      <c r="CC21" s="70"/>
      <c r="CD21" s="70"/>
      <c r="CE21" s="70"/>
      <c r="CF21" s="70"/>
      <c r="CG21" s="71"/>
      <c r="CH21" s="70"/>
      <c r="CI21" s="70"/>
      <c r="CJ21" s="70"/>
      <c r="CK21" s="70"/>
      <c r="CL21" s="70"/>
      <c r="CM21" s="70"/>
      <c r="CN21" s="70"/>
      <c r="CO21" s="70"/>
      <c r="CP21" s="70"/>
      <c r="CQ21" s="71"/>
      <c r="CR21" s="472">
        <v>1.1299999999999999</v>
      </c>
      <c r="CS21" s="473"/>
      <c r="CT21" s="473"/>
      <c r="CU21" s="473"/>
      <c r="CV21" s="473"/>
      <c r="CW21" s="473"/>
      <c r="CX21" s="474"/>
      <c r="CY21" s="472">
        <v>0.45</v>
      </c>
      <c r="CZ21" s="473"/>
      <c r="DA21" s="473"/>
      <c r="DB21" s="473"/>
      <c r="DC21" s="473"/>
      <c r="DD21" s="473"/>
      <c r="DE21" s="473"/>
      <c r="DF21" s="47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</row>
    <row r="22" spans="1:256" s="61" customFormat="1" ht="23.1" customHeight="1" x14ac:dyDescent="0.2">
      <c r="A22" s="445" t="s">
        <v>112</v>
      </c>
      <c r="B22" s="446"/>
      <c r="C22" s="607" t="s">
        <v>47</v>
      </c>
      <c r="D22" s="607"/>
      <c r="E22" s="608"/>
      <c r="F22" s="146" t="s">
        <v>288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1"/>
      <c r="AV22" s="70"/>
      <c r="AW22" s="70"/>
      <c r="AX22" s="70"/>
      <c r="AY22" s="70"/>
      <c r="AZ22" s="70"/>
      <c r="BA22" s="70"/>
      <c r="BB22" s="71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1"/>
      <c r="BN22" s="70"/>
      <c r="BO22" s="70"/>
      <c r="BP22" s="70"/>
      <c r="BQ22" s="70"/>
      <c r="BR22" s="70"/>
      <c r="BS22" s="70"/>
      <c r="BT22" s="70"/>
      <c r="BU22" s="70"/>
      <c r="BV22" s="71"/>
      <c r="BW22" s="70"/>
      <c r="BX22" s="70"/>
      <c r="BY22" s="70"/>
      <c r="BZ22" s="70"/>
      <c r="CA22" s="71"/>
      <c r="CB22" s="70"/>
      <c r="CC22" s="70"/>
      <c r="CD22" s="70"/>
      <c r="CE22" s="70"/>
      <c r="CF22" s="70"/>
      <c r="CG22" s="71"/>
      <c r="CH22" s="70"/>
      <c r="CI22" s="70"/>
      <c r="CJ22" s="70"/>
      <c r="CK22" s="70"/>
      <c r="CL22" s="70"/>
      <c r="CM22" s="70"/>
      <c r="CN22" s="70"/>
      <c r="CO22" s="70"/>
      <c r="CP22" s="70"/>
      <c r="CQ22" s="71"/>
      <c r="CR22" s="70"/>
      <c r="CS22" s="70"/>
      <c r="CT22" s="70"/>
      <c r="CU22" s="70"/>
      <c r="CV22" s="70"/>
      <c r="CW22" s="70"/>
      <c r="CX22" s="71"/>
      <c r="CY22" s="70"/>
      <c r="CZ22" s="70"/>
      <c r="DA22" s="70"/>
      <c r="DB22" s="70"/>
      <c r="DC22" s="70"/>
      <c r="DD22" s="70"/>
      <c r="DE22" s="70"/>
      <c r="DF22" s="71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</row>
    <row r="23" spans="1:256" s="61" customFormat="1" ht="23.1" customHeight="1" x14ac:dyDescent="0.2">
      <c r="A23" s="445" t="s">
        <v>35</v>
      </c>
      <c r="B23" s="446"/>
      <c r="C23" s="607" t="s">
        <v>48</v>
      </c>
      <c r="D23" s="607"/>
      <c r="E23" s="608"/>
      <c r="F23" s="106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8"/>
      <c r="AV23" s="595" t="s">
        <v>102</v>
      </c>
      <c r="AW23" s="596"/>
      <c r="AX23" s="596"/>
      <c r="AY23" s="596"/>
      <c r="AZ23" s="596"/>
      <c r="BA23" s="596"/>
      <c r="BB23" s="597"/>
      <c r="BC23" s="595" t="s">
        <v>292</v>
      </c>
      <c r="BD23" s="596"/>
      <c r="BE23" s="596"/>
      <c r="BF23" s="596"/>
      <c r="BG23" s="596"/>
      <c r="BH23" s="596"/>
      <c r="BI23" s="596"/>
      <c r="BJ23" s="596"/>
      <c r="BK23" s="596"/>
      <c r="BL23" s="596"/>
      <c r="BM23" s="597"/>
      <c r="BN23" s="589">
        <v>100</v>
      </c>
      <c r="BO23" s="590"/>
      <c r="BP23" s="590"/>
      <c r="BQ23" s="590"/>
      <c r="BR23" s="590"/>
      <c r="BS23" s="590"/>
      <c r="BT23" s="590"/>
      <c r="BU23" s="590"/>
      <c r="BV23" s="591"/>
      <c r="BW23" s="595" t="s">
        <v>289</v>
      </c>
      <c r="BX23" s="596"/>
      <c r="BY23" s="596"/>
      <c r="BZ23" s="596"/>
      <c r="CA23" s="597"/>
      <c r="CB23" s="595" t="s">
        <v>102</v>
      </c>
      <c r="CC23" s="596"/>
      <c r="CD23" s="596"/>
      <c r="CE23" s="596"/>
      <c r="CF23" s="596"/>
      <c r="CG23" s="597"/>
      <c r="CH23" s="595" t="s">
        <v>290</v>
      </c>
      <c r="CI23" s="596"/>
      <c r="CJ23" s="596"/>
      <c r="CK23" s="596"/>
      <c r="CL23" s="596"/>
      <c r="CM23" s="596"/>
      <c r="CN23" s="596"/>
      <c r="CO23" s="596"/>
      <c r="CP23" s="596"/>
      <c r="CQ23" s="597"/>
      <c r="CR23" s="664">
        <v>170</v>
      </c>
      <c r="CS23" s="665"/>
      <c r="CT23" s="665"/>
      <c r="CU23" s="665"/>
      <c r="CV23" s="665"/>
      <c r="CW23" s="665"/>
      <c r="CX23" s="666"/>
      <c r="CY23" s="595" t="s">
        <v>291</v>
      </c>
      <c r="CZ23" s="596"/>
      <c r="DA23" s="596"/>
      <c r="DB23" s="596"/>
      <c r="DC23" s="596"/>
      <c r="DD23" s="596"/>
      <c r="DE23" s="596"/>
      <c r="DF23" s="597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</row>
    <row r="24" spans="1:256" s="61" customFormat="1" ht="23.1" customHeight="1" x14ac:dyDescent="0.2">
      <c r="A24" s="445"/>
      <c r="B24" s="446"/>
      <c r="C24" s="607" t="s">
        <v>49</v>
      </c>
      <c r="D24" s="607"/>
      <c r="E24" s="608"/>
      <c r="F24" s="84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1"/>
      <c r="AV24" s="70"/>
      <c r="AW24" s="70"/>
      <c r="AX24" s="70"/>
      <c r="AY24" s="70"/>
      <c r="AZ24" s="70"/>
      <c r="BA24" s="70"/>
      <c r="BB24" s="71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1"/>
      <c r="BN24" s="70"/>
      <c r="BO24" s="70"/>
      <c r="BP24" s="70"/>
      <c r="BQ24" s="70"/>
      <c r="BR24" s="70"/>
      <c r="BS24" s="70"/>
      <c r="BT24" s="70"/>
      <c r="BU24" s="70"/>
      <c r="BV24" s="71"/>
      <c r="BW24" s="69"/>
      <c r="BX24" s="70"/>
      <c r="BY24" s="70"/>
      <c r="BZ24" s="70"/>
      <c r="CA24" s="71"/>
      <c r="CB24" s="70"/>
      <c r="CC24" s="70"/>
      <c r="CD24" s="70"/>
      <c r="CE24" s="70"/>
      <c r="CF24" s="70"/>
      <c r="CG24" s="71"/>
      <c r="CH24" s="70"/>
      <c r="CI24" s="70"/>
      <c r="CJ24" s="70"/>
      <c r="CK24" s="70"/>
      <c r="CL24" s="70"/>
      <c r="CM24" s="70"/>
      <c r="CN24" s="70"/>
      <c r="CO24" s="70"/>
      <c r="CP24" s="70"/>
      <c r="CQ24" s="71"/>
      <c r="CR24" s="72"/>
      <c r="CS24" s="72"/>
      <c r="CT24" s="72"/>
      <c r="CU24" s="72"/>
      <c r="CV24" s="72"/>
      <c r="CW24" s="72"/>
      <c r="CX24" s="74"/>
      <c r="CY24" s="72"/>
      <c r="CZ24" s="72"/>
      <c r="DA24" s="72"/>
      <c r="DB24" s="72"/>
      <c r="DC24" s="72"/>
      <c r="DD24" s="70"/>
      <c r="DE24" s="70"/>
      <c r="DF24" s="71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</row>
    <row r="25" spans="1:256" s="61" customFormat="1" ht="23.1" customHeight="1" x14ac:dyDescent="0.2">
      <c r="A25" s="445" t="s">
        <v>105</v>
      </c>
      <c r="B25" s="446"/>
      <c r="C25" s="607" t="s">
        <v>50</v>
      </c>
      <c r="D25" s="607"/>
      <c r="E25" s="608"/>
      <c r="F25" s="69" t="s">
        <v>266</v>
      </c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8"/>
      <c r="AV25" s="70"/>
      <c r="AW25" s="70"/>
      <c r="AX25" s="70"/>
      <c r="AY25" s="70"/>
      <c r="AZ25" s="104"/>
      <c r="BA25" s="104"/>
      <c r="BB25" s="115"/>
      <c r="BC25" s="70"/>
      <c r="BD25" s="104"/>
      <c r="BE25" s="104"/>
      <c r="BF25" s="104"/>
      <c r="BG25" s="104"/>
      <c r="BH25" s="104"/>
      <c r="BI25" s="104"/>
      <c r="BJ25" s="104"/>
      <c r="BK25" s="104"/>
      <c r="BL25" s="104"/>
      <c r="BM25" s="115"/>
      <c r="BN25" s="70"/>
      <c r="BO25" s="70"/>
      <c r="BP25" s="70"/>
      <c r="BQ25" s="70"/>
      <c r="BR25" s="70"/>
      <c r="BS25" s="104"/>
      <c r="BT25" s="104"/>
      <c r="BU25" s="104"/>
      <c r="BV25" s="115"/>
      <c r="BW25" s="77"/>
      <c r="BX25" s="116"/>
      <c r="BY25" s="116"/>
      <c r="BZ25" s="116"/>
      <c r="CA25" s="117"/>
      <c r="CB25" s="77"/>
      <c r="CC25" s="116"/>
      <c r="CD25" s="116"/>
      <c r="CE25" s="116"/>
      <c r="CF25" s="116"/>
      <c r="CG25" s="117"/>
      <c r="CH25" s="77"/>
      <c r="CI25" s="77"/>
      <c r="CJ25" s="77"/>
      <c r="CK25" s="77"/>
      <c r="CL25" s="116"/>
      <c r="CM25" s="116"/>
      <c r="CN25" s="116"/>
      <c r="CO25" s="116"/>
      <c r="CP25" s="116"/>
      <c r="CQ25" s="117"/>
      <c r="CR25" s="172"/>
      <c r="CS25" s="173"/>
      <c r="CT25" s="173"/>
      <c r="CU25" s="173"/>
      <c r="CV25" s="173"/>
      <c r="CW25" s="173"/>
      <c r="CX25" s="174"/>
      <c r="CY25" s="472">
        <v>0.22</v>
      </c>
      <c r="CZ25" s="473"/>
      <c r="DA25" s="473"/>
      <c r="DB25" s="473"/>
      <c r="DC25" s="473"/>
      <c r="DD25" s="473"/>
      <c r="DE25" s="473"/>
      <c r="DF25" s="47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</row>
    <row r="26" spans="1:256" s="61" customFormat="1" ht="23.1" customHeight="1" x14ac:dyDescent="0.2">
      <c r="A26" s="445"/>
      <c r="B26" s="446"/>
      <c r="C26" s="607" t="s">
        <v>51</v>
      </c>
      <c r="D26" s="607"/>
      <c r="E26" s="608"/>
      <c r="F26" s="6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8"/>
      <c r="AV26" s="70"/>
      <c r="AW26" s="70"/>
      <c r="AX26" s="70"/>
      <c r="AY26" s="70"/>
      <c r="AZ26" s="104"/>
      <c r="BA26" s="104"/>
      <c r="BB26" s="115"/>
      <c r="BC26" s="70"/>
      <c r="BD26" s="104"/>
      <c r="BE26" s="104"/>
      <c r="BF26" s="104"/>
      <c r="BG26" s="104"/>
      <c r="BH26" s="104"/>
      <c r="BI26" s="104"/>
      <c r="BJ26" s="104"/>
      <c r="BK26" s="104"/>
      <c r="BL26" s="104"/>
      <c r="BM26" s="115"/>
      <c r="BN26" s="70"/>
      <c r="BO26" s="70"/>
      <c r="BP26" s="70"/>
      <c r="BQ26" s="70"/>
      <c r="BR26" s="70"/>
      <c r="BS26" s="104"/>
      <c r="BT26" s="104"/>
      <c r="BU26" s="104"/>
      <c r="BV26" s="115"/>
      <c r="BW26" s="77"/>
      <c r="BX26" s="116"/>
      <c r="BY26" s="116"/>
      <c r="BZ26" s="116"/>
      <c r="CA26" s="117"/>
      <c r="CB26" s="77"/>
      <c r="CC26" s="116"/>
      <c r="CD26" s="116"/>
      <c r="CE26" s="116"/>
      <c r="CF26" s="116"/>
      <c r="CG26" s="117"/>
      <c r="CH26" s="77"/>
      <c r="CI26" s="77"/>
      <c r="CJ26" s="77"/>
      <c r="CK26" s="77"/>
      <c r="CL26" s="116"/>
      <c r="CM26" s="116"/>
      <c r="CN26" s="116"/>
      <c r="CO26" s="116"/>
      <c r="CP26" s="116"/>
      <c r="CQ26" s="117"/>
      <c r="CR26" s="172"/>
      <c r="CS26" s="173"/>
      <c r="CT26" s="173"/>
      <c r="CU26" s="173"/>
      <c r="CV26" s="173"/>
      <c r="CW26" s="173"/>
      <c r="CX26" s="174"/>
      <c r="CY26" s="172"/>
      <c r="CZ26" s="173"/>
      <c r="DA26" s="173"/>
      <c r="DB26" s="173"/>
      <c r="DC26" s="173"/>
      <c r="DD26" s="173"/>
      <c r="DE26" s="173"/>
      <c r="DF26" s="17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</row>
    <row r="27" spans="1:256" s="61" customFormat="1" ht="23.1" customHeight="1" x14ac:dyDescent="0.2">
      <c r="A27" s="445"/>
      <c r="B27" s="446"/>
      <c r="C27" s="607" t="s">
        <v>52</v>
      </c>
      <c r="D27" s="607"/>
      <c r="E27" s="608"/>
      <c r="F27" s="69" t="s">
        <v>267</v>
      </c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8"/>
      <c r="AV27" s="70"/>
      <c r="AW27" s="70"/>
      <c r="AX27" s="70"/>
      <c r="AY27" s="70"/>
      <c r="AZ27" s="104"/>
      <c r="BA27" s="104"/>
      <c r="BB27" s="115"/>
      <c r="BC27" s="70"/>
      <c r="BD27" s="104"/>
      <c r="BE27" s="104"/>
      <c r="BF27" s="104"/>
      <c r="BG27" s="104"/>
      <c r="BH27" s="104"/>
      <c r="BI27" s="104"/>
      <c r="BJ27" s="104"/>
      <c r="BK27" s="104"/>
      <c r="BL27" s="104"/>
      <c r="BM27" s="115"/>
      <c r="BN27" s="70"/>
      <c r="BO27" s="70"/>
      <c r="BP27" s="70"/>
      <c r="BQ27" s="70"/>
      <c r="BR27" s="70"/>
      <c r="BS27" s="104"/>
      <c r="BT27" s="104"/>
      <c r="BU27" s="104"/>
      <c r="BV27" s="115"/>
      <c r="BW27" s="77"/>
      <c r="BX27" s="116"/>
      <c r="BY27" s="116"/>
      <c r="BZ27" s="116"/>
      <c r="CA27" s="117"/>
      <c r="CB27" s="77"/>
      <c r="CC27" s="116"/>
      <c r="CD27" s="116"/>
      <c r="CE27" s="116"/>
      <c r="CF27" s="116"/>
      <c r="CG27" s="117"/>
      <c r="CH27" s="77"/>
      <c r="CI27" s="77"/>
      <c r="CJ27" s="77"/>
      <c r="CK27" s="77"/>
      <c r="CL27" s="116"/>
      <c r="CM27" s="116"/>
      <c r="CN27" s="116"/>
      <c r="CO27" s="116"/>
      <c r="CP27" s="116"/>
      <c r="CQ27" s="117"/>
      <c r="CR27" s="472">
        <v>0.65</v>
      </c>
      <c r="CS27" s="473"/>
      <c r="CT27" s="473"/>
      <c r="CU27" s="473"/>
      <c r="CV27" s="473"/>
      <c r="CW27" s="473"/>
      <c r="CX27" s="474"/>
      <c r="CY27" s="472">
        <v>0.26</v>
      </c>
      <c r="CZ27" s="473"/>
      <c r="DA27" s="473"/>
      <c r="DB27" s="473"/>
      <c r="DC27" s="473"/>
      <c r="DD27" s="473"/>
      <c r="DE27" s="473"/>
      <c r="DF27" s="47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</row>
    <row r="28" spans="1:256" s="61" customFormat="1" ht="23.1" customHeight="1" x14ac:dyDescent="0.2">
      <c r="A28" s="224"/>
      <c r="B28" s="225"/>
      <c r="C28" s="226" t="s">
        <v>119</v>
      </c>
      <c r="D28" s="226"/>
      <c r="E28" s="227"/>
      <c r="F28" s="146" t="s">
        <v>288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1"/>
      <c r="AV28" s="70"/>
      <c r="AW28" s="70"/>
      <c r="AX28" s="70"/>
      <c r="AY28" s="70"/>
      <c r="AZ28" s="70"/>
      <c r="BA28" s="70"/>
      <c r="BB28" s="71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1"/>
      <c r="BN28" s="70"/>
      <c r="BO28" s="70"/>
      <c r="BP28" s="70"/>
      <c r="BQ28" s="70"/>
      <c r="BR28" s="70"/>
      <c r="BS28" s="70"/>
      <c r="BT28" s="70"/>
      <c r="BU28" s="70"/>
      <c r="BV28" s="71"/>
      <c r="BW28" s="69"/>
      <c r="BX28" s="70"/>
      <c r="BY28" s="70"/>
      <c r="BZ28" s="70"/>
      <c r="CA28" s="71"/>
      <c r="CB28" s="70"/>
      <c r="CC28" s="70"/>
      <c r="CD28" s="70"/>
      <c r="CE28" s="70"/>
      <c r="CF28" s="70"/>
      <c r="CG28" s="71"/>
      <c r="CH28" s="70"/>
      <c r="CI28" s="70"/>
      <c r="CJ28" s="70"/>
      <c r="CK28" s="70"/>
      <c r="CL28" s="70"/>
      <c r="CM28" s="70"/>
      <c r="CN28" s="70"/>
      <c r="CO28" s="70"/>
      <c r="CP28" s="70"/>
      <c r="CQ28" s="71"/>
      <c r="CR28" s="70"/>
      <c r="CS28" s="70"/>
      <c r="CT28" s="70"/>
      <c r="CU28" s="70"/>
      <c r="CV28" s="70"/>
      <c r="CW28" s="70"/>
      <c r="CX28" s="71"/>
      <c r="CY28" s="70"/>
      <c r="CZ28" s="70"/>
      <c r="DA28" s="70"/>
      <c r="DB28" s="70"/>
      <c r="DC28" s="70"/>
      <c r="DD28" s="70"/>
      <c r="DE28" s="70"/>
      <c r="DF28" s="71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</row>
    <row r="29" spans="1:256" s="61" customFormat="1" ht="23.1" customHeight="1" x14ac:dyDescent="0.2">
      <c r="A29" s="628"/>
      <c r="B29" s="629"/>
      <c r="C29" s="630" t="s">
        <v>54</v>
      </c>
      <c r="D29" s="630"/>
      <c r="E29" s="631"/>
      <c r="F29" s="69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1"/>
      <c r="AV29" s="451" t="s">
        <v>102</v>
      </c>
      <c r="AW29" s="452"/>
      <c r="AX29" s="452"/>
      <c r="AY29" s="452"/>
      <c r="AZ29" s="452"/>
      <c r="BA29" s="452"/>
      <c r="BB29" s="588"/>
      <c r="BC29" s="451" t="s">
        <v>296</v>
      </c>
      <c r="BD29" s="452"/>
      <c r="BE29" s="452"/>
      <c r="BF29" s="452"/>
      <c r="BG29" s="452"/>
      <c r="BH29" s="452"/>
      <c r="BI29" s="452"/>
      <c r="BJ29" s="452"/>
      <c r="BK29" s="452"/>
      <c r="BL29" s="452"/>
      <c r="BM29" s="588"/>
      <c r="BN29" s="451" t="s">
        <v>269</v>
      </c>
      <c r="BO29" s="452"/>
      <c r="BP29" s="452"/>
      <c r="BQ29" s="452"/>
      <c r="BR29" s="452"/>
      <c r="BS29" s="452"/>
      <c r="BT29" s="452"/>
      <c r="BU29" s="452"/>
      <c r="BV29" s="588"/>
      <c r="BW29" s="451" t="s">
        <v>289</v>
      </c>
      <c r="BX29" s="452"/>
      <c r="BY29" s="452"/>
      <c r="BZ29" s="452"/>
      <c r="CA29" s="588"/>
      <c r="CB29" s="451" t="s">
        <v>102</v>
      </c>
      <c r="CC29" s="452"/>
      <c r="CD29" s="452"/>
      <c r="CE29" s="452"/>
      <c r="CF29" s="452"/>
      <c r="CG29" s="588"/>
      <c r="CH29" s="451" t="s">
        <v>294</v>
      </c>
      <c r="CI29" s="452"/>
      <c r="CJ29" s="452"/>
      <c r="CK29" s="452"/>
      <c r="CL29" s="452"/>
      <c r="CM29" s="452"/>
      <c r="CN29" s="452"/>
      <c r="CO29" s="452"/>
      <c r="CP29" s="452"/>
      <c r="CQ29" s="588"/>
      <c r="CR29" s="451" t="s">
        <v>295</v>
      </c>
      <c r="CS29" s="452"/>
      <c r="CT29" s="452"/>
      <c r="CU29" s="452"/>
      <c r="CV29" s="452"/>
      <c r="CW29" s="452"/>
      <c r="CX29" s="588"/>
      <c r="CY29" s="451" t="s">
        <v>297</v>
      </c>
      <c r="CZ29" s="452"/>
      <c r="DA29" s="452"/>
      <c r="DB29" s="452"/>
      <c r="DC29" s="452"/>
      <c r="DD29" s="452"/>
      <c r="DE29" s="452"/>
      <c r="DF29" s="588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</row>
    <row r="30" spans="1:256" s="85" customFormat="1" ht="23.1" customHeight="1" x14ac:dyDescent="0.2">
      <c r="A30" s="445"/>
      <c r="B30" s="446"/>
      <c r="C30" s="226" t="s">
        <v>121</v>
      </c>
      <c r="D30" s="226"/>
      <c r="E30" s="227"/>
      <c r="F30" s="69" t="s">
        <v>212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1"/>
      <c r="AV30" s="104"/>
      <c r="AW30" s="104"/>
      <c r="AX30" s="104"/>
      <c r="AY30" s="70"/>
      <c r="AZ30" s="104"/>
      <c r="BA30" s="104"/>
      <c r="BB30" s="115"/>
      <c r="BC30" s="70"/>
      <c r="BD30" s="104"/>
      <c r="BE30" s="104"/>
      <c r="BF30" s="104"/>
      <c r="BG30" s="104"/>
      <c r="BH30" s="104"/>
      <c r="BI30" s="104"/>
      <c r="BJ30" s="104"/>
      <c r="BK30" s="104"/>
      <c r="BL30" s="104"/>
      <c r="BM30" s="115"/>
      <c r="BN30" s="70"/>
      <c r="BO30" s="104"/>
      <c r="BP30" s="104"/>
      <c r="BQ30" s="104"/>
      <c r="BR30" s="104"/>
      <c r="BS30" s="104"/>
      <c r="BT30" s="104"/>
      <c r="BU30" s="104"/>
      <c r="BV30" s="115"/>
      <c r="BW30" s="69"/>
      <c r="BX30" s="104"/>
      <c r="BY30" s="104"/>
      <c r="BZ30" s="104"/>
      <c r="CA30" s="115"/>
      <c r="CB30" s="70"/>
      <c r="CC30" s="104"/>
      <c r="CD30" s="104"/>
      <c r="CE30" s="104"/>
      <c r="CF30" s="104"/>
      <c r="CG30" s="115"/>
      <c r="CH30" s="70"/>
      <c r="CI30" s="104"/>
      <c r="CJ30" s="104"/>
      <c r="CK30" s="104"/>
      <c r="CL30" s="104"/>
      <c r="CM30" s="104"/>
      <c r="CN30" s="104"/>
      <c r="CO30" s="104"/>
      <c r="CP30" s="104"/>
      <c r="CQ30" s="115"/>
      <c r="CR30" s="70"/>
      <c r="CS30" s="104"/>
      <c r="CT30" s="104"/>
      <c r="CU30" s="104"/>
      <c r="CV30" s="104"/>
      <c r="CW30" s="104"/>
      <c r="CX30" s="115"/>
      <c r="CY30" s="70"/>
      <c r="CZ30" s="104"/>
      <c r="DA30" s="104"/>
      <c r="DB30" s="104"/>
      <c r="DC30" s="104"/>
      <c r="DD30" s="104"/>
      <c r="DE30" s="104"/>
      <c r="DF30" s="115"/>
      <c r="DG30" s="124"/>
      <c r="DH30" s="223"/>
      <c r="DI30" s="223"/>
      <c r="DJ30" s="223"/>
      <c r="DK30" s="223"/>
      <c r="DL30" s="223"/>
      <c r="DM30" s="223"/>
      <c r="DN30" s="223"/>
      <c r="DO30" s="223"/>
      <c r="DP30" s="223"/>
      <c r="DQ30" s="223"/>
      <c r="DR30" s="223"/>
      <c r="DS30" s="223"/>
      <c r="DT30" s="223"/>
      <c r="DU30" s="223"/>
      <c r="DV30" s="223"/>
      <c r="DW30" s="223"/>
      <c r="DX30" s="223"/>
      <c r="DY30" s="223"/>
      <c r="DZ30" s="223"/>
      <c r="EA30" s="223"/>
      <c r="EB30" s="223"/>
      <c r="EC30" s="223"/>
      <c r="ED30" s="223"/>
      <c r="EE30" s="223"/>
      <c r="EF30" s="223"/>
      <c r="EG30" s="223"/>
      <c r="EH30" s="223"/>
      <c r="EI30" s="223"/>
      <c r="EJ30" s="223"/>
      <c r="EK30" s="223"/>
      <c r="EL30" s="223"/>
      <c r="EM30" s="223"/>
      <c r="EN30" s="223"/>
      <c r="EO30" s="223"/>
      <c r="EP30" s="223"/>
      <c r="EQ30" s="223"/>
      <c r="ER30" s="223"/>
      <c r="ES30" s="223"/>
      <c r="ET30" s="223"/>
      <c r="EU30" s="223"/>
      <c r="EV30" s="223"/>
      <c r="EW30" s="223"/>
      <c r="EX30" s="223"/>
      <c r="EY30" s="223"/>
      <c r="EZ30" s="223"/>
      <c r="FA30" s="223"/>
      <c r="FB30" s="223"/>
      <c r="FC30" s="223"/>
      <c r="FD30" s="223"/>
      <c r="FE30" s="223"/>
      <c r="FF30" s="223"/>
      <c r="FG30" s="223"/>
      <c r="FH30" s="223"/>
      <c r="FI30" s="223"/>
      <c r="FJ30" s="223"/>
      <c r="FK30" s="223"/>
      <c r="FL30" s="223"/>
      <c r="FM30" s="223"/>
      <c r="FN30" s="223"/>
      <c r="FO30" s="223"/>
      <c r="FP30" s="223"/>
      <c r="FQ30" s="223"/>
      <c r="FR30" s="223"/>
      <c r="FS30" s="223"/>
      <c r="FT30" s="223"/>
      <c r="FU30" s="223"/>
      <c r="FV30" s="223"/>
      <c r="FW30" s="223"/>
      <c r="FX30" s="223"/>
      <c r="FY30" s="223"/>
      <c r="FZ30" s="223"/>
      <c r="GA30" s="223"/>
      <c r="GB30" s="223"/>
      <c r="GC30" s="223"/>
      <c r="GD30" s="223"/>
      <c r="GE30" s="223"/>
      <c r="GF30" s="223"/>
      <c r="GG30" s="223"/>
      <c r="GH30" s="223"/>
      <c r="GI30" s="223"/>
      <c r="GJ30" s="223"/>
      <c r="GK30" s="223"/>
      <c r="GL30" s="223"/>
      <c r="GM30" s="223"/>
      <c r="GN30" s="223"/>
      <c r="GO30" s="223"/>
      <c r="GP30" s="223"/>
      <c r="GQ30" s="223"/>
      <c r="GR30" s="223"/>
      <c r="GS30" s="223"/>
      <c r="GT30" s="223"/>
      <c r="GU30" s="223"/>
      <c r="GV30" s="223"/>
      <c r="GW30" s="223"/>
      <c r="GX30" s="223"/>
      <c r="GY30" s="223"/>
      <c r="GZ30" s="223"/>
      <c r="HA30" s="223"/>
      <c r="HB30" s="223"/>
      <c r="HC30" s="223"/>
      <c r="HD30" s="223"/>
      <c r="HE30" s="223"/>
      <c r="HF30" s="223"/>
      <c r="HG30" s="223"/>
      <c r="HH30" s="223"/>
      <c r="HI30" s="223"/>
      <c r="HJ30" s="223"/>
      <c r="HK30" s="223"/>
      <c r="HL30" s="223"/>
      <c r="HM30" s="223"/>
      <c r="HN30" s="223"/>
      <c r="HO30" s="223"/>
      <c r="HP30" s="223"/>
      <c r="HQ30" s="223"/>
      <c r="HR30" s="223"/>
      <c r="HS30" s="223"/>
      <c r="HT30" s="223"/>
      <c r="HU30" s="223"/>
      <c r="HV30" s="223"/>
      <c r="HW30" s="223"/>
      <c r="HX30" s="223"/>
      <c r="HY30" s="223"/>
      <c r="HZ30" s="223"/>
      <c r="IA30" s="223"/>
      <c r="IB30" s="223"/>
      <c r="IC30" s="223"/>
      <c r="ID30" s="223"/>
      <c r="IE30" s="223"/>
      <c r="IF30" s="223"/>
      <c r="IG30" s="223"/>
      <c r="IH30" s="223"/>
      <c r="II30" s="223"/>
      <c r="IJ30" s="223"/>
      <c r="IK30" s="223"/>
      <c r="IL30" s="223"/>
      <c r="IM30" s="223"/>
      <c r="IN30" s="223"/>
      <c r="IO30" s="223"/>
      <c r="IP30" s="223"/>
      <c r="IQ30" s="223"/>
      <c r="IR30" s="223"/>
      <c r="IS30" s="223"/>
      <c r="IT30" s="223"/>
      <c r="IU30" s="223"/>
    </row>
    <row r="31" spans="1:256" s="33" customFormat="1" ht="24" customHeight="1" thickBot="1" x14ac:dyDescent="0.25">
      <c r="A31" s="624" t="s">
        <v>86</v>
      </c>
      <c r="B31" s="480"/>
      <c r="C31" s="480"/>
      <c r="D31" s="480"/>
      <c r="E31" s="480"/>
      <c r="F31" s="480"/>
      <c r="G31" s="480"/>
      <c r="H31" s="480"/>
      <c r="I31" s="481"/>
      <c r="J31" s="625"/>
      <c r="K31" s="626"/>
      <c r="L31" s="626"/>
      <c r="M31" s="626"/>
      <c r="N31" s="626"/>
      <c r="O31" s="626"/>
      <c r="P31" s="626"/>
      <c r="Q31" s="626"/>
      <c r="R31" s="626"/>
      <c r="S31" s="626"/>
      <c r="T31" s="626"/>
      <c r="U31" s="626"/>
      <c r="V31" s="626"/>
      <c r="W31" s="626"/>
      <c r="X31" s="626"/>
      <c r="Y31" s="626"/>
      <c r="Z31" s="626"/>
      <c r="AA31" s="626"/>
      <c r="AB31" s="626"/>
      <c r="AC31" s="626"/>
      <c r="AD31" s="626"/>
      <c r="AE31" s="626"/>
      <c r="AF31" s="626"/>
      <c r="AG31" s="626"/>
      <c r="AH31" s="626"/>
      <c r="AI31" s="626"/>
      <c r="AJ31" s="626"/>
      <c r="AK31" s="626"/>
      <c r="AL31" s="626"/>
      <c r="AM31" s="626"/>
      <c r="AN31" s="626"/>
      <c r="AO31" s="626"/>
      <c r="AP31" s="626"/>
      <c r="AQ31" s="626"/>
      <c r="AR31" s="626"/>
      <c r="AS31" s="626"/>
      <c r="AT31" s="626"/>
      <c r="AU31" s="626"/>
      <c r="AV31" s="626"/>
      <c r="AW31" s="626"/>
      <c r="AX31" s="626"/>
      <c r="AY31" s="626"/>
      <c r="AZ31" s="626"/>
      <c r="BA31" s="626"/>
      <c r="BB31" s="626"/>
      <c r="BC31" s="626"/>
      <c r="BD31" s="626"/>
      <c r="BE31" s="626"/>
      <c r="BF31" s="626"/>
      <c r="BG31" s="626"/>
      <c r="BH31" s="626"/>
      <c r="BI31" s="626"/>
      <c r="BJ31" s="626"/>
      <c r="BK31" s="626"/>
      <c r="BL31" s="626"/>
      <c r="BM31" s="626"/>
      <c r="BN31" s="626"/>
      <c r="BO31" s="626"/>
      <c r="BP31" s="626"/>
      <c r="BQ31" s="626"/>
      <c r="BR31" s="626"/>
      <c r="BS31" s="626"/>
      <c r="BT31" s="626"/>
      <c r="BU31" s="626"/>
      <c r="BV31" s="626"/>
      <c r="BW31" s="626"/>
      <c r="BX31" s="626"/>
      <c r="BY31" s="626"/>
      <c r="BZ31" s="626"/>
      <c r="CA31" s="626"/>
      <c r="CB31" s="626"/>
      <c r="CC31" s="626"/>
      <c r="CD31" s="626"/>
      <c r="CE31" s="626"/>
      <c r="CF31" s="626"/>
      <c r="CG31" s="626"/>
      <c r="CH31" s="626"/>
      <c r="CI31" s="626"/>
      <c r="CJ31" s="626"/>
      <c r="CK31" s="626"/>
      <c r="CL31" s="626"/>
      <c r="CM31" s="626"/>
      <c r="CN31" s="626"/>
      <c r="CO31" s="626"/>
      <c r="CP31" s="626"/>
      <c r="CQ31" s="626"/>
      <c r="CR31" s="626"/>
      <c r="CS31" s="626"/>
      <c r="CT31" s="626"/>
      <c r="CU31" s="626"/>
      <c r="CV31" s="626"/>
      <c r="CW31" s="626"/>
      <c r="CX31" s="626"/>
      <c r="CY31" s="626"/>
      <c r="CZ31" s="627"/>
      <c r="DA31" s="345"/>
      <c r="DB31" s="316"/>
      <c r="DC31" s="316"/>
      <c r="DD31" s="316"/>
      <c r="DE31" s="316"/>
      <c r="DF31" s="317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63"/>
    </row>
  </sheetData>
  <mergeCells count="163">
    <mergeCell ref="A4:G4"/>
    <mergeCell ref="H4:O4"/>
    <mergeCell ref="P4:W4"/>
    <mergeCell ref="X4:AC4"/>
    <mergeCell ref="AW4:AZ4"/>
    <mergeCell ref="BA4:BD4"/>
    <mergeCell ref="CS4:CZ4"/>
    <mergeCell ref="DA4:DF4"/>
    <mergeCell ref="A3:G3"/>
    <mergeCell ref="H3:O3"/>
    <mergeCell ref="P3:W3"/>
    <mergeCell ref="X3:AC3"/>
    <mergeCell ref="CB3:CE3"/>
    <mergeCell ref="CF3:CI3"/>
    <mergeCell ref="CJ3:CR3"/>
    <mergeCell ref="CS3:CZ3"/>
    <mergeCell ref="DA3:DF3"/>
    <mergeCell ref="BE4:BM4"/>
    <mergeCell ref="BN4:BU4"/>
    <mergeCell ref="CO8:DF10"/>
    <mergeCell ref="CU13:CY13"/>
    <mergeCell ref="CZ13:DF13"/>
    <mergeCell ref="CH15:DF15"/>
    <mergeCell ref="CY17:DF17"/>
    <mergeCell ref="CB23:CG23"/>
    <mergeCell ref="CH23:CQ23"/>
    <mergeCell ref="CR23:CX23"/>
    <mergeCell ref="CY23:DF23"/>
    <mergeCell ref="CB2:CE2"/>
    <mergeCell ref="CF2:CI2"/>
    <mergeCell ref="CJ2:CR2"/>
    <mergeCell ref="CS2:CZ2"/>
    <mergeCell ref="DA2:DF2"/>
    <mergeCell ref="BV4:CA4"/>
    <mergeCell ref="CB4:CE4"/>
    <mergeCell ref="CF4:CI4"/>
    <mergeCell ref="CJ4:CR4"/>
    <mergeCell ref="A6:BE7"/>
    <mergeCell ref="BF6:CF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A5:G5"/>
    <mergeCell ref="H5:O5"/>
    <mergeCell ref="P5:W5"/>
    <mergeCell ref="X5:AC5"/>
    <mergeCell ref="AW5:AZ5"/>
    <mergeCell ref="BA5:BD5"/>
    <mergeCell ref="BE5:BM5"/>
    <mergeCell ref="BN5:BU5"/>
    <mergeCell ref="A9:I9"/>
    <mergeCell ref="X9:AE9"/>
    <mergeCell ref="AF9:AK9"/>
    <mergeCell ref="A10:I10"/>
    <mergeCell ref="J10:W10"/>
    <mergeCell ref="X10:AE10"/>
    <mergeCell ref="AF10:AK10"/>
    <mergeCell ref="A8:I8"/>
    <mergeCell ref="X8:AE8"/>
    <mergeCell ref="AF8:AK8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AL8:BA10"/>
    <mergeCell ref="BB8:BX10"/>
    <mergeCell ref="BY8:CN10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A15:AD15"/>
    <mergeCell ref="AE15:BC15"/>
    <mergeCell ref="BD15:BJ15"/>
    <mergeCell ref="BK15:BR15"/>
    <mergeCell ref="BS15:BY15"/>
    <mergeCell ref="BZ15:CG15"/>
    <mergeCell ref="A14:AD14"/>
    <mergeCell ref="AE14:BC14"/>
    <mergeCell ref="BD14:BN14"/>
    <mergeCell ref="BO14:BR14"/>
    <mergeCell ref="BS14:BY14"/>
    <mergeCell ref="BZ14:CT14"/>
    <mergeCell ref="CY18:DF18"/>
    <mergeCell ref="A17:E17"/>
    <mergeCell ref="F17:AU17"/>
    <mergeCell ref="AV17:BB17"/>
    <mergeCell ref="BC17:BM17"/>
    <mergeCell ref="BN17:BV17"/>
    <mergeCell ref="BW17:CA17"/>
    <mergeCell ref="A16:AD16"/>
    <mergeCell ref="AE16:BC16"/>
    <mergeCell ref="BD16:BJ16"/>
    <mergeCell ref="BK16:BR16"/>
    <mergeCell ref="BS16:BY16"/>
    <mergeCell ref="BZ16:CG16"/>
    <mergeCell ref="CH16:DF16"/>
    <mergeCell ref="A19:B19"/>
    <mergeCell ref="C19:E19"/>
    <mergeCell ref="A20:B20"/>
    <mergeCell ref="C20:E20"/>
    <mergeCell ref="A21:B21"/>
    <mergeCell ref="C21:E21"/>
    <mergeCell ref="CB17:CG17"/>
    <mergeCell ref="CH17:CQ17"/>
    <mergeCell ref="CR17:CX17"/>
    <mergeCell ref="A18:B18"/>
    <mergeCell ref="C18:E18"/>
    <mergeCell ref="A24:B24"/>
    <mergeCell ref="C24:E24"/>
    <mergeCell ref="CR21:CX21"/>
    <mergeCell ref="CY21:DF21"/>
    <mergeCell ref="A22:B22"/>
    <mergeCell ref="C22:E22"/>
    <mergeCell ref="A23:B23"/>
    <mergeCell ref="C23:E23"/>
    <mergeCell ref="AV23:BB23"/>
    <mergeCell ref="BC23:BM23"/>
    <mergeCell ref="BN23:BV23"/>
    <mergeCell ref="BW23:CA23"/>
    <mergeCell ref="A29:B29"/>
    <mergeCell ref="C29:E29"/>
    <mergeCell ref="A30:B30"/>
    <mergeCell ref="A31:I31"/>
    <mergeCell ref="J31:CZ31"/>
    <mergeCell ref="DA31:DF31"/>
    <mergeCell ref="A25:B25"/>
    <mergeCell ref="C25:E25"/>
    <mergeCell ref="A26:B26"/>
    <mergeCell ref="C26:E26"/>
    <mergeCell ref="A27:B27"/>
    <mergeCell ref="C27:E27"/>
    <mergeCell ref="CY25:DF25"/>
    <mergeCell ref="CR27:CX27"/>
    <mergeCell ref="CY27:DF27"/>
    <mergeCell ref="AV29:BB29"/>
    <mergeCell ref="BC29:BM29"/>
    <mergeCell ref="BN29:BV29"/>
    <mergeCell ref="BW29:CA29"/>
    <mergeCell ref="CB29:CG29"/>
    <mergeCell ref="CH29:CQ29"/>
    <mergeCell ref="CR29:CX29"/>
    <mergeCell ref="CY29:DF29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V30"/>
  <sheetViews>
    <sheetView view="pageBreakPreview" topLeftCell="A7" zoomScaleNormal="85" workbookViewId="0">
      <selection activeCell="CP8" sqref="CP8:DF10"/>
    </sheetView>
  </sheetViews>
  <sheetFormatPr defaultColWidth="0" defaultRowHeight="12.75" x14ac:dyDescent="0.2"/>
  <cols>
    <col min="1" max="64" width="1.28515625" style="19" customWidth="1"/>
    <col min="65" max="95" width="1.140625" style="19" customWidth="1"/>
    <col min="96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110" s="4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88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</row>
    <row r="2" spans="1:110" s="4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</row>
    <row r="3" spans="1:110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</row>
    <row r="4" spans="1:110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</row>
    <row r="5" spans="1:110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</row>
    <row r="6" spans="1:110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285"/>
      <c r="CH6" s="286"/>
      <c r="CI6" s="286"/>
      <c r="CJ6" s="286"/>
      <c r="CK6" s="286"/>
      <c r="CL6" s="286"/>
      <c r="CM6" s="286"/>
      <c r="CN6" s="286"/>
      <c r="CO6" s="286"/>
      <c r="CP6" s="286"/>
      <c r="CQ6" s="286"/>
      <c r="CR6" s="286"/>
      <c r="CS6" s="286"/>
      <c r="CT6" s="287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</row>
    <row r="7" spans="1:110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315"/>
      <c r="CH7" s="316"/>
      <c r="CI7" s="316"/>
      <c r="CJ7" s="316"/>
      <c r="CK7" s="316"/>
      <c r="CL7" s="316"/>
      <c r="CM7" s="316"/>
      <c r="CN7" s="316"/>
      <c r="CO7" s="316"/>
      <c r="CP7" s="316"/>
      <c r="CQ7" s="316"/>
      <c r="CR7" s="316"/>
      <c r="CS7" s="316"/>
      <c r="CT7" s="349"/>
      <c r="CU7" s="617" t="s">
        <v>65</v>
      </c>
      <c r="CV7" s="618"/>
      <c r="CW7" s="618"/>
      <c r="CX7" s="618"/>
      <c r="CY7" s="618"/>
      <c r="CZ7" s="619"/>
      <c r="DA7" s="617" t="s">
        <v>102</v>
      </c>
      <c r="DB7" s="618"/>
      <c r="DC7" s="618"/>
      <c r="DD7" s="618"/>
      <c r="DE7" s="618"/>
      <c r="DF7" s="619"/>
    </row>
    <row r="8" spans="1:110" s="9" customFormat="1" ht="12" customHeight="1" x14ac:dyDescent="0.2">
      <c r="A8" s="558" t="s">
        <v>9</v>
      </c>
      <c r="B8" s="559"/>
      <c r="C8" s="559"/>
      <c r="D8" s="559"/>
      <c r="E8" s="559"/>
      <c r="F8" s="559"/>
      <c r="G8" s="559"/>
      <c r="H8" s="559"/>
      <c r="I8" s="560"/>
      <c r="J8" s="378" t="str">
        <f>Титул!CP25</f>
        <v>Стаценко Н.П.</v>
      </c>
      <c r="K8" s="379"/>
      <c r="L8" s="379"/>
      <c r="M8" s="379"/>
      <c r="N8" s="379"/>
      <c r="O8" s="379"/>
      <c r="P8" s="379"/>
      <c r="Q8" s="379"/>
      <c r="R8" s="379"/>
      <c r="S8" s="379"/>
      <c r="T8" s="379"/>
      <c r="U8" s="379"/>
      <c r="V8" s="379"/>
      <c r="W8" s="380"/>
      <c r="X8" s="369"/>
      <c r="Y8" s="370"/>
      <c r="Z8" s="370"/>
      <c r="AA8" s="370"/>
      <c r="AB8" s="370"/>
      <c r="AC8" s="370"/>
      <c r="AD8" s="370"/>
      <c r="AE8" s="371"/>
      <c r="AF8" s="372"/>
      <c r="AG8" s="373"/>
      <c r="AH8" s="373"/>
      <c r="AI8" s="373"/>
      <c r="AJ8" s="373"/>
      <c r="AK8" s="433"/>
      <c r="AL8" s="561" t="str">
        <f>Титул!AL8</f>
        <v>ГКПТЭ</v>
      </c>
      <c r="AM8" s="714"/>
      <c r="AN8" s="714"/>
      <c r="AO8" s="714"/>
      <c r="AP8" s="714"/>
      <c r="AQ8" s="714"/>
      <c r="AR8" s="714"/>
      <c r="AS8" s="714"/>
      <c r="AT8" s="714"/>
      <c r="AU8" s="714"/>
      <c r="AV8" s="714"/>
      <c r="AW8" s="714"/>
      <c r="AX8" s="714"/>
      <c r="AY8" s="714"/>
      <c r="AZ8" s="714"/>
      <c r="BA8" s="715"/>
      <c r="BB8" s="343" t="str">
        <f>Титул!BB8</f>
        <v>КДК 500.03.01.001</v>
      </c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7"/>
      <c r="BS8" s="367"/>
      <c r="BT8" s="367"/>
      <c r="BU8" s="367"/>
      <c r="BV8" s="367"/>
      <c r="BW8" s="367"/>
      <c r="BX8" s="412"/>
      <c r="BY8" s="554" t="str">
        <f>Титул!BY8</f>
        <v>00082 
01.100.000014</v>
      </c>
      <c r="BZ8" s="510"/>
      <c r="CA8" s="510"/>
      <c r="CB8" s="510"/>
      <c r="CC8" s="510"/>
      <c r="CD8" s="510"/>
      <c r="CE8" s="510"/>
      <c r="CF8" s="510"/>
      <c r="CG8" s="510"/>
      <c r="CH8" s="510"/>
      <c r="CI8" s="510"/>
      <c r="CJ8" s="510"/>
      <c r="CK8" s="510"/>
      <c r="CL8" s="510"/>
      <c r="CM8" s="510"/>
      <c r="CN8" s="510"/>
      <c r="CO8" s="692"/>
      <c r="CP8" s="346" t="s">
        <v>132</v>
      </c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0"/>
      <c r="DB8" s="310"/>
      <c r="DC8" s="310"/>
      <c r="DD8" s="310"/>
      <c r="DE8" s="310"/>
      <c r="DF8" s="311"/>
    </row>
    <row r="9" spans="1:110" s="9" customFormat="1" ht="12" customHeight="1" x14ac:dyDescent="0.2">
      <c r="A9" s="555" t="s">
        <v>10</v>
      </c>
      <c r="B9" s="556"/>
      <c r="C9" s="556"/>
      <c r="D9" s="556"/>
      <c r="E9" s="556"/>
      <c r="F9" s="556"/>
      <c r="G9" s="556"/>
      <c r="H9" s="556"/>
      <c r="I9" s="557"/>
      <c r="J9" s="378" t="str">
        <f>Титул!CP26</f>
        <v>Анастасьев А.В.</v>
      </c>
      <c r="K9" s="379"/>
      <c r="L9" s="379"/>
      <c r="M9" s="379"/>
      <c r="N9" s="379"/>
      <c r="O9" s="379"/>
      <c r="P9" s="379"/>
      <c r="Q9" s="379"/>
      <c r="R9" s="379"/>
      <c r="S9" s="379"/>
      <c r="T9" s="379"/>
      <c r="U9" s="379"/>
      <c r="V9" s="379"/>
      <c r="W9" s="380"/>
      <c r="X9" s="369"/>
      <c r="Y9" s="370"/>
      <c r="Z9" s="370"/>
      <c r="AA9" s="370"/>
      <c r="AB9" s="370"/>
      <c r="AC9" s="370"/>
      <c r="AD9" s="370"/>
      <c r="AE9" s="371"/>
      <c r="AF9" s="372"/>
      <c r="AG9" s="373"/>
      <c r="AH9" s="373"/>
      <c r="AI9" s="373"/>
      <c r="AJ9" s="373"/>
      <c r="AK9" s="433"/>
      <c r="AL9" s="716"/>
      <c r="AM9" s="717"/>
      <c r="AN9" s="717"/>
      <c r="AO9" s="717"/>
      <c r="AP9" s="717"/>
      <c r="AQ9" s="717"/>
      <c r="AR9" s="717"/>
      <c r="AS9" s="717"/>
      <c r="AT9" s="717"/>
      <c r="AU9" s="717"/>
      <c r="AV9" s="717"/>
      <c r="AW9" s="717"/>
      <c r="AX9" s="717"/>
      <c r="AY9" s="717"/>
      <c r="AZ9" s="717"/>
      <c r="BA9" s="718"/>
      <c r="BB9" s="570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  <c r="BP9" s="571"/>
      <c r="BQ9" s="571"/>
      <c r="BR9" s="571"/>
      <c r="BS9" s="571"/>
      <c r="BT9" s="571"/>
      <c r="BU9" s="571"/>
      <c r="BV9" s="571"/>
      <c r="BW9" s="571"/>
      <c r="BX9" s="572"/>
      <c r="BY9" s="693"/>
      <c r="BZ9" s="513"/>
      <c r="CA9" s="513"/>
      <c r="CB9" s="513"/>
      <c r="CC9" s="513"/>
      <c r="CD9" s="513"/>
      <c r="CE9" s="513"/>
      <c r="CF9" s="513"/>
      <c r="CG9" s="513"/>
      <c r="CH9" s="513"/>
      <c r="CI9" s="513"/>
      <c r="CJ9" s="513"/>
      <c r="CK9" s="513"/>
      <c r="CL9" s="513"/>
      <c r="CM9" s="513"/>
      <c r="CN9" s="513"/>
      <c r="CO9" s="694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4"/>
    </row>
    <row r="10" spans="1:110" s="9" customFormat="1" ht="12" customHeight="1" thickBot="1" x14ac:dyDescent="0.25">
      <c r="A10" s="555"/>
      <c r="B10" s="556"/>
      <c r="C10" s="556"/>
      <c r="D10" s="556"/>
      <c r="E10" s="556"/>
      <c r="F10" s="556"/>
      <c r="G10" s="556"/>
      <c r="H10" s="556"/>
      <c r="I10" s="557"/>
      <c r="J10" s="369"/>
      <c r="K10" s="370"/>
      <c r="L10" s="370"/>
      <c r="M10" s="370"/>
      <c r="N10" s="370"/>
      <c r="O10" s="370"/>
      <c r="P10" s="370"/>
      <c r="Q10" s="370"/>
      <c r="R10" s="370"/>
      <c r="S10" s="370"/>
      <c r="T10" s="370"/>
      <c r="U10" s="370"/>
      <c r="V10" s="370"/>
      <c r="W10" s="371"/>
      <c r="X10" s="369"/>
      <c r="Y10" s="370"/>
      <c r="Z10" s="370"/>
      <c r="AA10" s="370"/>
      <c r="AB10" s="370"/>
      <c r="AC10" s="370"/>
      <c r="AD10" s="370"/>
      <c r="AE10" s="371"/>
      <c r="AF10" s="372"/>
      <c r="AG10" s="373"/>
      <c r="AH10" s="373"/>
      <c r="AI10" s="373"/>
      <c r="AJ10" s="373"/>
      <c r="AK10" s="433"/>
      <c r="AL10" s="719"/>
      <c r="AM10" s="720"/>
      <c r="AN10" s="720"/>
      <c r="AO10" s="720"/>
      <c r="AP10" s="720"/>
      <c r="AQ10" s="720"/>
      <c r="AR10" s="720"/>
      <c r="AS10" s="720"/>
      <c r="AT10" s="720"/>
      <c r="AU10" s="720"/>
      <c r="AV10" s="720"/>
      <c r="AW10" s="720"/>
      <c r="AX10" s="720"/>
      <c r="AY10" s="720"/>
      <c r="AZ10" s="720"/>
      <c r="BA10" s="721"/>
      <c r="BB10" s="465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413"/>
      <c r="BY10" s="695"/>
      <c r="BZ10" s="516"/>
      <c r="CA10" s="516"/>
      <c r="CB10" s="516"/>
      <c r="CC10" s="516"/>
      <c r="CD10" s="516"/>
      <c r="CE10" s="516"/>
      <c r="CF10" s="516"/>
      <c r="CG10" s="516"/>
      <c r="CH10" s="516"/>
      <c r="CI10" s="516"/>
      <c r="CJ10" s="516"/>
      <c r="CK10" s="516"/>
      <c r="CL10" s="516"/>
      <c r="CM10" s="516"/>
      <c r="CN10" s="516"/>
      <c r="CO10" s="696"/>
      <c r="CP10" s="289"/>
      <c r="CQ10" s="289"/>
      <c r="CR10" s="289"/>
      <c r="CS10" s="289"/>
      <c r="CT10" s="289"/>
      <c r="CU10" s="289"/>
      <c r="CV10" s="289"/>
      <c r="CW10" s="289"/>
      <c r="CX10" s="289"/>
      <c r="CY10" s="289"/>
      <c r="CZ10" s="289"/>
      <c r="DA10" s="289"/>
      <c r="DB10" s="289"/>
      <c r="DC10" s="289"/>
      <c r="DD10" s="289"/>
      <c r="DE10" s="289"/>
      <c r="DF10" s="734"/>
    </row>
    <row r="11" spans="1:110" s="9" customFormat="1" ht="12" customHeight="1" x14ac:dyDescent="0.2">
      <c r="A11" s="679"/>
      <c r="B11" s="680"/>
      <c r="C11" s="680"/>
      <c r="D11" s="680"/>
      <c r="E11" s="680"/>
      <c r="F11" s="680"/>
      <c r="G11" s="680"/>
      <c r="H11" s="680"/>
      <c r="I11" s="681"/>
      <c r="J11" s="682"/>
      <c r="K11" s="683"/>
      <c r="L11" s="683"/>
      <c r="M11" s="683"/>
      <c r="N11" s="683"/>
      <c r="O11" s="683"/>
      <c r="P11" s="683"/>
      <c r="Q11" s="683"/>
      <c r="R11" s="683"/>
      <c r="S11" s="683"/>
      <c r="T11" s="683"/>
      <c r="U11" s="683"/>
      <c r="V11" s="683"/>
      <c r="W11" s="684"/>
      <c r="X11" s="682"/>
      <c r="Y11" s="683"/>
      <c r="Z11" s="683"/>
      <c r="AA11" s="683"/>
      <c r="AB11" s="683"/>
      <c r="AC11" s="683"/>
      <c r="AD11" s="683"/>
      <c r="AE11" s="684"/>
      <c r="AF11" s="685"/>
      <c r="AG11" s="686"/>
      <c r="AH11" s="686"/>
      <c r="AI11" s="686"/>
      <c r="AJ11" s="686"/>
      <c r="AK11" s="687"/>
      <c r="AL11" s="312" t="str">
        <f>Титул!AQ11</f>
        <v>Ось</v>
      </c>
      <c r="AM11" s="571"/>
      <c r="AN11" s="571"/>
      <c r="AO11" s="571"/>
      <c r="AP11" s="571"/>
      <c r="AQ11" s="571"/>
      <c r="AR11" s="571"/>
      <c r="AS11" s="571"/>
      <c r="AT11" s="571"/>
      <c r="AU11" s="571"/>
      <c r="AV11" s="571"/>
      <c r="AW11" s="571"/>
      <c r="AX11" s="571"/>
      <c r="AY11" s="571"/>
      <c r="AZ11" s="571"/>
      <c r="BA11" s="571"/>
      <c r="BB11" s="571"/>
      <c r="BC11" s="571"/>
      <c r="BD11" s="571"/>
      <c r="BE11" s="571"/>
      <c r="BF11" s="571"/>
      <c r="BG11" s="571"/>
      <c r="BH11" s="571"/>
      <c r="BI11" s="571"/>
      <c r="BJ11" s="571"/>
      <c r="BK11" s="571"/>
      <c r="BL11" s="571"/>
      <c r="BM11" s="571"/>
      <c r="BN11" s="571"/>
      <c r="BO11" s="571"/>
      <c r="BP11" s="571"/>
      <c r="BQ11" s="571"/>
      <c r="BR11" s="571"/>
      <c r="BS11" s="571"/>
      <c r="BT11" s="571"/>
      <c r="BU11" s="571"/>
      <c r="BV11" s="571"/>
      <c r="BW11" s="571"/>
      <c r="BX11" s="571"/>
      <c r="BY11" s="571"/>
      <c r="BZ11" s="571"/>
      <c r="CA11" s="571"/>
      <c r="CB11" s="571"/>
      <c r="CC11" s="571"/>
      <c r="CD11" s="571"/>
      <c r="CE11" s="571"/>
      <c r="CF11" s="571"/>
      <c r="CG11" s="571"/>
      <c r="CH11" s="571"/>
      <c r="CI11" s="571"/>
      <c r="CJ11" s="571"/>
      <c r="CK11" s="571"/>
      <c r="CL11" s="571"/>
      <c r="CM11" s="571"/>
      <c r="CN11" s="571"/>
      <c r="CO11" s="707"/>
      <c r="CP11" s="700"/>
      <c r="CQ11" s="286"/>
      <c r="CR11" s="286"/>
      <c r="CS11" s="287"/>
      <c r="CT11" s="285"/>
      <c r="CU11" s="286"/>
      <c r="CV11" s="286"/>
      <c r="CW11" s="287"/>
      <c r="CX11" s="701"/>
      <c r="CY11" s="702"/>
      <c r="CZ11" s="702"/>
      <c r="DA11" s="703"/>
      <c r="DB11" s="285" t="s">
        <v>239</v>
      </c>
      <c r="DC11" s="286"/>
      <c r="DD11" s="286"/>
      <c r="DE11" s="286"/>
      <c r="DF11" s="688"/>
    </row>
    <row r="12" spans="1:110" s="9" customFormat="1" ht="12" customHeight="1" thickBot="1" x14ac:dyDescent="0.25">
      <c r="A12" s="689" t="s">
        <v>11</v>
      </c>
      <c r="B12" s="690"/>
      <c r="C12" s="690"/>
      <c r="D12" s="690"/>
      <c r="E12" s="690"/>
      <c r="F12" s="690"/>
      <c r="G12" s="690"/>
      <c r="H12" s="690"/>
      <c r="I12" s="691"/>
      <c r="J12" s="676"/>
      <c r="K12" s="677"/>
      <c r="L12" s="677"/>
      <c r="M12" s="677"/>
      <c r="N12" s="677"/>
      <c r="O12" s="677"/>
      <c r="P12" s="677"/>
      <c r="Q12" s="677"/>
      <c r="R12" s="677"/>
      <c r="S12" s="677"/>
      <c r="T12" s="677"/>
      <c r="U12" s="677"/>
      <c r="V12" s="677"/>
      <c r="W12" s="678"/>
      <c r="X12" s="682"/>
      <c r="Y12" s="683"/>
      <c r="Z12" s="683"/>
      <c r="AA12" s="683"/>
      <c r="AB12" s="683"/>
      <c r="AC12" s="683"/>
      <c r="AD12" s="683"/>
      <c r="AE12" s="684"/>
      <c r="AF12" s="685"/>
      <c r="AG12" s="686"/>
      <c r="AH12" s="686"/>
      <c r="AI12" s="686"/>
      <c r="AJ12" s="686"/>
      <c r="AK12" s="687"/>
      <c r="AL12" s="708"/>
      <c r="AM12" s="709"/>
      <c r="AN12" s="709"/>
      <c r="AO12" s="709"/>
      <c r="AP12" s="709"/>
      <c r="AQ12" s="709"/>
      <c r="AR12" s="709"/>
      <c r="AS12" s="709"/>
      <c r="AT12" s="709"/>
      <c r="AU12" s="709"/>
      <c r="AV12" s="709"/>
      <c r="AW12" s="709"/>
      <c r="AX12" s="709"/>
      <c r="AY12" s="709"/>
      <c r="AZ12" s="709"/>
      <c r="BA12" s="709"/>
      <c r="BB12" s="709"/>
      <c r="BC12" s="709"/>
      <c r="BD12" s="709"/>
      <c r="BE12" s="709"/>
      <c r="BF12" s="709"/>
      <c r="BG12" s="709"/>
      <c r="BH12" s="709"/>
      <c r="BI12" s="709"/>
      <c r="BJ12" s="709"/>
      <c r="BK12" s="709"/>
      <c r="BL12" s="709"/>
      <c r="BM12" s="709"/>
      <c r="BN12" s="709"/>
      <c r="BO12" s="709"/>
      <c r="BP12" s="709"/>
      <c r="BQ12" s="709"/>
      <c r="BR12" s="709"/>
      <c r="BS12" s="709"/>
      <c r="BT12" s="709"/>
      <c r="BU12" s="709"/>
      <c r="BV12" s="709"/>
      <c r="BW12" s="709"/>
      <c r="BX12" s="709"/>
      <c r="BY12" s="709"/>
      <c r="BZ12" s="709"/>
      <c r="CA12" s="709"/>
      <c r="CB12" s="709"/>
      <c r="CC12" s="709"/>
      <c r="CD12" s="709"/>
      <c r="CE12" s="709"/>
      <c r="CF12" s="709"/>
      <c r="CG12" s="709"/>
      <c r="CH12" s="709"/>
      <c r="CI12" s="709"/>
      <c r="CJ12" s="709"/>
      <c r="CK12" s="709"/>
      <c r="CL12" s="709"/>
      <c r="CM12" s="709"/>
      <c r="CN12" s="709"/>
      <c r="CO12" s="710"/>
      <c r="CP12" s="345"/>
      <c r="CQ12" s="316"/>
      <c r="CR12" s="316"/>
      <c r="CS12" s="349"/>
      <c r="CT12" s="315"/>
      <c r="CU12" s="316"/>
      <c r="CV12" s="316"/>
      <c r="CW12" s="349"/>
      <c r="CX12" s="704"/>
      <c r="CY12" s="705"/>
      <c r="CZ12" s="705"/>
      <c r="DA12" s="706"/>
      <c r="DB12" s="315"/>
      <c r="DC12" s="316"/>
      <c r="DD12" s="316"/>
      <c r="DE12" s="316"/>
      <c r="DF12" s="317"/>
    </row>
    <row r="13" spans="1:110" s="9" customFormat="1" ht="24" customHeight="1" thickBot="1" x14ac:dyDescent="0.25">
      <c r="A13" s="729" t="s">
        <v>89</v>
      </c>
      <c r="B13" s="730"/>
      <c r="C13" s="730"/>
      <c r="D13" s="730"/>
      <c r="E13" s="731"/>
      <c r="F13" s="315" t="str">
        <f>МК_1!F13</f>
        <v>Сталь 40Х ГОСТ 4543-71</v>
      </c>
      <c r="G13" s="732"/>
      <c r="H13" s="732"/>
      <c r="I13" s="732"/>
      <c r="J13" s="732"/>
      <c r="K13" s="732"/>
      <c r="L13" s="732"/>
      <c r="M13" s="732"/>
      <c r="N13" s="732"/>
      <c r="O13" s="732"/>
      <c r="P13" s="732"/>
      <c r="Q13" s="732"/>
      <c r="R13" s="732"/>
      <c r="S13" s="732"/>
      <c r="T13" s="732"/>
      <c r="U13" s="732"/>
      <c r="V13" s="732"/>
      <c r="W13" s="732"/>
      <c r="X13" s="732"/>
      <c r="Y13" s="732"/>
      <c r="Z13" s="732"/>
      <c r="AA13" s="732"/>
      <c r="AB13" s="732"/>
      <c r="AC13" s="732"/>
      <c r="AD13" s="732"/>
      <c r="AE13" s="732"/>
      <c r="AF13" s="732"/>
      <c r="AG13" s="732"/>
      <c r="AH13" s="732"/>
      <c r="AI13" s="732"/>
      <c r="AJ13" s="732"/>
      <c r="AK13" s="732"/>
      <c r="AL13" s="732"/>
      <c r="AM13" s="732"/>
      <c r="AN13" s="732"/>
      <c r="AO13" s="732"/>
      <c r="AP13" s="732"/>
      <c r="AQ13" s="732"/>
      <c r="AR13" s="732"/>
      <c r="AS13" s="732"/>
      <c r="AT13" s="732"/>
      <c r="AU13" s="732"/>
      <c r="AV13" s="732"/>
      <c r="AW13" s="732"/>
      <c r="AX13" s="732"/>
      <c r="AY13" s="732"/>
      <c r="AZ13" s="732"/>
      <c r="BA13" s="732"/>
      <c r="BB13" s="732"/>
      <c r="BC13" s="732"/>
      <c r="BD13" s="732"/>
      <c r="BE13" s="732"/>
      <c r="BF13" s="732"/>
      <c r="BG13" s="732"/>
      <c r="BH13" s="732"/>
      <c r="BI13" s="732"/>
      <c r="BJ13" s="732"/>
      <c r="BK13" s="732"/>
      <c r="BL13" s="732"/>
      <c r="BM13" s="732"/>
      <c r="BN13" s="732"/>
      <c r="BO13" s="732"/>
      <c r="BP13" s="732"/>
      <c r="BQ13" s="732"/>
      <c r="BR13" s="732"/>
      <c r="BS13" s="732"/>
      <c r="BT13" s="732"/>
      <c r="BU13" s="732"/>
      <c r="BV13" s="732"/>
      <c r="BW13" s="732"/>
      <c r="BX13" s="732"/>
      <c r="BY13" s="732"/>
      <c r="BZ13" s="732"/>
      <c r="CA13" s="732"/>
      <c r="CB13" s="732"/>
      <c r="CC13" s="732"/>
      <c r="CD13" s="732"/>
      <c r="CE13" s="732"/>
      <c r="CF13" s="732"/>
      <c r="CG13" s="732"/>
      <c r="CH13" s="732"/>
      <c r="CI13" s="732"/>
      <c r="CJ13" s="732"/>
      <c r="CK13" s="732"/>
      <c r="CL13" s="732"/>
      <c r="CM13" s="732"/>
      <c r="CN13" s="732"/>
      <c r="CO13" s="732"/>
      <c r="CP13" s="732"/>
      <c r="CQ13" s="733"/>
      <c r="CR13" s="711"/>
      <c r="CS13" s="712"/>
      <c r="CT13" s="712"/>
      <c r="CU13" s="712"/>
      <c r="CV13" s="712"/>
      <c r="CW13" s="712"/>
      <c r="CX13" s="712"/>
      <c r="CY13" s="713"/>
      <c r="CZ13" s="697"/>
      <c r="DA13" s="698"/>
      <c r="DB13" s="698"/>
      <c r="DC13" s="698"/>
      <c r="DD13" s="698"/>
      <c r="DE13" s="698"/>
      <c r="DF13" s="699"/>
    </row>
    <row r="14" spans="1:110" s="9" customFormat="1" ht="12" customHeight="1" x14ac:dyDescent="0.2">
      <c r="A14" s="620" t="s">
        <v>24</v>
      </c>
      <c r="B14" s="607"/>
      <c r="C14" s="607"/>
      <c r="D14" s="607"/>
      <c r="E14" s="607"/>
      <c r="F14" s="723" t="s">
        <v>25</v>
      </c>
      <c r="G14" s="724"/>
      <c r="H14" s="724"/>
      <c r="I14" s="725"/>
      <c r="J14" s="726" t="s">
        <v>26</v>
      </c>
      <c r="K14" s="724"/>
      <c r="L14" s="724"/>
      <c r="M14" s="725"/>
      <c r="N14" s="726" t="s">
        <v>27</v>
      </c>
      <c r="O14" s="724"/>
      <c r="P14" s="724"/>
      <c r="Q14" s="725"/>
      <c r="R14" s="726" t="s">
        <v>28</v>
      </c>
      <c r="S14" s="724"/>
      <c r="T14" s="724"/>
      <c r="U14" s="724"/>
      <c r="V14" s="725"/>
      <c r="W14" s="726" t="s">
        <v>29</v>
      </c>
      <c r="X14" s="724"/>
      <c r="Y14" s="724"/>
      <c r="Z14" s="724"/>
      <c r="AA14" s="724"/>
      <c r="AB14" s="724"/>
      <c r="AC14" s="724"/>
      <c r="AD14" s="724"/>
      <c r="AE14" s="724"/>
      <c r="AF14" s="724"/>
      <c r="AG14" s="724"/>
      <c r="AH14" s="724"/>
      <c r="AI14" s="724"/>
      <c r="AJ14" s="724"/>
      <c r="AK14" s="724"/>
      <c r="AL14" s="724"/>
      <c r="AM14" s="724"/>
      <c r="AN14" s="724"/>
      <c r="AO14" s="724"/>
      <c r="AP14" s="724"/>
      <c r="AQ14" s="724"/>
      <c r="AR14" s="724"/>
      <c r="AS14" s="724"/>
      <c r="AT14" s="724"/>
      <c r="AU14" s="724"/>
      <c r="AV14" s="724"/>
      <c r="AW14" s="724"/>
      <c r="AX14" s="724"/>
      <c r="AY14" s="725"/>
      <c r="AZ14" s="726" t="s">
        <v>30</v>
      </c>
      <c r="BA14" s="724"/>
      <c r="BB14" s="724"/>
      <c r="BC14" s="724"/>
      <c r="BD14" s="724"/>
      <c r="BE14" s="724"/>
      <c r="BF14" s="724"/>
      <c r="BG14" s="724"/>
      <c r="BH14" s="724"/>
      <c r="BI14" s="724"/>
      <c r="BJ14" s="724"/>
      <c r="BK14" s="724"/>
      <c r="BL14" s="724"/>
      <c r="BM14" s="724"/>
      <c r="BN14" s="724"/>
      <c r="BO14" s="724"/>
      <c r="BP14" s="724"/>
      <c r="BQ14" s="724"/>
      <c r="BR14" s="724"/>
      <c r="BS14" s="724"/>
      <c r="BT14" s="724"/>
      <c r="BU14" s="724"/>
      <c r="BV14" s="724"/>
      <c r="BW14" s="724"/>
      <c r="BX14" s="724"/>
      <c r="BY14" s="724"/>
      <c r="BZ14" s="724"/>
      <c r="CA14" s="724"/>
      <c r="CB14" s="724"/>
      <c r="CC14" s="724"/>
      <c r="CD14" s="724"/>
      <c r="CE14" s="724"/>
      <c r="CF14" s="724"/>
      <c r="CG14" s="724"/>
      <c r="CH14" s="724"/>
      <c r="CI14" s="724"/>
      <c r="CJ14" s="724"/>
      <c r="CK14" s="724"/>
      <c r="CL14" s="724"/>
      <c r="CM14" s="724"/>
      <c r="CN14" s="724"/>
      <c r="CO14" s="724"/>
      <c r="CP14" s="724"/>
      <c r="CQ14" s="724"/>
      <c r="CR14" s="724"/>
      <c r="CS14" s="724"/>
      <c r="CT14" s="724"/>
      <c r="CU14" s="724"/>
      <c r="CV14" s="724"/>
      <c r="CW14" s="724"/>
      <c r="CX14" s="724"/>
      <c r="CY14" s="724"/>
      <c r="CZ14" s="724"/>
      <c r="DA14" s="724"/>
      <c r="DB14" s="724"/>
      <c r="DC14" s="724"/>
      <c r="DD14" s="724"/>
      <c r="DE14" s="724"/>
      <c r="DF14" s="727"/>
    </row>
    <row r="15" spans="1:110" s="9" customFormat="1" ht="12" customHeight="1" thickBot="1" x14ac:dyDescent="0.25">
      <c r="A15" s="620" t="s">
        <v>31</v>
      </c>
      <c r="B15" s="607"/>
      <c r="C15" s="607"/>
      <c r="D15" s="607"/>
      <c r="E15" s="607"/>
      <c r="F15" s="722" t="s">
        <v>90</v>
      </c>
      <c r="G15" s="671"/>
      <c r="H15" s="671"/>
      <c r="I15" s="671"/>
      <c r="J15" s="671"/>
      <c r="K15" s="671"/>
      <c r="L15" s="671"/>
      <c r="M15" s="671"/>
      <c r="N15" s="671"/>
      <c r="O15" s="671"/>
      <c r="P15" s="671"/>
      <c r="Q15" s="671"/>
      <c r="R15" s="671"/>
      <c r="S15" s="671"/>
      <c r="T15" s="671"/>
      <c r="U15" s="671"/>
      <c r="V15" s="671"/>
      <c r="W15" s="671"/>
      <c r="X15" s="671"/>
      <c r="Y15" s="671"/>
      <c r="Z15" s="671"/>
      <c r="AA15" s="671"/>
      <c r="AB15" s="671"/>
      <c r="AC15" s="671"/>
      <c r="AD15" s="671"/>
      <c r="AE15" s="671"/>
      <c r="AF15" s="671"/>
      <c r="AG15" s="671"/>
      <c r="AH15" s="671"/>
      <c r="AI15" s="671"/>
      <c r="AJ15" s="671"/>
      <c r="AK15" s="671"/>
      <c r="AL15" s="671"/>
      <c r="AM15" s="671"/>
      <c r="AN15" s="671"/>
      <c r="AO15" s="671"/>
      <c r="AP15" s="671"/>
      <c r="AQ15" s="671"/>
      <c r="AR15" s="671"/>
      <c r="AS15" s="671"/>
      <c r="AT15" s="671"/>
      <c r="AU15" s="671"/>
      <c r="AV15" s="671"/>
      <c r="AW15" s="671"/>
      <c r="AX15" s="671"/>
      <c r="AY15" s="671"/>
      <c r="AZ15" s="671"/>
      <c r="BA15" s="671"/>
      <c r="BB15" s="671"/>
      <c r="BC15" s="671"/>
      <c r="BD15" s="671"/>
      <c r="BE15" s="671"/>
      <c r="BF15" s="671"/>
      <c r="BG15" s="671"/>
      <c r="BH15" s="671"/>
      <c r="BI15" s="671"/>
      <c r="BJ15" s="671"/>
      <c r="BK15" s="671"/>
      <c r="BL15" s="671"/>
      <c r="BM15" s="671"/>
      <c r="BN15" s="671"/>
      <c r="BO15" s="671"/>
      <c r="BP15" s="671"/>
      <c r="BQ15" s="671"/>
      <c r="BR15" s="671"/>
      <c r="BS15" s="671"/>
      <c r="BT15" s="671"/>
      <c r="BU15" s="671"/>
      <c r="BV15" s="671"/>
      <c r="BW15" s="671"/>
      <c r="BX15" s="671"/>
      <c r="BY15" s="671"/>
      <c r="BZ15" s="671"/>
      <c r="CA15" s="671"/>
      <c r="CB15" s="671"/>
      <c r="CC15" s="671"/>
      <c r="CD15" s="671"/>
      <c r="CE15" s="671"/>
      <c r="CF15" s="671"/>
      <c r="CG15" s="671"/>
      <c r="CH15" s="671"/>
      <c r="CI15" s="671"/>
      <c r="CJ15" s="671"/>
      <c r="CK15" s="671"/>
      <c r="CL15" s="671"/>
      <c r="CM15" s="671"/>
      <c r="CN15" s="671"/>
      <c r="CO15" s="671"/>
      <c r="CP15" s="671"/>
      <c r="CQ15" s="672"/>
      <c r="CR15" s="670" t="s">
        <v>74</v>
      </c>
      <c r="CS15" s="671"/>
      <c r="CT15" s="671"/>
      <c r="CU15" s="671"/>
      <c r="CV15" s="671"/>
      <c r="CW15" s="671"/>
      <c r="CX15" s="671"/>
      <c r="CY15" s="672"/>
      <c r="CZ15" s="670" t="s">
        <v>75</v>
      </c>
      <c r="DA15" s="671"/>
      <c r="DB15" s="671"/>
      <c r="DC15" s="671"/>
      <c r="DD15" s="671"/>
      <c r="DE15" s="671"/>
      <c r="DF15" s="728"/>
    </row>
    <row r="16" spans="1:110" s="4" customFormat="1" ht="24" customHeight="1" x14ac:dyDescent="0.2">
      <c r="A16" s="620" t="s">
        <v>35</v>
      </c>
      <c r="B16" s="607"/>
      <c r="C16" s="607"/>
      <c r="D16" s="607"/>
      <c r="E16" s="608"/>
      <c r="F16" s="673" t="s">
        <v>91</v>
      </c>
      <c r="G16" s="674"/>
      <c r="H16" s="674"/>
      <c r="I16" s="674"/>
      <c r="J16" s="674"/>
      <c r="K16" s="674"/>
      <c r="L16" s="674"/>
      <c r="M16" s="674"/>
      <c r="N16" s="674"/>
      <c r="O16" s="674"/>
      <c r="P16" s="674"/>
      <c r="Q16" s="674"/>
      <c r="R16" s="674"/>
      <c r="S16" s="674"/>
      <c r="T16" s="674"/>
      <c r="U16" s="674"/>
      <c r="V16" s="674"/>
      <c r="W16" s="674"/>
      <c r="X16" s="674"/>
      <c r="Y16" s="674"/>
      <c r="Z16" s="674"/>
      <c r="AA16" s="674"/>
      <c r="AB16" s="674"/>
      <c r="AC16" s="674"/>
      <c r="AD16" s="675"/>
      <c r="AE16" s="673" t="s">
        <v>92</v>
      </c>
      <c r="AF16" s="674"/>
      <c r="AG16" s="674"/>
      <c r="AH16" s="674"/>
      <c r="AI16" s="674"/>
      <c r="AJ16" s="674"/>
      <c r="AK16" s="674"/>
      <c r="AL16" s="674"/>
      <c r="AM16" s="674"/>
      <c r="AN16" s="674"/>
      <c r="AO16" s="674"/>
      <c r="AP16" s="674"/>
      <c r="AQ16" s="674"/>
      <c r="AR16" s="674"/>
      <c r="AS16" s="674"/>
      <c r="AT16" s="674"/>
      <c r="AU16" s="674"/>
      <c r="AV16" s="674"/>
      <c r="AW16" s="674"/>
      <c r="AX16" s="674"/>
      <c r="AY16" s="674"/>
      <c r="AZ16" s="674"/>
      <c r="BA16" s="674"/>
      <c r="BB16" s="674"/>
      <c r="BC16" s="675"/>
      <c r="BD16" s="673" t="s">
        <v>93</v>
      </c>
      <c r="BE16" s="674"/>
      <c r="BF16" s="674"/>
      <c r="BG16" s="674"/>
      <c r="BH16" s="674"/>
      <c r="BI16" s="674"/>
      <c r="BJ16" s="674"/>
      <c r="BK16" s="674"/>
      <c r="BL16" s="674"/>
      <c r="BM16" s="674"/>
      <c r="BN16" s="674"/>
      <c r="BO16" s="674"/>
      <c r="BP16" s="674"/>
      <c r="BQ16" s="674"/>
      <c r="BR16" s="674"/>
      <c r="BS16" s="674"/>
      <c r="BT16" s="674"/>
      <c r="BU16" s="674"/>
      <c r="BV16" s="674"/>
      <c r="BW16" s="674"/>
      <c r="BX16" s="674"/>
      <c r="BY16" s="674"/>
      <c r="BZ16" s="674"/>
      <c r="CA16" s="674"/>
      <c r="CB16" s="674"/>
      <c r="CC16" s="674"/>
      <c r="CD16" s="674"/>
      <c r="CE16" s="674"/>
      <c r="CF16" s="674"/>
      <c r="CG16" s="674"/>
      <c r="CH16" s="674"/>
      <c r="CI16" s="674"/>
      <c r="CJ16" s="674"/>
      <c r="CK16" s="674"/>
      <c r="CL16" s="674"/>
      <c r="CM16" s="674"/>
      <c r="CN16" s="674"/>
      <c r="CO16" s="674"/>
      <c r="CP16" s="674"/>
      <c r="CQ16" s="675"/>
      <c r="CR16" s="667" t="s">
        <v>94</v>
      </c>
      <c r="CS16" s="668"/>
      <c r="CT16" s="668"/>
      <c r="CU16" s="668"/>
      <c r="CV16" s="668"/>
      <c r="CW16" s="668"/>
      <c r="CX16" s="668"/>
      <c r="CY16" s="669"/>
      <c r="CZ16" s="673" t="s">
        <v>95</v>
      </c>
      <c r="DA16" s="674"/>
      <c r="DB16" s="674"/>
      <c r="DC16" s="674"/>
      <c r="DD16" s="674"/>
      <c r="DE16" s="674"/>
      <c r="DF16" s="675"/>
    </row>
    <row r="17" spans="1:256" s="4" customFormat="1" ht="24.75" customHeight="1" x14ac:dyDescent="0.2">
      <c r="A17" s="445" t="s">
        <v>24</v>
      </c>
      <c r="B17" s="446"/>
      <c r="C17" s="607" t="s">
        <v>43</v>
      </c>
      <c r="D17" s="607"/>
      <c r="E17" s="608"/>
      <c r="F17" s="30"/>
      <c r="G17" s="28"/>
      <c r="H17" s="28"/>
      <c r="I17" s="71"/>
      <c r="J17" s="67"/>
      <c r="K17" s="67"/>
      <c r="L17" s="67"/>
      <c r="M17" s="32"/>
      <c r="N17" s="67"/>
      <c r="O17" s="67"/>
      <c r="P17" s="67"/>
      <c r="Q17" s="32"/>
      <c r="R17" s="67" t="s">
        <v>239</v>
      </c>
      <c r="S17" s="67"/>
      <c r="T17" s="67"/>
      <c r="U17" s="67"/>
      <c r="V17" s="32"/>
      <c r="W17" s="67" t="s">
        <v>123</v>
      </c>
      <c r="X17" s="67"/>
      <c r="Y17" s="67"/>
      <c r="Z17" s="67"/>
      <c r="AA17" s="67"/>
      <c r="AB17" s="67"/>
      <c r="AC17" s="67"/>
      <c r="AD17" s="32"/>
      <c r="AE17" s="67" t="s">
        <v>192</v>
      </c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32"/>
      <c r="BD17" s="79"/>
      <c r="BE17" s="31"/>
      <c r="BF17" s="31"/>
      <c r="BG17" s="31"/>
      <c r="BH17" s="31"/>
      <c r="BI17" s="31"/>
      <c r="BJ17" s="31"/>
      <c r="BK17" s="32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32"/>
      <c r="CR17" s="67"/>
      <c r="CS17" s="67"/>
      <c r="CT17" s="67"/>
      <c r="CU17" s="67"/>
      <c r="CV17" s="67"/>
      <c r="CW17" s="67"/>
      <c r="CX17" s="67"/>
      <c r="CY17" s="32"/>
      <c r="CZ17" s="67"/>
      <c r="DA17" s="67"/>
      <c r="DB17" s="67"/>
      <c r="DC17" s="67"/>
      <c r="DD17" s="67"/>
      <c r="DE17" s="67"/>
      <c r="DF17" s="65"/>
    </row>
    <row r="18" spans="1:256" s="4" customFormat="1" ht="24.75" customHeight="1" x14ac:dyDescent="0.2">
      <c r="A18" s="445" t="s">
        <v>31</v>
      </c>
      <c r="B18" s="446"/>
      <c r="C18" s="607" t="s">
        <v>44</v>
      </c>
      <c r="D18" s="607"/>
      <c r="E18" s="608"/>
      <c r="F18" s="30" t="s">
        <v>199</v>
      </c>
      <c r="G18" s="28"/>
      <c r="H18" s="28"/>
      <c r="I18" s="29"/>
      <c r="J18" s="28"/>
      <c r="K18" s="28"/>
      <c r="L18" s="28"/>
      <c r="M18" s="29"/>
      <c r="N18" s="28"/>
      <c r="O18" s="28"/>
      <c r="P18" s="28"/>
      <c r="Q18" s="29"/>
      <c r="R18" s="28"/>
      <c r="S18" s="28"/>
      <c r="T18" s="28"/>
      <c r="U18" s="28"/>
      <c r="V18" s="29"/>
      <c r="W18" s="28"/>
      <c r="X18" s="28"/>
      <c r="Y18" s="28"/>
      <c r="Z18" s="28"/>
      <c r="AA18" s="28"/>
      <c r="AB18" s="28"/>
      <c r="AC18" s="28"/>
      <c r="AD18" s="29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9"/>
      <c r="BD18" s="30"/>
      <c r="BE18" s="28"/>
      <c r="BF18" s="28"/>
      <c r="BG18" s="28"/>
      <c r="BH18" s="28"/>
      <c r="BI18" s="28"/>
      <c r="BJ18" s="28"/>
      <c r="BK18" s="29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9"/>
      <c r="CR18" s="28"/>
      <c r="CS18" s="28"/>
      <c r="CT18" s="28"/>
      <c r="CU18" s="28"/>
      <c r="CV18" s="28"/>
      <c r="CW18" s="28"/>
      <c r="CX18" s="28"/>
      <c r="CY18" s="29"/>
      <c r="CZ18" s="28"/>
      <c r="DA18" s="28"/>
      <c r="DB18" s="28"/>
      <c r="DC18" s="28"/>
      <c r="DD18" s="28"/>
      <c r="DE18" s="28"/>
      <c r="DF18" s="29"/>
    </row>
    <row r="19" spans="1:256" s="4" customFormat="1" ht="24.75" customHeight="1" x14ac:dyDescent="0.2">
      <c r="A19" s="445" t="s">
        <v>105</v>
      </c>
      <c r="B19" s="446"/>
      <c r="C19" s="607" t="s">
        <v>45</v>
      </c>
      <c r="D19" s="607"/>
      <c r="E19" s="608"/>
      <c r="F19" s="28" t="s">
        <v>193</v>
      </c>
      <c r="G19" s="28"/>
      <c r="H19" s="28"/>
      <c r="I19" s="29"/>
      <c r="J19" s="28"/>
      <c r="K19" s="28"/>
      <c r="L19" s="28"/>
      <c r="M19" s="29"/>
      <c r="N19" s="28"/>
      <c r="O19" s="28"/>
      <c r="P19" s="28"/>
      <c r="Q19" s="29"/>
      <c r="R19" s="28"/>
      <c r="S19" s="28"/>
      <c r="T19" s="28"/>
      <c r="U19" s="28"/>
      <c r="V19" s="29"/>
      <c r="W19" s="28"/>
      <c r="X19" s="28"/>
      <c r="Y19" s="28"/>
      <c r="Z19" s="28"/>
      <c r="AA19" s="28"/>
      <c r="AB19" s="28"/>
      <c r="AC19" s="28"/>
      <c r="AD19" s="29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9"/>
      <c r="BD19" s="30"/>
      <c r="BE19" s="28"/>
      <c r="BF19" s="28"/>
      <c r="BG19" s="28"/>
      <c r="BH19" s="28"/>
      <c r="BI19" s="28"/>
      <c r="BJ19" s="28"/>
      <c r="BK19" s="29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9"/>
      <c r="CR19" s="28"/>
      <c r="CS19" s="28"/>
      <c r="CT19" s="28"/>
      <c r="CU19" s="28"/>
      <c r="CV19" s="28"/>
      <c r="CW19" s="28"/>
      <c r="CX19" s="28"/>
      <c r="CY19" s="29"/>
      <c r="CZ19" s="28"/>
      <c r="DA19" s="28"/>
      <c r="DB19" s="28"/>
      <c r="DC19" s="28"/>
      <c r="DD19" s="28"/>
      <c r="DE19" s="28"/>
      <c r="DF19" s="29"/>
    </row>
    <row r="20" spans="1:256" s="4" customFormat="1" ht="24.75" customHeight="1" x14ac:dyDescent="0.2">
      <c r="A20" s="445" t="s">
        <v>105</v>
      </c>
      <c r="B20" s="446"/>
      <c r="C20" s="607" t="s">
        <v>46</v>
      </c>
      <c r="D20" s="607"/>
      <c r="E20" s="608"/>
      <c r="F20" s="28" t="s">
        <v>194</v>
      </c>
      <c r="G20" s="28"/>
      <c r="H20" s="28"/>
      <c r="I20" s="29"/>
      <c r="J20" s="28"/>
      <c r="K20" s="28"/>
      <c r="L20" s="28"/>
      <c r="M20" s="29"/>
      <c r="N20" s="28"/>
      <c r="O20" s="28"/>
      <c r="P20" s="28"/>
      <c r="Q20" s="29"/>
      <c r="R20" s="28"/>
      <c r="S20" s="28"/>
      <c r="T20" s="28"/>
      <c r="U20" s="28"/>
      <c r="V20" s="29"/>
      <c r="W20" s="28"/>
      <c r="X20" s="28"/>
      <c r="Y20" s="28"/>
      <c r="Z20" s="28"/>
      <c r="AA20" s="28"/>
      <c r="AB20" s="28"/>
      <c r="AC20" s="28"/>
      <c r="AD20" s="29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9"/>
      <c r="BD20" s="30"/>
      <c r="BE20" s="28"/>
      <c r="BF20" s="28"/>
      <c r="BG20" s="28"/>
      <c r="BH20" s="28"/>
      <c r="BI20" s="28"/>
      <c r="BJ20" s="28"/>
      <c r="BK20" s="29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9"/>
      <c r="CR20" s="28"/>
      <c r="CS20" s="28"/>
      <c r="CT20" s="28"/>
      <c r="CU20" s="28"/>
      <c r="CV20" s="28"/>
      <c r="CW20" s="28"/>
      <c r="CX20" s="28"/>
      <c r="CY20" s="29"/>
      <c r="CZ20" s="28"/>
      <c r="DA20" s="28"/>
      <c r="DB20" s="28"/>
      <c r="DC20" s="28"/>
      <c r="DD20" s="28"/>
      <c r="DE20" s="28"/>
      <c r="DF20" s="29"/>
    </row>
    <row r="21" spans="1:256" s="4" customFormat="1" ht="24.75" customHeight="1" x14ac:dyDescent="0.2">
      <c r="A21" s="445" t="s">
        <v>35</v>
      </c>
      <c r="B21" s="446"/>
      <c r="C21" s="607" t="s">
        <v>47</v>
      </c>
      <c r="D21" s="607"/>
      <c r="E21" s="608"/>
      <c r="F21" s="67"/>
      <c r="G21" s="67"/>
      <c r="H21" s="67"/>
      <c r="I21" s="65"/>
      <c r="J21" s="67"/>
      <c r="K21" s="67"/>
      <c r="L21" s="67"/>
      <c r="M21" s="65"/>
      <c r="N21" s="67"/>
      <c r="O21" s="67"/>
      <c r="P21" s="67"/>
      <c r="Q21" s="65"/>
      <c r="R21" s="67"/>
      <c r="S21" s="67"/>
      <c r="T21" s="67"/>
      <c r="U21" s="67"/>
      <c r="V21" s="65"/>
      <c r="W21" s="79" t="s">
        <v>302</v>
      </c>
      <c r="X21" s="109"/>
      <c r="Y21" s="67"/>
      <c r="Z21" s="67"/>
      <c r="AA21" s="67"/>
      <c r="AB21" s="67"/>
      <c r="AC21" s="67"/>
      <c r="AD21" s="65"/>
      <c r="AE21" s="81" t="s">
        <v>195</v>
      </c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5"/>
      <c r="BD21" s="79" t="s">
        <v>304</v>
      </c>
      <c r="BE21" s="64"/>
      <c r="BF21" s="64"/>
      <c r="BG21" s="64"/>
      <c r="BH21" s="64"/>
      <c r="BI21" s="64"/>
      <c r="BJ21" s="64"/>
      <c r="BK21" s="65"/>
      <c r="BL21" s="30" t="s">
        <v>196</v>
      </c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5"/>
      <c r="CR21" s="67"/>
      <c r="CS21" s="67"/>
      <c r="CT21" s="67"/>
      <c r="CU21" s="67"/>
      <c r="CV21" s="67"/>
      <c r="CW21" s="67"/>
      <c r="CX21" s="67"/>
      <c r="CY21" s="65"/>
      <c r="CZ21" s="67"/>
      <c r="DA21" s="67"/>
      <c r="DB21" s="67"/>
      <c r="DC21" s="67"/>
      <c r="DD21" s="67"/>
      <c r="DE21" s="67"/>
      <c r="DF21" s="65"/>
    </row>
    <row r="22" spans="1:256" s="4" customFormat="1" ht="24.75" customHeight="1" x14ac:dyDescent="0.2">
      <c r="A22" s="445"/>
      <c r="B22" s="446"/>
      <c r="C22" s="607" t="s">
        <v>48</v>
      </c>
      <c r="D22" s="607"/>
      <c r="E22" s="608"/>
      <c r="F22" s="30"/>
      <c r="G22" s="28"/>
      <c r="H22" s="28"/>
      <c r="I22" s="29"/>
      <c r="J22" s="28"/>
      <c r="K22" s="28"/>
      <c r="L22" s="28"/>
      <c r="M22" s="29"/>
      <c r="N22" s="28"/>
      <c r="O22" s="28"/>
      <c r="P22" s="28"/>
      <c r="Q22" s="29"/>
      <c r="R22" s="28"/>
      <c r="S22" s="28"/>
      <c r="T22" s="28"/>
      <c r="U22" s="28"/>
      <c r="V22" s="29"/>
      <c r="W22" s="118" t="s">
        <v>303</v>
      </c>
      <c r="X22" s="28"/>
      <c r="Y22" s="28"/>
      <c r="Z22" s="28"/>
      <c r="AA22" s="28"/>
      <c r="AB22" s="28"/>
      <c r="AC22" s="28"/>
      <c r="AD22" s="29"/>
      <c r="AE22" s="128" t="s">
        <v>307</v>
      </c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9"/>
      <c r="BD22" s="79" t="s">
        <v>305</v>
      </c>
      <c r="BE22" s="28"/>
      <c r="BF22" s="28"/>
      <c r="BG22" s="28"/>
      <c r="BH22" s="28"/>
      <c r="BI22" s="28"/>
      <c r="BJ22" s="28"/>
      <c r="BK22" s="29"/>
      <c r="BL22" s="64" t="s">
        <v>196</v>
      </c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9"/>
      <c r="CR22" s="28"/>
      <c r="CS22" s="28"/>
      <c r="CT22" s="28"/>
      <c r="CU22" s="28"/>
      <c r="CV22" s="28"/>
      <c r="CW22" s="28"/>
      <c r="CX22" s="28"/>
      <c r="CY22" s="29"/>
      <c r="CZ22" s="28"/>
      <c r="DA22" s="28"/>
      <c r="DB22" s="28"/>
      <c r="DC22" s="28"/>
      <c r="DD22" s="28"/>
      <c r="DE22" s="28"/>
      <c r="DF22" s="29"/>
    </row>
    <row r="23" spans="1:256" s="4" customFormat="1" ht="24.75" customHeight="1" x14ac:dyDescent="0.2">
      <c r="A23" s="445"/>
      <c r="B23" s="446"/>
      <c r="C23" s="607" t="s">
        <v>49</v>
      </c>
      <c r="D23" s="607"/>
      <c r="E23" s="608"/>
      <c r="F23" s="26"/>
      <c r="G23" s="26"/>
      <c r="H23" s="26"/>
      <c r="I23" s="27"/>
      <c r="J23" s="26"/>
      <c r="K23" s="26"/>
      <c r="L23" s="26"/>
      <c r="M23" s="27"/>
      <c r="N23" s="26"/>
      <c r="O23" s="26"/>
      <c r="P23" s="26"/>
      <c r="Q23" s="27"/>
      <c r="R23" s="26"/>
      <c r="S23" s="26"/>
      <c r="T23" s="26"/>
      <c r="U23" s="26"/>
      <c r="V23" s="27"/>
      <c r="W23" s="118" t="s">
        <v>306</v>
      </c>
      <c r="X23" s="67"/>
      <c r="Y23" s="67"/>
      <c r="Z23" s="67"/>
      <c r="AA23" s="67"/>
      <c r="AB23" s="67"/>
      <c r="AC23" s="67"/>
      <c r="AD23" s="65"/>
      <c r="AE23" s="242" t="s">
        <v>308</v>
      </c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5"/>
      <c r="BD23" s="79" t="s">
        <v>304</v>
      </c>
      <c r="BE23" s="28"/>
      <c r="BF23" s="28"/>
      <c r="BG23" s="28"/>
      <c r="BH23" s="28"/>
      <c r="BI23" s="28"/>
      <c r="BJ23" s="28"/>
      <c r="BK23" s="29"/>
      <c r="BL23" s="30" t="s">
        <v>196</v>
      </c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5"/>
      <c r="CR23" s="64"/>
      <c r="CS23" s="64"/>
      <c r="CT23" s="64"/>
      <c r="CU23" s="64"/>
      <c r="CV23" s="64"/>
      <c r="CW23" s="64"/>
      <c r="CX23" s="64"/>
      <c r="CY23" s="65"/>
      <c r="CZ23" s="64"/>
      <c r="DA23" s="64"/>
      <c r="DB23" s="64"/>
      <c r="DC23" s="64"/>
      <c r="DD23" s="64"/>
      <c r="DE23" s="26"/>
      <c r="DF23" s="27"/>
    </row>
    <row r="24" spans="1:256" s="4" customFormat="1" ht="24.75" customHeight="1" x14ac:dyDescent="0.2">
      <c r="A24" s="87"/>
      <c r="B24" s="88"/>
      <c r="C24" s="91" t="s">
        <v>125</v>
      </c>
      <c r="D24" s="91"/>
      <c r="E24" s="92"/>
      <c r="F24" s="67"/>
      <c r="G24" s="67"/>
      <c r="H24" s="67"/>
      <c r="I24" s="65"/>
      <c r="J24" s="67"/>
      <c r="K24" s="67"/>
      <c r="L24" s="67"/>
      <c r="M24" s="65"/>
      <c r="N24" s="67"/>
      <c r="O24" s="67"/>
      <c r="P24" s="67"/>
      <c r="Q24" s="65"/>
      <c r="R24" s="67"/>
      <c r="S24" s="67"/>
      <c r="T24" s="67"/>
      <c r="U24" s="67"/>
      <c r="V24" s="65"/>
      <c r="W24" s="118" t="s">
        <v>309</v>
      </c>
      <c r="X24" s="31"/>
      <c r="Y24" s="31"/>
      <c r="Z24" s="31"/>
      <c r="AA24" s="31"/>
      <c r="AB24" s="31"/>
      <c r="AC24" s="31"/>
      <c r="AD24" s="32"/>
      <c r="AE24" s="133" t="s">
        <v>310</v>
      </c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2"/>
      <c r="BD24" s="79" t="s">
        <v>129</v>
      </c>
      <c r="BE24" s="31"/>
      <c r="BF24" s="31"/>
      <c r="BG24" s="31"/>
      <c r="BH24" s="31"/>
      <c r="BI24" s="31"/>
      <c r="BJ24" s="31"/>
      <c r="BK24" s="32"/>
      <c r="BL24" s="64" t="s">
        <v>113</v>
      </c>
      <c r="BM24" s="31"/>
      <c r="BN24" s="31"/>
      <c r="BO24" s="31"/>
      <c r="BP24" s="31"/>
      <c r="BQ24" s="31"/>
      <c r="BR24" s="31"/>
      <c r="BS24" s="31"/>
      <c r="BT24" s="31"/>
      <c r="BU24" s="31"/>
      <c r="BV24" s="31"/>
      <c r="BW24" s="31"/>
      <c r="BX24" s="31"/>
      <c r="BY24" s="31"/>
      <c r="BZ24" s="31"/>
      <c r="CA24" s="31"/>
      <c r="CB24" s="31"/>
      <c r="CC24" s="31"/>
      <c r="CD24" s="31"/>
      <c r="CE24" s="31"/>
      <c r="CF24" s="31"/>
      <c r="CG24" s="31"/>
      <c r="CH24" s="31"/>
      <c r="CI24" s="31"/>
      <c r="CJ24" s="31"/>
      <c r="CK24" s="31"/>
      <c r="CL24" s="31"/>
      <c r="CM24" s="31"/>
      <c r="CN24" s="31"/>
      <c r="CO24" s="31"/>
      <c r="CP24" s="31"/>
      <c r="CQ24" s="32"/>
      <c r="CR24" s="31"/>
      <c r="CS24" s="31"/>
      <c r="CT24" s="31"/>
      <c r="CU24" s="31"/>
      <c r="CV24" s="31"/>
      <c r="CW24" s="31"/>
      <c r="CX24" s="31"/>
      <c r="CY24" s="32"/>
      <c r="CZ24" s="31"/>
      <c r="DA24" s="31"/>
      <c r="DB24" s="31"/>
      <c r="DC24" s="31"/>
      <c r="DD24" s="31"/>
      <c r="DE24" s="67"/>
      <c r="DF24" s="65"/>
    </row>
    <row r="25" spans="1:256" s="4" customFormat="1" ht="24.75" customHeight="1" x14ac:dyDescent="0.2">
      <c r="A25" s="445" t="s">
        <v>105</v>
      </c>
      <c r="B25" s="446"/>
      <c r="C25" s="607" t="s">
        <v>51</v>
      </c>
      <c r="D25" s="607"/>
      <c r="E25" s="608"/>
      <c r="F25" s="30" t="s">
        <v>200</v>
      </c>
      <c r="G25" s="28"/>
      <c r="H25" s="28"/>
      <c r="I25" s="29"/>
      <c r="J25" s="28"/>
      <c r="K25" s="28"/>
      <c r="L25" s="28"/>
      <c r="M25" s="29"/>
      <c r="N25" s="28"/>
      <c r="O25" s="28"/>
      <c r="P25" s="28"/>
      <c r="Q25" s="29"/>
      <c r="R25" s="28"/>
      <c r="S25" s="28"/>
      <c r="T25" s="28"/>
      <c r="U25" s="28"/>
      <c r="V25" s="29"/>
      <c r="W25" s="28"/>
      <c r="X25" s="28"/>
      <c r="Y25" s="28"/>
      <c r="Z25" s="28"/>
      <c r="AA25" s="28"/>
      <c r="AB25" s="28"/>
      <c r="AC25" s="28"/>
      <c r="AD25" s="29"/>
      <c r="AE25" s="242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9"/>
      <c r="BD25" s="30"/>
      <c r="BE25" s="28"/>
      <c r="BF25" s="28"/>
      <c r="BG25" s="28"/>
      <c r="BH25" s="28"/>
      <c r="BI25" s="28"/>
      <c r="BJ25" s="28"/>
      <c r="BK25" s="29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9"/>
      <c r="CR25" s="28"/>
      <c r="CS25" s="28"/>
      <c r="CT25" s="28"/>
      <c r="CU25" s="28"/>
      <c r="CV25" s="28"/>
      <c r="CW25" s="28"/>
      <c r="CX25" s="28"/>
      <c r="CY25" s="29"/>
      <c r="CZ25" s="28"/>
      <c r="DA25" s="28"/>
      <c r="DB25" s="28"/>
      <c r="DC25" s="28"/>
      <c r="DD25" s="28"/>
      <c r="DE25" s="28"/>
      <c r="DF25" s="29"/>
    </row>
    <row r="26" spans="1:256" s="4" customFormat="1" ht="24.75" customHeight="1" x14ac:dyDescent="0.2">
      <c r="A26" s="628" t="s">
        <v>35</v>
      </c>
      <c r="B26" s="629"/>
      <c r="C26" s="630" t="s">
        <v>52</v>
      </c>
      <c r="D26" s="630"/>
      <c r="E26" s="631"/>
      <c r="F26" s="28"/>
      <c r="G26" s="28"/>
      <c r="H26" s="28"/>
      <c r="I26" s="29"/>
      <c r="J26" s="28"/>
      <c r="K26" s="28"/>
      <c r="L26" s="67"/>
      <c r="M26" s="65"/>
      <c r="N26" s="67"/>
      <c r="O26" s="67"/>
      <c r="P26" s="67"/>
      <c r="Q26" s="65"/>
      <c r="R26" s="67"/>
      <c r="S26" s="67"/>
      <c r="T26" s="67"/>
      <c r="U26" s="67"/>
      <c r="V26" s="65"/>
      <c r="W26" s="31" t="s">
        <v>311</v>
      </c>
      <c r="X26" s="67"/>
      <c r="Y26" s="67"/>
      <c r="Z26" s="67"/>
      <c r="AA26" s="67"/>
      <c r="AB26" s="67"/>
      <c r="AC26" s="67"/>
      <c r="AD26" s="65"/>
      <c r="AE26" s="134" t="s">
        <v>312</v>
      </c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5"/>
      <c r="BD26" s="66"/>
      <c r="BE26" s="64"/>
      <c r="BF26" s="64"/>
      <c r="BG26" s="64"/>
      <c r="BH26" s="64"/>
      <c r="BI26" s="64"/>
      <c r="BJ26" s="64"/>
      <c r="BK26" s="65"/>
      <c r="BL26" s="64" t="s">
        <v>196</v>
      </c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9"/>
      <c r="CR26" s="26"/>
      <c r="CS26" s="26"/>
      <c r="CT26" s="26"/>
      <c r="CU26" s="26"/>
      <c r="CV26" s="26"/>
      <c r="CW26" s="26"/>
      <c r="CX26" s="26"/>
      <c r="CY26" s="27"/>
      <c r="CZ26" s="26"/>
      <c r="DA26" s="26"/>
      <c r="DB26" s="26"/>
      <c r="DC26" s="26"/>
      <c r="DD26" s="26"/>
      <c r="DE26" s="26"/>
      <c r="DF26" s="27"/>
    </row>
    <row r="27" spans="1:256" s="4" customFormat="1" ht="24.75" customHeight="1" x14ac:dyDescent="0.2">
      <c r="A27" s="87"/>
      <c r="B27" s="88"/>
      <c r="C27" s="91" t="s">
        <v>126</v>
      </c>
      <c r="D27" s="91"/>
      <c r="E27" s="92"/>
      <c r="F27" s="30"/>
      <c r="G27" s="28"/>
      <c r="H27" s="28"/>
      <c r="I27" s="29"/>
      <c r="J27" s="28"/>
      <c r="K27" s="28"/>
      <c r="L27" s="28"/>
      <c r="M27" s="29"/>
      <c r="N27" s="28"/>
      <c r="O27" s="28"/>
      <c r="P27" s="28"/>
      <c r="Q27" s="29"/>
      <c r="R27" s="28"/>
      <c r="S27" s="28"/>
      <c r="T27" s="28"/>
      <c r="U27" s="28"/>
      <c r="V27" s="29"/>
      <c r="W27" s="30" t="s">
        <v>314</v>
      </c>
      <c r="X27" s="28"/>
      <c r="Y27" s="28"/>
      <c r="Z27" s="28"/>
      <c r="AA27" s="28"/>
      <c r="AB27" s="28"/>
      <c r="AC27" s="28"/>
      <c r="AD27" s="29"/>
      <c r="AE27" s="133" t="s">
        <v>310</v>
      </c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9"/>
      <c r="BD27" s="30"/>
      <c r="BE27" s="28"/>
      <c r="BF27" s="28"/>
      <c r="BG27" s="28"/>
      <c r="BH27" s="28"/>
      <c r="BI27" s="28"/>
      <c r="BJ27" s="28"/>
      <c r="BK27" s="29"/>
      <c r="BL27" s="28" t="s">
        <v>113</v>
      </c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9"/>
      <c r="CR27" s="67"/>
      <c r="CS27" s="67"/>
      <c r="CT27" s="67"/>
      <c r="CU27" s="67"/>
      <c r="CV27" s="67"/>
      <c r="CW27" s="67"/>
      <c r="CX27" s="67"/>
      <c r="CY27" s="65"/>
      <c r="CZ27" s="67"/>
      <c r="DA27" s="67"/>
      <c r="DB27" s="67"/>
      <c r="DC27" s="67"/>
      <c r="DD27" s="67"/>
      <c r="DE27" s="67"/>
      <c r="DF27" s="65"/>
    </row>
    <row r="28" spans="1:256" s="4" customFormat="1" ht="24.75" customHeight="1" x14ac:dyDescent="0.2">
      <c r="A28" s="445"/>
      <c r="B28" s="446"/>
      <c r="C28" s="607" t="s">
        <v>54</v>
      </c>
      <c r="D28" s="607"/>
      <c r="E28" s="608"/>
      <c r="F28" s="25"/>
      <c r="G28" s="28"/>
      <c r="H28" s="28"/>
      <c r="I28" s="29"/>
      <c r="J28" s="28"/>
      <c r="K28" s="28"/>
      <c r="L28" s="28"/>
      <c r="M28" s="29"/>
      <c r="N28" s="28"/>
      <c r="O28" s="28"/>
      <c r="P28" s="28"/>
      <c r="Q28" s="29"/>
      <c r="R28" s="28"/>
      <c r="S28" s="28"/>
      <c r="T28" s="28"/>
      <c r="U28" s="28"/>
      <c r="V28" s="29"/>
      <c r="W28" s="30" t="s">
        <v>313</v>
      </c>
      <c r="X28" s="28"/>
      <c r="Y28" s="28"/>
      <c r="Z28" s="28"/>
      <c r="AA28" s="28"/>
      <c r="AB28" s="28"/>
      <c r="AC28" s="28"/>
      <c r="AD28" s="29"/>
      <c r="AE28" s="133" t="s">
        <v>310</v>
      </c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9"/>
      <c r="BD28" s="30"/>
      <c r="BE28" s="28"/>
      <c r="BF28" s="28"/>
      <c r="BG28" s="28"/>
      <c r="BH28" s="28"/>
      <c r="BI28" s="28"/>
      <c r="BJ28" s="28"/>
      <c r="BK28" s="29"/>
      <c r="BL28" s="28" t="s">
        <v>113</v>
      </c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9"/>
      <c r="CR28" s="28"/>
      <c r="CS28" s="28"/>
      <c r="CT28" s="28"/>
      <c r="CU28" s="28"/>
      <c r="CV28" s="28"/>
      <c r="CW28" s="28"/>
      <c r="CX28" s="28"/>
      <c r="CY28" s="29"/>
      <c r="CZ28" s="28"/>
      <c r="DA28" s="28"/>
      <c r="DB28" s="28"/>
      <c r="DC28" s="28"/>
      <c r="DD28" s="28"/>
      <c r="DE28" s="28"/>
      <c r="DF28" s="29"/>
    </row>
    <row r="29" spans="1:256" s="4" customFormat="1" ht="24.75" customHeight="1" thickBot="1" x14ac:dyDescent="0.25">
      <c r="A29" s="445"/>
      <c r="B29" s="446"/>
      <c r="C29" s="607" t="s">
        <v>55</v>
      </c>
      <c r="D29" s="607"/>
      <c r="E29" s="608"/>
      <c r="F29" s="28"/>
      <c r="G29" s="28"/>
      <c r="H29" s="28"/>
      <c r="I29" s="29"/>
      <c r="J29" s="28"/>
      <c r="K29" s="28"/>
      <c r="L29" s="67"/>
      <c r="M29" s="65"/>
      <c r="N29" s="67"/>
      <c r="O29" s="67"/>
      <c r="P29" s="67"/>
      <c r="Q29" s="65"/>
      <c r="R29" s="67"/>
      <c r="S29" s="67"/>
      <c r="T29" s="67"/>
      <c r="U29" s="67"/>
      <c r="V29" s="65"/>
      <c r="W29" s="31"/>
      <c r="X29" s="67"/>
      <c r="Y29" s="67"/>
      <c r="Z29" s="67"/>
      <c r="AA29" s="67"/>
      <c r="AB29" s="67"/>
      <c r="AC29" s="67"/>
      <c r="AD29" s="65"/>
      <c r="AE29" s="130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5"/>
      <c r="BD29" s="66"/>
      <c r="BE29" s="64"/>
      <c r="BF29" s="64"/>
      <c r="BG29" s="64"/>
      <c r="BH29" s="64"/>
      <c r="BI29" s="64"/>
      <c r="BJ29" s="64"/>
      <c r="BK29" s="65"/>
      <c r="BL29" s="64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5"/>
      <c r="CR29" s="67"/>
      <c r="CS29" s="67"/>
      <c r="CT29" s="67"/>
      <c r="CU29" s="67"/>
      <c r="CV29" s="67"/>
      <c r="CW29" s="67"/>
      <c r="CX29" s="67"/>
      <c r="CY29" s="65"/>
      <c r="CZ29" s="67"/>
      <c r="DA29" s="67"/>
      <c r="DB29" s="67"/>
      <c r="DC29" s="67"/>
      <c r="DD29" s="67"/>
      <c r="DE29" s="67"/>
      <c r="DF29" s="65"/>
    </row>
    <row r="30" spans="1:256" s="33" customFormat="1" ht="24" customHeight="1" thickBot="1" x14ac:dyDescent="0.25">
      <c r="A30" s="478" t="s">
        <v>96</v>
      </c>
      <c r="B30" s="479"/>
      <c r="C30" s="480"/>
      <c r="D30" s="480"/>
      <c r="E30" s="480"/>
      <c r="F30" s="480"/>
      <c r="G30" s="480"/>
      <c r="H30" s="480"/>
      <c r="I30" s="481"/>
      <c r="J30" s="625"/>
      <c r="K30" s="626"/>
      <c r="L30" s="260"/>
      <c r="M30" s="260"/>
      <c r="N30" s="260"/>
      <c r="O30" s="260"/>
      <c r="P30" s="260"/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  <c r="AD30" s="260"/>
      <c r="AE30" s="260"/>
      <c r="AF30" s="260"/>
      <c r="AG30" s="260"/>
      <c r="AH30" s="260"/>
      <c r="AI30" s="260"/>
      <c r="AJ30" s="260"/>
      <c r="AK30" s="260"/>
      <c r="AL30" s="260"/>
      <c r="AM30" s="260"/>
      <c r="AN30" s="260"/>
      <c r="AO30" s="260"/>
      <c r="AP30" s="260"/>
      <c r="AQ30" s="260"/>
      <c r="AR30" s="260"/>
      <c r="AS30" s="260"/>
      <c r="AT30" s="260"/>
      <c r="AU30" s="260"/>
      <c r="AV30" s="260"/>
      <c r="AW30" s="260"/>
      <c r="AX30" s="260"/>
      <c r="AY30" s="260"/>
      <c r="AZ30" s="260"/>
      <c r="BA30" s="260"/>
      <c r="BB30" s="260"/>
      <c r="BC30" s="260"/>
      <c r="BD30" s="260"/>
      <c r="BE30" s="260"/>
      <c r="BF30" s="260"/>
      <c r="BG30" s="260"/>
      <c r="BH30" s="260"/>
      <c r="BI30" s="260"/>
      <c r="BJ30" s="260"/>
      <c r="BK30" s="260"/>
      <c r="BL30" s="260"/>
      <c r="BM30" s="260"/>
      <c r="BN30" s="260"/>
      <c r="BO30" s="260"/>
      <c r="BP30" s="260"/>
      <c r="BQ30" s="260"/>
      <c r="BR30" s="260"/>
      <c r="BS30" s="260"/>
      <c r="BT30" s="260"/>
      <c r="BU30" s="260"/>
      <c r="BV30" s="260"/>
      <c r="BW30" s="260"/>
      <c r="BX30" s="260"/>
      <c r="BY30" s="260"/>
      <c r="BZ30" s="260"/>
      <c r="CA30" s="260"/>
      <c r="CB30" s="260"/>
      <c r="CC30" s="260"/>
      <c r="CD30" s="260"/>
      <c r="CE30" s="260"/>
      <c r="CF30" s="260"/>
      <c r="CG30" s="260"/>
      <c r="CH30" s="260"/>
      <c r="CI30" s="260"/>
      <c r="CJ30" s="260"/>
      <c r="CK30" s="260"/>
      <c r="CL30" s="260"/>
      <c r="CM30" s="260"/>
      <c r="CN30" s="260"/>
      <c r="CO30" s="260"/>
      <c r="CP30" s="260"/>
      <c r="CQ30" s="260"/>
      <c r="CR30" s="260"/>
      <c r="CS30" s="260"/>
      <c r="CT30" s="260"/>
      <c r="CU30" s="260"/>
      <c r="CV30" s="260"/>
      <c r="CW30" s="260"/>
      <c r="CX30" s="260"/>
      <c r="CY30" s="260"/>
      <c r="CZ30" s="482"/>
      <c r="DA30" s="475"/>
      <c r="DB30" s="476"/>
      <c r="DC30" s="476"/>
      <c r="DD30" s="476"/>
      <c r="DE30" s="476"/>
      <c r="DF30" s="477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</row>
  </sheetData>
  <mergeCells count="124">
    <mergeCell ref="A22:B22"/>
    <mergeCell ref="A23:B23"/>
    <mergeCell ref="A25:B25"/>
    <mergeCell ref="AL8:BA10"/>
    <mergeCell ref="A9:I9"/>
    <mergeCell ref="A14:E14"/>
    <mergeCell ref="A15:E15"/>
    <mergeCell ref="F15:CQ15"/>
    <mergeCell ref="F14:I14"/>
    <mergeCell ref="J14:M14"/>
    <mergeCell ref="N14:Q14"/>
    <mergeCell ref="AZ14:DF14"/>
    <mergeCell ref="R14:V14"/>
    <mergeCell ref="W14:AY14"/>
    <mergeCell ref="CZ15:DF15"/>
    <mergeCell ref="A20:B20"/>
    <mergeCell ref="A17:B17"/>
    <mergeCell ref="A18:B18"/>
    <mergeCell ref="A19:B19"/>
    <mergeCell ref="C17:E17"/>
    <mergeCell ref="A13:E13"/>
    <mergeCell ref="F13:CQ13"/>
    <mergeCell ref="CP8:DF10"/>
    <mergeCell ref="X11:AE11"/>
    <mergeCell ref="DA2:DF2"/>
    <mergeCell ref="CB3:CE3"/>
    <mergeCell ref="CB2:CE2"/>
    <mergeCell ref="CF2:CI2"/>
    <mergeCell ref="CJ2:CR2"/>
    <mergeCell ref="CS2:CZ2"/>
    <mergeCell ref="A3:G3"/>
    <mergeCell ref="H3:O3"/>
    <mergeCell ref="P3:W3"/>
    <mergeCell ref="X3:AC3"/>
    <mergeCell ref="CF3:CI3"/>
    <mergeCell ref="CJ3:CR3"/>
    <mergeCell ref="CS3:CZ3"/>
    <mergeCell ref="DA3:DF3"/>
    <mergeCell ref="J10:W10"/>
    <mergeCell ref="X10:AE10"/>
    <mergeCell ref="H5:O5"/>
    <mergeCell ref="A5:G5"/>
    <mergeCell ref="P5:W5"/>
    <mergeCell ref="X5:AC5"/>
    <mergeCell ref="AW5:AZ5"/>
    <mergeCell ref="CB4:CE4"/>
    <mergeCell ref="CF4:CI4"/>
    <mergeCell ref="AW4:AZ4"/>
    <mergeCell ref="BA4:BD4"/>
    <mergeCell ref="BE4:BM4"/>
    <mergeCell ref="BN4:BU4"/>
    <mergeCell ref="BE5:BM5"/>
    <mergeCell ref="BN5:BU5"/>
    <mergeCell ref="A6:BE7"/>
    <mergeCell ref="A4:G4"/>
    <mergeCell ref="H4:O4"/>
    <mergeCell ref="P4:W4"/>
    <mergeCell ref="X4:AC4"/>
    <mergeCell ref="BV4:CA4"/>
    <mergeCell ref="CS5:CZ5"/>
    <mergeCell ref="DA5:DF5"/>
    <mergeCell ref="CZ13:DF13"/>
    <mergeCell ref="CP11:CS12"/>
    <mergeCell ref="CU6:CZ6"/>
    <mergeCell ref="CX11:DA12"/>
    <mergeCell ref="AL11:CO12"/>
    <mergeCell ref="CR13:CY13"/>
    <mergeCell ref="CS4:CZ4"/>
    <mergeCell ref="DA4:DF4"/>
    <mergeCell ref="CF5:CI5"/>
    <mergeCell ref="CJ5:CR5"/>
    <mergeCell ref="CJ4:CR4"/>
    <mergeCell ref="BA5:BD5"/>
    <mergeCell ref="BB8:BX10"/>
    <mergeCell ref="BV5:CA5"/>
    <mergeCell ref="CB5:CE5"/>
    <mergeCell ref="J12:W12"/>
    <mergeCell ref="A11:I11"/>
    <mergeCell ref="J11:W11"/>
    <mergeCell ref="DA6:DF6"/>
    <mergeCell ref="CU7:CZ7"/>
    <mergeCell ref="DA7:DF7"/>
    <mergeCell ref="AF11:AK11"/>
    <mergeCell ref="CT11:CW12"/>
    <mergeCell ref="X12:AE12"/>
    <mergeCell ref="AF12:AK12"/>
    <mergeCell ref="DB11:DF12"/>
    <mergeCell ref="A12:I12"/>
    <mergeCell ref="BF6:CF7"/>
    <mergeCell ref="BY8:CO10"/>
    <mergeCell ref="CG6:CT7"/>
    <mergeCell ref="J8:W8"/>
    <mergeCell ref="J9:W9"/>
    <mergeCell ref="AF10:AK10"/>
    <mergeCell ref="A8:I8"/>
    <mergeCell ref="X8:AE8"/>
    <mergeCell ref="AF8:AK8"/>
    <mergeCell ref="A10:I10"/>
    <mergeCell ref="X9:AE9"/>
    <mergeCell ref="AF9:AK9"/>
    <mergeCell ref="DA30:DF30"/>
    <mergeCell ref="J30:CZ30"/>
    <mergeCell ref="CR16:CY16"/>
    <mergeCell ref="CR15:CY15"/>
    <mergeCell ref="A30:I30"/>
    <mergeCell ref="A29:B29"/>
    <mergeCell ref="C21:E21"/>
    <mergeCell ref="C23:E23"/>
    <mergeCell ref="C25:E25"/>
    <mergeCell ref="C26:E26"/>
    <mergeCell ref="A28:B28"/>
    <mergeCell ref="C28:E28"/>
    <mergeCell ref="C22:E22"/>
    <mergeCell ref="C18:E18"/>
    <mergeCell ref="C19:E19"/>
    <mergeCell ref="C20:E20"/>
    <mergeCell ref="CZ16:DF16"/>
    <mergeCell ref="A16:E16"/>
    <mergeCell ref="F16:AD16"/>
    <mergeCell ref="AE16:BC16"/>
    <mergeCell ref="BD16:CQ16"/>
    <mergeCell ref="C29:E29"/>
    <mergeCell ref="A26:B26"/>
    <mergeCell ref="A21:B21"/>
  </mergeCells>
  <phoneticPr fontId="19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V26"/>
  <sheetViews>
    <sheetView view="pageBreakPreview" zoomScaleNormal="85" workbookViewId="0">
      <selection activeCell="A19" sqref="A19:B22"/>
    </sheetView>
  </sheetViews>
  <sheetFormatPr defaultColWidth="0" defaultRowHeight="12.75" x14ac:dyDescent="0.2"/>
  <cols>
    <col min="1" max="63" width="1.28515625" style="19" customWidth="1"/>
    <col min="64" max="95" width="1.140625" style="19" customWidth="1"/>
    <col min="96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110" s="4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88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</row>
    <row r="2" spans="1:110" s="4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</row>
    <row r="3" spans="1:110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</row>
    <row r="4" spans="1:110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</row>
    <row r="5" spans="1:110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</row>
    <row r="6" spans="1:110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</row>
    <row r="7" spans="1:110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617" t="s">
        <v>65</v>
      </c>
      <c r="CV7" s="618"/>
      <c r="CW7" s="618"/>
      <c r="CX7" s="618"/>
      <c r="CY7" s="618"/>
      <c r="CZ7" s="619"/>
      <c r="DA7" s="617" t="s">
        <v>65</v>
      </c>
      <c r="DB7" s="618"/>
      <c r="DC7" s="618"/>
      <c r="DD7" s="618"/>
      <c r="DE7" s="618"/>
      <c r="DF7" s="619"/>
    </row>
    <row r="8" spans="1:110" s="9" customFormat="1" ht="12" customHeight="1" x14ac:dyDescent="0.2">
      <c r="A8" s="362" t="s">
        <v>24</v>
      </c>
      <c r="B8" s="363"/>
      <c r="C8" s="363"/>
      <c r="D8" s="363"/>
      <c r="E8" s="363"/>
      <c r="F8" s="374" t="s">
        <v>25</v>
      </c>
      <c r="G8" s="375"/>
      <c r="H8" s="375"/>
      <c r="I8" s="376"/>
      <c r="J8" s="377" t="s">
        <v>26</v>
      </c>
      <c r="K8" s="375"/>
      <c r="L8" s="375"/>
      <c r="M8" s="376"/>
      <c r="N8" s="377" t="s">
        <v>27</v>
      </c>
      <c r="O8" s="375"/>
      <c r="P8" s="375"/>
      <c r="Q8" s="376"/>
      <c r="R8" s="377" t="s">
        <v>28</v>
      </c>
      <c r="S8" s="375"/>
      <c r="T8" s="375"/>
      <c r="U8" s="375"/>
      <c r="V8" s="376"/>
      <c r="W8" s="377" t="s">
        <v>29</v>
      </c>
      <c r="X8" s="375"/>
      <c r="Y8" s="375"/>
      <c r="Z8" s="375"/>
      <c r="AA8" s="375"/>
      <c r="AB8" s="375"/>
      <c r="AC8" s="375"/>
      <c r="AD8" s="375"/>
      <c r="AE8" s="375"/>
      <c r="AF8" s="375"/>
      <c r="AG8" s="375"/>
      <c r="AH8" s="375"/>
      <c r="AI8" s="375"/>
      <c r="AJ8" s="375"/>
      <c r="AK8" s="375"/>
      <c r="AL8" s="375"/>
      <c r="AM8" s="375"/>
      <c r="AN8" s="375"/>
      <c r="AO8" s="375"/>
      <c r="AP8" s="375"/>
      <c r="AQ8" s="375"/>
      <c r="AR8" s="375"/>
      <c r="AS8" s="375"/>
      <c r="AT8" s="375"/>
      <c r="AU8" s="375"/>
      <c r="AV8" s="375"/>
      <c r="AW8" s="375"/>
      <c r="AX8" s="375"/>
      <c r="AY8" s="376"/>
      <c r="AZ8" s="377" t="s">
        <v>30</v>
      </c>
      <c r="BA8" s="375"/>
      <c r="BB8" s="375"/>
      <c r="BC8" s="375"/>
      <c r="BD8" s="375"/>
      <c r="BE8" s="375"/>
      <c r="BF8" s="375"/>
      <c r="BG8" s="375"/>
      <c r="BH8" s="375"/>
      <c r="BI8" s="375"/>
      <c r="BJ8" s="375"/>
      <c r="BK8" s="375"/>
      <c r="BL8" s="375"/>
      <c r="BM8" s="375"/>
      <c r="BN8" s="375"/>
      <c r="BO8" s="375"/>
      <c r="BP8" s="375"/>
      <c r="BQ8" s="375"/>
      <c r="BR8" s="375"/>
      <c r="BS8" s="375"/>
      <c r="BT8" s="375"/>
      <c r="BU8" s="375"/>
      <c r="BV8" s="375"/>
      <c r="BW8" s="375"/>
      <c r="BX8" s="375"/>
      <c r="BY8" s="375"/>
      <c r="BZ8" s="375"/>
      <c r="CA8" s="375"/>
      <c r="CB8" s="375"/>
      <c r="CC8" s="375"/>
      <c r="CD8" s="375"/>
      <c r="CE8" s="375"/>
      <c r="CF8" s="375"/>
      <c r="CG8" s="375"/>
      <c r="CH8" s="375"/>
      <c r="CI8" s="375"/>
      <c r="CJ8" s="375"/>
      <c r="CK8" s="375"/>
      <c r="CL8" s="375"/>
      <c r="CM8" s="375"/>
      <c r="CN8" s="375"/>
      <c r="CO8" s="375"/>
      <c r="CP8" s="375"/>
      <c r="CQ8" s="375"/>
      <c r="CR8" s="375"/>
      <c r="CS8" s="375"/>
      <c r="CT8" s="375"/>
      <c r="CU8" s="375"/>
      <c r="CV8" s="375"/>
      <c r="CW8" s="375"/>
      <c r="CX8" s="375"/>
      <c r="CY8" s="375"/>
      <c r="CZ8" s="375"/>
      <c r="DA8" s="375"/>
      <c r="DB8" s="375"/>
      <c r="DC8" s="375"/>
      <c r="DD8" s="375"/>
      <c r="DE8" s="375"/>
      <c r="DF8" s="396"/>
    </row>
    <row r="9" spans="1:110" s="9" customFormat="1" ht="12" customHeight="1" thickBot="1" x14ac:dyDescent="0.25">
      <c r="A9" s="362" t="s">
        <v>31</v>
      </c>
      <c r="B9" s="363"/>
      <c r="C9" s="363"/>
      <c r="D9" s="363"/>
      <c r="E9" s="363"/>
      <c r="F9" s="453" t="s">
        <v>90</v>
      </c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  <c r="BW9" s="365"/>
      <c r="BX9" s="365"/>
      <c r="BY9" s="365"/>
      <c r="BZ9" s="365"/>
      <c r="CA9" s="365"/>
      <c r="CB9" s="365"/>
      <c r="CC9" s="365"/>
      <c r="CD9" s="365"/>
      <c r="CE9" s="365"/>
      <c r="CF9" s="365"/>
      <c r="CG9" s="365"/>
      <c r="CH9" s="365"/>
      <c r="CI9" s="365"/>
      <c r="CJ9" s="365"/>
      <c r="CK9" s="365"/>
      <c r="CL9" s="365"/>
      <c r="CM9" s="365"/>
      <c r="CN9" s="365"/>
      <c r="CO9" s="365"/>
      <c r="CP9" s="365"/>
      <c r="CQ9" s="366"/>
      <c r="CR9" s="364" t="s">
        <v>74</v>
      </c>
      <c r="CS9" s="365"/>
      <c r="CT9" s="365"/>
      <c r="CU9" s="365"/>
      <c r="CV9" s="365"/>
      <c r="CW9" s="365"/>
      <c r="CX9" s="365"/>
      <c r="CY9" s="366"/>
      <c r="CZ9" s="364" t="s">
        <v>75</v>
      </c>
      <c r="DA9" s="365"/>
      <c r="DB9" s="365"/>
      <c r="DC9" s="365"/>
      <c r="DD9" s="365"/>
      <c r="DE9" s="365"/>
      <c r="DF9" s="454"/>
    </row>
    <row r="10" spans="1:110" s="4" customFormat="1" ht="24" customHeight="1" x14ac:dyDescent="0.2">
      <c r="A10" s="620" t="s">
        <v>35</v>
      </c>
      <c r="B10" s="607"/>
      <c r="C10" s="607"/>
      <c r="D10" s="607"/>
      <c r="E10" s="608"/>
      <c r="F10" s="460" t="s">
        <v>91</v>
      </c>
      <c r="G10" s="461"/>
      <c r="H10" s="461"/>
      <c r="I10" s="461"/>
      <c r="J10" s="461"/>
      <c r="K10" s="461"/>
      <c r="L10" s="461"/>
      <c r="M10" s="461"/>
      <c r="N10" s="461"/>
      <c r="O10" s="461"/>
      <c r="P10" s="461"/>
      <c r="Q10" s="461"/>
      <c r="R10" s="461"/>
      <c r="S10" s="461"/>
      <c r="T10" s="461"/>
      <c r="U10" s="461"/>
      <c r="V10" s="461"/>
      <c r="W10" s="461"/>
      <c r="X10" s="461"/>
      <c r="Y10" s="461"/>
      <c r="Z10" s="461"/>
      <c r="AA10" s="461"/>
      <c r="AB10" s="461"/>
      <c r="AC10" s="461"/>
      <c r="AD10" s="609"/>
      <c r="AE10" s="460" t="s">
        <v>92</v>
      </c>
      <c r="AF10" s="461"/>
      <c r="AG10" s="461"/>
      <c r="AH10" s="461"/>
      <c r="AI10" s="461"/>
      <c r="AJ10" s="461"/>
      <c r="AK10" s="461"/>
      <c r="AL10" s="461"/>
      <c r="AM10" s="461"/>
      <c r="AN10" s="461"/>
      <c r="AO10" s="461"/>
      <c r="AP10" s="461"/>
      <c r="AQ10" s="461"/>
      <c r="AR10" s="461"/>
      <c r="AS10" s="461"/>
      <c r="AT10" s="461"/>
      <c r="AU10" s="461"/>
      <c r="AV10" s="461"/>
      <c r="AW10" s="461"/>
      <c r="AX10" s="461"/>
      <c r="AY10" s="461"/>
      <c r="AZ10" s="461"/>
      <c r="BA10" s="461"/>
      <c r="BB10" s="461"/>
      <c r="BC10" s="609"/>
      <c r="BD10" s="460" t="s">
        <v>93</v>
      </c>
      <c r="BE10" s="461"/>
      <c r="BF10" s="461"/>
      <c r="BG10" s="461"/>
      <c r="BH10" s="461"/>
      <c r="BI10" s="461"/>
      <c r="BJ10" s="461"/>
      <c r="BK10" s="461"/>
      <c r="BL10" s="461"/>
      <c r="BM10" s="461"/>
      <c r="BN10" s="461"/>
      <c r="BO10" s="461"/>
      <c r="BP10" s="461"/>
      <c r="BQ10" s="461"/>
      <c r="BR10" s="461"/>
      <c r="BS10" s="461"/>
      <c r="BT10" s="461"/>
      <c r="BU10" s="461"/>
      <c r="BV10" s="461"/>
      <c r="BW10" s="461"/>
      <c r="BX10" s="461"/>
      <c r="BY10" s="461"/>
      <c r="BZ10" s="461"/>
      <c r="CA10" s="461"/>
      <c r="CB10" s="461"/>
      <c r="CC10" s="461"/>
      <c r="CD10" s="461"/>
      <c r="CE10" s="461"/>
      <c r="CF10" s="461"/>
      <c r="CG10" s="461"/>
      <c r="CH10" s="461"/>
      <c r="CI10" s="461"/>
      <c r="CJ10" s="461"/>
      <c r="CK10" s="461"/>
      <c r="CL10" s="461"/>
      <c r="CM10" s="461"/>
      <c r="CN10" s="461"/>
      <c r="CO10" s="461"/>
      <c r="CP10" s="461"/>
      <c r="CQ10" s="609"/>
      <c r="CR10" s="621" t="s">
        <v>94</v>
      </c>
      <c r="CS10" s="622"/>
      <c r="CT10" s="622"/>
      <c r="CU10" s="622"/>
      <c r="CV10" s="622"/>
      <c r="CW10" s="622"/>
      <c r="CX10" s="622"/>
      <c r="CY10" s="623"/>
      <c r="CZ10" s="460" t="s">
        <v>95</v>
      </c>
      <c r="DA10" s="461"/>
      <c r="DB10" s="461"/>
      <c r="DC10" s="461"/>
      <c r="DD10" s="461"/>
      <c r="DE10" s="461"/>
      <c r="DF10" s="609"/>
    </row>
    <row r="11" spans="1:110" s="4" customFormat="1" ht="24.75" customHeight="1" x14ac:dyDescent="0.2">
      <c r="A11" s="445" t="s">
        <v>105</v>
      </c>
      <c r="B11" s="446"/>
      <c r="C11" s="607" t="s">
        <v>43</v>
      </c>
      <c r="D11" s="607"/>
      <c r="E11" s="608"/>
      <c r="F11" s="25" t="s">
        <v>315</v>
      </c>
      <c r="G11" s="28"/>
      <c r="H11" s="28"/>
      <c r="I11" s="29"/>
      <c r="J11" s="28"/>
      <c r="K11" s="28"/>
      <c r="L11" s="28"/>
      <c r="M11" s="29"/>
      <c r="N11" s="28"/>
      <c r="O11" s="28"/>
      <c r="P11" s="28"/>
      <c r="Q11" s="29"/>
      <c r="R11" s="28"/>
      <c r="S11" s="28"/>
      <c r="T11" s="28"/>
      <c r="U11" s="28"/>
      <c r="V11" s="29"/>
      <c r="W11" s="28"/>
      <c r="X11" s="28"/>
      <c r="Y11" s="28"/>
      <c r="Z11" s="28"/>
      <c r="AA11" s="28"/>
      <c r="AB11" s="28"/>
      <c r="AC11" s="26"/>
      <c r="AD11" s="27"/>
      <c r="AE11" s="83"/>
      <c r="AF11" s="26"/>
      <c r="AG11" s="26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9"/>
      <c r="BD11" s="30"/>
      <c r="BE11" s="28"/>
      <c r="BF11" s="28"/>
      <c r="BG11" s="28"/>
      <c r="BH11" s="28"/>
      <c r="BI11" s="28"/>
      <c r="BJ11" s="28"/>
      <c r="BK11" s="29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9"/>
      <c r="CR11" s="28"/>
      <c r="CS11" s="28"/>
      <c r="CT11" s="28"/>
      <c r="CU11" s="28"/>
      <c r="CV11" s="28"/>
      <c r="CW11" s="28"/>
      <c r="CX11" s="28"/>
      <c r="CY11" s="29"/>
      <c r="CZ11" s="28"/>
      <c r="DA11" s="28"/>
      <c r="DB11" s="28"/>
      <c r="DC11" s="28"/>
      <c r="DD11" s="28"/>
      <c r="DE11" s="28"/>
      <c r="DF11" s="29"/>
    </row>
    <row r="12" spans="1:110" s="4" customFormat="1" ht="24.75" customHeight="1" x14ac:dyDescent="0.2">
      <c r="A12" s="445" t="s">
        <v>35</v>
      </c>
      <c r="B12" s="446"/>
      <c r="C12" s="607" t="s">
        <v>44</v>
      </c>
      <c r="D12" s="607"/>
      <c r="E12" s="608"/>
      <c r="F12" s="67"/>
      <c r="G12" s="67"/>
      <c r="H12" s="67"/>
      <c r="I12" s="65"/>
      <c r="J12" s="67"/>
      <c r="K12" s="67"/>
      <c r="L12" s="67"/>
      <c r="M12" s="65"/>
      <c r="N12" s="67"/>
      <c r="O12" s="67"/>
      <c r="P12" s="67"/>
      <c r="Q12" s="65"/>
      <c r="R12" s="67"/>
      <c r="S12" s="67"/>
      <c r="T12" s="67"/>
      <c r="U12" s="67"/>
      <c r="V12" s="65"/>
      <c r="W12" s="79" t="s">
        <v>316</v>
      </c>
      <c r="X12" s="31"/>
      <c r="Y12" s="31"/>
      <c r="Z12" s="31"/>
      <c r="AA12" s="31"/>
      <c r="AB12" s="31"/>
      <c r="AC12" s="31"/>
      <c r="AD12" s="32"/>
      <c r="AE12" s="243" t="s">
        <v>317</v>
      </c>
      <c r="AF12" s="243"/>
      <c r="AG12" s="243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3"/>
      <c r="AX12" s="28"/>
      <c r="AY12" s="28"/>
      <c r="AZ12" s="28"/>
      <c r="BA12" s="28"/>
      <c r="BB12" s="28"/>
      <c r="BC12" s="29"/>
      <c r="BD12" s="30"/>
      <c r="BE12" s="28"/>
      <c r="BF12" s="28"/>
      <c r="BG12" s="28"/>
      <c r="BH12" s="28"/>
      <c r="BI12" s="28"/>
      <c r="BJ12" s="28"/>
      <c r="BK12" s="29"/>
      <c r="BL12" s="28" t="s">
        <v>198</v>
      </c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9"/>
      <c r="CR12" s="28"/>
      <c r="CS12" s="28"/>
      <c r="CT12" s="28"/>
      <c r="CU12" s="67"/>
      <c r="CV12" s="67"/>
      <c r="CW12" s="67"/>
      <c r="CX12" s="67"/>
      <c r="CY12" s="65"/>
      <c r="CZ12" s="67"/>
      <c r="DA12" s="67"/>
      <c r="DB12" s="67"/>
      <c r="DC12" s="67"/>
      <c r="DD12" s="67"/>
      <c r="DE12" s="67"/>
      <c r="DF12" s="65"/>
    </row>
    <row r="13" spans="1:110" s="4" customFormat="1" ht="24.75" customHeight="1" x14ac:dyDescent="0.2">
      <c r="A13" s="445" t="s">
        <v>105</v>
      </c>
      <c r="B13" s="446"/>
      <c r="C13" s="607" t="s">
        <v>45</v>
      </c>
      <c r="D13" s="607"/>
      <c r="E13" s="608"/>
      <c r="F13" s="30" t="s">
        <v>318</v>
      </c>
      <c r="G13" s="28"/>
      <c r="H13" s="28"/>
      <c r="I13" s="29"/>
      <c r="J13" s="28"/>
      <c r="K13" s="28"/>
      <c r="L13" s="28"/>
      <c r="M13" s="29"/>
      <c r="N13" s="28"/>
      <c r="O13" s="28"/>
      <c r="P13" s="28"/>
      <c r="Q13" s="29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8"/>
      <c r="AD13" s="29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9"/>
      <c r="BD13" s="30"/>
      <c r="BE13" s="28"/>
      <c r="BF13" s="28"/>
      <c r="BG13" s="28"/>
      <c r="BH13" s="28"/>
      <c r="BI13" s="28"/>
      <c r="BJ13" s="28"/>
      <c r="BK13" s="29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9"/>
      <c r="CR13" s="67"/>
      <c r="CS13" s="67"/>
      <c r="CT13" s="67"/>
      <c r="CU13" s="28"/>
      <c r="CV13" s="28"/>
      <c r="CW13" s="28"/>
      <c r="CX13" s="28"/>
      <c r="CY13" s="29"/>
      <c r="CZ13" s="28"/>
      <c r="DA13" s="28"/>
      <c r="DB13" s="28"/>
      <c r="DC13" s="28"/>
      <c r="DD13" s="28"/>
      <c r="DE13" s="28"/>
      <c r="DF13" s="29"/>
    </row>
    <row r="14" spans="1:110" s="4" customFormat="1" ht="24.75" customHeight="1" x14ac:dyDescent="0.2">
      <c r="A14" s="445" t="s">
        <v>35</v>
      </c>
      <c r="B14" s="446"/>
      <c r="C14" s="607" t="s">
        <v>46</v>
      </c>
      <c r="D14" s="607"/>
      <c r="E14" s="608"/>
      <c r="F14" s="67"/>
      <c r="G14" s="67"/>
      <c r="H14" s="67"/>
      <c r="I14" s="65"/>
      <c r="J14" s="67"/>
      <c r="K14" s="67"/>
      <c r="L14" s="67"/>
      <c r="M14" s="65"/>
      <c r="N14" s="67"/>
      <c r="O14" s="67"/>
      <c r="P14" s="67"/>
      <c r="Q14" s="65"/>
      <c r="R14" s="67"/>
      <c r="S14" s="67"/>
      <c r="T14" s="67"/>
      <c r="U14" s="67"/>
      <c r="V14" s="65"/>
      <c r="W14" s="67" t="s">
        <v>130</v>
      </c>
      <c r="X14" s="67"/>
      <c r="Y14" s="67"/>
      <c r="Z14" s="67"/>
      <c r="AA14" s="67"/>
      <c r="AB14" s="67"/>
      <c r="AC14" s="67"/>
      <c r="AD14" s="65"/>
      <c r="AE14" s="119" t="s">
        <v>114</v>
      </c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5"/>
      <c r="BD14" s="66"/>
      <c r="BE14" s="64"/>
      <c r="BF14" s="64"/>
      <c r="BG14" s="64"/>
      <c r="BH14" s="64"/>
      <c r="BI14" s="64"/>
      <c r="BJ14" s="64"/>
      <c r="BK14" s="65"/>
      <c r="BL14" s="28" t="s">
        <v>319</v>
      </c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9"/>
      <c r="CR14" s="28"/>
      <c r="CS14" s="28"/>
      <c r="CT14" s="28"/>
      <c r="CU14" s="28"/>
      <c r="CV14" s="28"/>
      <c r="CW14" s="28"/>
      <c r="CX14" s="28"/>
      <c r="CY14" s="29"/>
      <c r="CZ14" s="28"/>
      <c r="DA14" s="28"/>
      <c r="DB14" s="28"/>
      <c r="DC14" s="28"/>
      <c r="DD14" s="28"/>
      <c r="DE14" s="28"/>
      <c r="DF14" s="29"/>
    </row>
    <row r="15" spans="1:110" s="4" customFormat="1" ht="24.75" customHeight="1" x14ac:dyDescent="0.2">
      <c r="A15" s="445"/>
      <c r="B15" s="446"/>
      <c r="C15" s="607" t="s">
        <v>47</v>
      </c>
      <c r="D15" s="607"/>
      <c r="E15" s="608"/>
      <c r="F15" s="30"/>
      <c r="G15" s="28"/>
      <c r="H15" s="28"/>
      <c r="I15" s="29"/>
      <c r="J15" s="28"/>
      <c r="K15" s="28"/>
      <c r="L15" s="28"/>
      <c r="M15" s="29"/>
      <c r="N15" s="28"/>
      <c r="O15" s="28"/>
      <c r="P15" s="28"/>
      <c r="Q15" s="29"/>
      <c r="R15" s="28"/>
      <c r="S15" s="28"/>
      <c r="T15" s="28"/>
      <c r="U15" s="28"/>
      <c r="V15" s="29"/>
      <c r="W15" s="28"/>
      <c r="X15" s="28"/>
      <c r="Y15" s="28"/>
      <c r="Z15" s="28"/>
      <c r="AA15" s="28"/>
      <c r="AB15" s="28"/>
      <c r="AC15" s="28"/>
      <c r="AD15" s="29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9"/>
      <c r="BD15" s="30"/>
      <c r="BE15" s="28"/>
      <c r="BF15" s="28"/>
      <c r="BG15" s="28"/>
      <c r="BH15" s="28"/>
      <c r="BI15" s="28"/>
      <c r="BJ15" s="28"/>
      <c r="BK15" s="29"/>
      <c r="BL15" s="30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9"/>
      <c r="CR15" s="28"/>
      <c r="CS15" s="28"/>
      <c r="CT15" s="28"/>
      <c r="CU15" s="28"/>
      <c r="CV15" s="28"/>
      <c r="CW15" s="28"/>
      <c r="CX15" s="28"/>
      <c r="CY15" s="29"/>
      <c r="CZ15" s="28"/>
      <c r="DA15" s="28"/>
      <c r="DB15" s="28"/>
      <c r="DC15" s="28"/>
      <c r="DD15" s="28"/>
      <c r="DE15" s="28"/>
      <c r="DF15" s="29"/>
    </row>
    <row r="16" spans="1:110" s="4" customFormat="1" ht="24.75" customHeight="1" x14ac:dyDescent="0.2">
      <c r="A16" s="445" t="s">
        <v>105</v>
      </c>
      <c r="B16" s="446"/>
      <c r="C16" s="607" t="s">
        <v>48</v>
      </c>
      <c r="D16" s="607"/>
      <c r="E16" s="608"/>
      <c r="F16" s="30" t="s">
        <v>320</v>
      </c>
      <c r="G16" s="28"/>
      <c r="H16" s="28"/>
      <c r="I16" s="29"/>
      <c r="J16" s="28"/>
      <c r="K16" s="28"/>
      <c r="L16" s="28"/>
      <c r="M16" s="29"/>
      <c r="N16" s="28"/>
      <c r="O16" s="28"/>
      <c r="P16" s="28"/>
      <c r="Q16" s="29"/>
      <c r="R16" s="28"/>
      <c r="S16" s="28"/>
      <c r="T16" s="28"/>
      <c r="U16" s="28"/>
      <c r="V16" s="29"/>
      <c r="W16" s="28"/>
      <c r="X16" s="28"/>
      <c r="Y16" s="28"/>
      <c r="Z16" s="28"/>
      <c r="AA16" s="28"/>
      <c r="AB16" s="28"/>
      <c r="AC16" s="28"/>
      <c r="AD16" s="29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9"/>
      <c r="BD16" s="30"/>
      <c r="BE16" s="28"/>
      <c r="BF16" s="28"/>
      <c r="BG16" s="28"/>
      <c r="BH16" s="28"/>
      <c r="BI16" s="28"/>
      <c r="BJ16" s="28"/>
      <c r="BK16" s="29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9"/>
      <c r="CR16" s="28"/>
      <c r="CS16" s="28"/>
      <c r="CT16" s="28"/>
      <c r="CU16" s="28"/>
      <c r="CV16" s="28"/>
      <c r="CW16" s="28"/>
      <c r="CX16" s="28"/>
      <c r="CY16" s="29"/>
      <c r="CZ16" s="28"/>
      <c r="DA16" s="28"/>
      <c r="DB16" s="28"/>
      <c r="DC16" s="28"/>
      <c r="DD16" s="28"/>
      <c r="DE16" s="28"/>
      <c r="DF16" s="29"/>
    </row>
    <row r="17" spans="1:256" s="4" customFormat="1" ht="24.75" customHeight="1" x14ac:dyDescent="0.2">
      <c r="A17" s="445" t="s">
        <v>35</v>
      </c>
      <c r="B17" s="446"/>
      <c r="C17" s="607" t="s">
        <v>49</v>
      </c>
      <c r="D17" s="607"/>
      <c r="E17" s="608"/>
      <c r="F17" s="67"/>
      <c r="G17" s="67"/>
      <c r="H17" s="67"/>
      <c r="I17" s="65"/>
      <c r="J17" s="67"/>
      <c r="K17" s="67"/>
      <c r="L17" s="67"/>
      <c r="M17" s="65"/>
      <c r="N17" s="67"/>
      <c r="O17" s="67"/>
      <c r="P17" s="67"/>
      <c r="Q17" s="65"/>
      <c r="R17" s="67"/>
      <c r="S17" s="67"/>
      <c r="T17" s="67"/>
      <c r="U17" s="67"/>
      <c r="V17" s="65"/>
      <c r="W17" s="67"/>
      <c r="X17" s="67"/>
      <c r="Y17" s="67"/>
      <c r="Z17" s="67"/>
      <c r="AA17" s="67"/>
      <c r="AB17" s="67"/>
      <c r="AC17" s="67"/>
      <c r="AD17" s="65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5"/>
      <c r="BD17" s="66"/>
      <c r="BE17" s="64"/>
      <c r="BF17" s="64"/>
      <c r="BG17" s="64"/>
      <c r="BH17" s="64"/>
      <c r="BI17" s="64"/>
      <c r="BJ17" s="64"/>
      <c r="BK17" s="65"/>
      <c r="BL17" s="28" t="s">
        <v>321</v>
      </c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9"/>
      <c r="CR17" s="28"/>
      <c r="CS17" s="28"/>
      <c r="CT17" s="67"/>
      <c r="CU17" s="67"/>
      <c r="CV17" s="67"/>
      <c r="CW17" s="67"/>
      <c r="CX17" s="67"/>
      <c r="CY17" s="65"/>
      <c r="CZ17" s="67"/>
      <c r="DA17" s="67"/>
      <c r="DB17" s="67"/>
      <c r="DC17" s="67"/>
      <c r="DD17" s="67"/>
      <c r="DE17" s="67"/>
      <c r="DF17" s="65"/>
    </row>
    <row r="18" spans="1:256" s="4" customFormat="1" ht="24.75" customHeight="1" x14ac:dyDescent="0.2">
      <c r="A18" s="445"/>
      <c r="B18" s="446"/>
      <c r="C18" s="607" t="s">
        <v>50</v>
      </c>
      <c r="D18" s="607"/>
      <c r="E18" s="608"/>
      <c r="F18" s="30"/>
      <c r="G18" s="28"/>
      <c r="H18" s="28"/>
      <c r="I18" s="29"/>
      <c r="J18" s="28"/>
      <c r="K18" s="28"/>
      <c r="L18" s="28"/>
      <c r="M18" s="29"/>
      <c r="N18" s="28"/>
      <c r="O18" s="28"/>
      <c r="P18" s="28"/>
      <c r="Q18" s="29"/>
      <c r="R18" s="28"/>
      <c r="S18" s="28"/>
      <c r="T18" s="28"/>
      <c r="U18" s="28"/>
      <c r="V18" s="29"/>
      <c r="W18" s="28"/>
      <c r="X18" s="28"/>
      <c r="Y18" s="28"/>
      <c r="Z18" s="28"/>
      <c r="AA18" s="28"/>
      <c r="AB18" s="28"/>
      <c r="AC18" s="28"/>
      <c r="AD18" s="29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9"/>
      <c r="BD18" s="30"/>
      <c r="BE18" s="28"/>
      <c r="BF18" s="28"/>
      <c r="BG18" s="28"/>
      <c r="BH18" s="28"/>
      <c r="BI18" s="28"/>
      <c r="BJ18" s="28"/>
      <c r="BK18" s="29"/>
      <c r="BL18" s="30" t="s">
        <v>131</v>
      </c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9"/>
      <c r="CR18" s="28"/>
      <c r="CS18" s="28"/>
      <c r="CT18" s="28"/>
      <c r="CU18" s="28"/>
      <c r="CV18" s="28"/>
      <c r="CW18" s="28"/>
      <c r="CX18" s="28"/>
      <c r="CY18" s="29"/>
      <c r="CZ18" s="30"/>
      <c r="DA18" s="28"/>
      <c r="DB18" s="28"/>
      <c r="DC18" s="28"/>
      <c r="DD18" s="28"/>
      <c r="DE18" s="28"/>
      <c r="DF18" s="29"/>
    </row>
    <row r="19" spans="1:256" s="4" customFormat="1" ht="24.75" customHeight="1" x14ac:dyDescent="0.2">
      <c r="A19" s="445"/>
      <c r="B19" s="446"/>
      <c r="C19" s="607" t="s">
        <v>51</v>
      </c>
      <c r="D19" s="607"/>
      <c r="E19" s="608"/>
      <c r="F19" s="25"/>
      <c r="G19" s="28"/>
      <c r="H19" s="28"/>
      <c r="I19" s="29"/>
      <c r="J19" s="28"/>
      <c r="K19" s="28"/>
      <c r="L19" s="28"/>
      <c r="M19" s="29"/>
      <c r="N19" s="28"/>
      <c r="O19" s="28"/>
      <c r="P19" s="28"/>
      <c r="Q19" s="29"/>
      <c r="R19" s="28"/>
      <c r="S19" s="28"/>
      <c r="T19" s="28"/>
      <c r="U19" s="28"/>
      <c r="V19" s="29"/>
      <c r="W19" s="28"/>
      <c r="X19" s="28"/>
      <c r="Y19" s="28"/>
      <c r="Z19" s="28"/>
      <c r="AA19" s="28"/>
      <c r="AB19" s="28"/>
      <c r="AC19" s="26"/>
      <c r="AD19" s="27"/>
      <c r="AE19" s="83"/>
      <c r="AF19" s="26"/>
      <c r="AG19" s="26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9"/>
      <c r="BD19" s="30"/>
      <c r="BE19" s="28"/>
      <c r="BF19" s="28"/>
      <c r="BG19" s="28"/>
      <c r="BH19" s="28"/>
      <c r="BI19" s="28"/>
      <c r="BJ19" s="28"/>
      <c r="BK19" s="29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9"/>
      <c r="CR19" s="28"/>
      <c r="CS19" s="28"/>
      <c r="CT19" s="67"/>
      <c r="CU19" s="67"/>
      <c r="CV19" s="67"/>
      <c r="CW19" s="67"/>
      <c r="CX19" s="67"/>
      <c r="CY19" s="65"/>
      <c r="CZ19" s="67"/>
      <c r="DA19" s="67"/>
      <c r="DB19" s="67"/>
      <c r="DC19" s="67"/>
      <c r="DD19" s="67"/>
      <c r="DE19" s="67"/>
      <c r="DF19" s="65"/>
    </row>
    <row r="20" spans="1:256" s="4" customFormat="1" ht="24.75" customHeight="1" x14ac:dyDescent="0.2">
      <c r="A20" s="445"/>
      <c r="B20" s="446"/>
      <c r="C20" s="607" t="s">
        <v>52</v>
      </c>
      <c r="D20" s="607"/>
      <c r="E20" s="608"/>
      <c r="F20" s="67"/>
      <c r="G20" s="67"/>
      <c r="H20" s="67"/>
      <c r="I20" s="65"/>
      <c r="J20" s="67"/>
      <c r="K20" s="67"/>
      <c r="L20" s="67"/>
      <c r="M20" s="65"/>
      <c r="N20" s="67"/>
      <c r="O20" s="67"/>
      <c r="P20" s="67"/>
      <c r="Q20" s="65"/>
      <c r="R20" s="67"/>
      <c r="S20" s="67"/>
      <c r="T20" s="67"/>
      <c r="U20" s="67"/>
      <c r="V20" s="65"/>
      <c r="W20" s="79"/>
      <c r="X20" s="31"/>
      <c r="Y20" s="31"/>
      <c r="Z20" s="31"/>
      <c r="AA20" s="31"/>
      <c r="AB20" s="31"/>
      <c r="AC20" s="31"/>
      <c r="AD20" s="32"/>
      <c r="AE20" s="129"/>
      <c r="AF20" s="129"/>
      <c r="AG20" s="129"/>
      <c r="AH20" s="129"/>
      <c r="AI20" s="129"/>
      <c r="AJ20" s="129"/>
      <c r="AK20" s="129"/>
      <c r="AL20" s="129"/>
      <c r="AM20" s="129"/>
      <c r="AN20" s="129"/>
      <c r="AO20" s="129"/>
      <c r="AP20" s="129"/>
      <c r="AQ20" s="129"/>
      <c r="AR20" s="129"/>
      <c r="AS20" s="129"/>
      <c r="AT20" s="129"/>
      <c r="AU20" s="129"/>
      <c r="AV20" s="129"/>
      <c r="AW20" s="129"/>
      <c r="AX20" s="28"/>
      <c r="AY20" s="28"/>
      <c r="AZ20" s="28"/>
      <c r="BA20" s="28"/>
      <c r="BB20" s="28"/>
      <c r="BC20" s="29"/>
      <c r="BD20" s="30"/>
      <c r="BE20" s="28"/>
      <c r="BF20" s="28"/>
      <c r="BG20" s="28"/>
      <c r="BH20" s="28"/>
      <c r="BI20" s="28"/>
      <c r="BJ20" s="28"/>
      <c r="BK20" s="29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9"/>
      <c r="CR20" s="28"/>
      <c r="CS20" s="28"/>
      <c r="CT20" s="28"/>
      <c r="CU20" s="28"/>
      <c r="CV20" s="28"/>
      <c r="CW20" s="28"/>
      <c r="CX20" s="28"/>
      <c r="CY20" s="29"/>
      <c r="CZ20" s="28"/>
      <c r="DA20" s="31"/>
      <c r="DB20" s="31"/>
      <c r="DC20" s="31"/>
      <c r="DD20" s="31"/>
      <c r="DE20" s="31"/>
      <c r="DF20" s="32"/>
    </row>
    <row r="21" spans="1:256" s="4" customFormat="1" ht="24.75" customHeight="1" x14ac:dyDescent="0.2">
      <c r="A21" s="445"/>
      <c r="B21" s="446"/>
      <c r="C21" s="607" t="s">
        <v>53</v>
      </c>
      <c r="D21" s="607"/>
      <c r="E21" s="608"/>
      <c r="F21" s="30"/>
      <c r="G21" s="28"/>
      <c r="H21" s="28"/>
      <c r="I21" s="29"/>
      <c r="J21" s="28"/>
      <c r="K21" s="28"/>
      <c r="L21" s="28"/>
      <c r="M21" s="29"/>
      <c r="N21" s="28"/>
      <c r="O21" s="28"/>
      <c r="P21" s="28"/>
      <c r="Q21" s="29"/>
      <c r="R21" s="28"/>
      <c r="S21" s="28"/>
      <c r="T21" s="28"/>
      <c r="U21" s="28"/>
      <c r="V21" s="29"/>
      <c r="W21" s="30"/>
      <c r="X21" s="28"/>
      <c r="Y21" s="28"/>
      <c r="Z21" s="28"/>
      <c r="AA21" s="28"/>
      <c r="AB21" s="28"/>
      <c r="AC21" s="28"/>
      <c r="AD21" s="29"/>
      <c r="AE21" s="28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5"/>
      <c r="BD21" s="66"/>
      <c r="BE21" s="64"/>
      <c r="BF21" s="64"/>
      <c r="BG21" s="64"/>
      <c r="BH21" s="64"/>
      <c r="BI21" s="64"/>
      <c r="BJ21" s="64"/>
      <c r="BK21" s="65"/>
      <c r="BL21" s="28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9"/>
      <c r="CR21" s="28"/>
      <c r="CS21" s="28"/>
      <c r="CT21" s="28"/>
      <c r="CU21" s="28"/>
      <c r="CV21" s="28"/>
      <c r="CW21" s="28"/>
      <c r="CX21" s="28"/>
      <c r="CY21" s="29"/>
      <c r="CZ21" s="28"/>
      <c r="DA21" s="31"/>
      <c r="DB21" s="31"/>
      <c r="DC21" s="31"/>
      <c r="DD21" s="31"/>
      <c r="DE21" s="31"/>
      <c r="DF21" s="32"/>
    </row>
    <row r="22" spans="1:256" s="4" customFormat="1" ht="24.75" customHeight="1" x14ac:dyDescent="0.2">
      <c r="A22" s="445"/>
      <c r="B22" s="446"/>
      <c r="C22" s="607" t="s">
        <v>54</v>
      </c>
      <c r="D22" s="607"/>
      <c r="E22" s="608"/>
      <c r="F22" s="31"/>
      <c r="G22" s="31"/>
      <c r="H22" s="31"/>
      <c r="I22" s="32"/>
      <c r="J22" s="31"/>
      <c r="K22" s="31"/>
      <c r="L22" s="31"/>
      <c r="M22" s="32"/>
      <c r="N22" s="31"/>
      <c r="O22" s="31"/>
      <c r="P22" s="31"/>
      <c r="Q22" s="32"/>
      <c r="R22" s="31"/>
      <c r="S22" s="31"/>
      <c r="T22" s="31"/>
      <c r="U22" s="31"/>
      <c r="V22" s="32"/>
      <c r="W22" s="28"/>
      <c r="X22" s="28"/>
      <c r="Y22" s="28"/>
      <c r="Z22" s="28"/>
      <c r="AA22" s="28"/>
      <c r="AB22" s="28"/>
      <c r="AC22" s="28"/>
      <c r="AD22" s="29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9"/>
      <c r="BD22" s="30"/>
      <c r="BE22" s="28"/>
      <c r="BF22" s="28"/>
      <c r="BG22" s="28"/>
      <c r="BH22" s="28"/>
      <c r="BI22" s="28"/>
      <c r="BJ22" s="28"/>
      <c r="BK22" s="29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5"/>
      <c r="CR22" s="67"/>
      <c r="CS22" s="67"/>
      <c r="CT22" s="67"/>
      <c r="CU22" s="26"/>
      <c r="CV22" s="26"/>
      <c r="CW22" s="26"/>
      <c r="CX22" s="26"/>
      <c r="CY22" s="27"/>
      <c r="CZ22" s="28"/>
      <c r="DA22" s="28"/>
      <c r="DB22" s="28"/>
      <c r="DC22" s="28"/>
      <c r="DD22" s="28"/>
      <c r="DE22" s="28"/>
      <c r="DF22" s="29"/>
    </row>
    <row r="23" spans="1:256" s="4" customFormat="1" ht="24.75" customHeight="1" x14ac:dyDescent="0.2">
      <c r="A23" s="445"/>
      <c r="B23" s="446"/>
      <c r="C23" s="607" t="s">
        <v>55</v>
      </c>
      <c r="D23" s="607"/>
      <c r="E23" s="608"/>
      <c r="F23" s="30"/>
      <c r="G23" s="28"/>
      <c r="H23" s="28"/>
      <c r="I23" s="29"/>
      <c r="J23" s="28"/>
      <c r="K23" s="28"/>
      <c r="L23" s="28"/>
      <c r="M23" s="29"/>
      <c r="N23" s="28"/>
      <c r="O23" s="28"/>
      <c r="P23" s="28"/>
      <c r="Q23" s="29"/>
      <c r="R23" s="28"/>
      <c r="S23" s="28"/>
      <c r="T23" s="28"/>
      <c r="U23" s="28"/>
      <c r="V23" s="29"/>
      <c r="W23" s="28"/>
      <c r="X23" s="28"/>
      <c r="Y23" s="28"/>
      <c r="Z23" s="28"/>
      <c r="AA23" s="28"/>
      <c r="AB23" s="28"/>
      <c r="AC23" s="28"/>
      <c r="AD23" s="29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9"/>
      <c r="BD23" s="30"/>
      <c r="BE23" s="28"/>
      <c r="BF23" s="28"/>
      <c r="BG23" s="28"/>
      <c r="BH23" s="28"/>
      <c r="BI23" s="28"/>
      <c r="BJ23" s="28"/>
      <c r="BK23" s="29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9"/>
      <c r="CR23" s="28"/>
      <c r="CS23" s="28"/>
      <c r="CT23" s="28"/>
      <c r="CU23" s="28"/>
      <c r="CV23" s="28"/>
      <c r="CW23" s="28"/>
      <c r="CX23" s="28"/>
      <c r="CY23" s="29"/>
      <c r="CZ23" s="28"/>
      <c r="DA23" s="28"/>
      <c r="DB23" s="28"/>
      <c r="DC23" s="28"/>
      <c r="DD23" s="28"/>
      <c r="DE23" s="28"/>
      <c r="DF23" s="29"/>
    </row>
    <row r="24" spans="1:256" s="4" customFormat="1" ht="24.75" customHeight="1" x14ac:dyDescent="0.2">
      <c r="A24" s="445"/>
      <c r="B24" s="446"/>
      <c r="C24" s="607" t="s">
        <v>56</v>
      </c>
      <c r="D24" s="607"/>
      <c r="E24" s="608"/>
      <c r="F24" s="67"/>
      <c r="G24" s="67"/>
      <c r="H24" s="67"/>
      <c r="I24" s="65"/>
      <c r="J24" s="67"/>
      <c r="K24" s="67"/>
      <c r="L24" s="67"/>
      <c r="M24" s="65"/>
      <c r="N24" s="67"/>
      <c r="O24" s="67"/>
      <c r="P24" s="67"/>
      <c r="Q24" s="65"/>
      <c r="R24" s="67"/>
      <c r="S24" s="67"/>
      <c r="T24" s="67"/>
      <c r="U24" s="67"/>
      <c r="V24" s="65"/>
      <c r="W24" s="132"/>
      <c r="X24" s="28"/>
      <c r="Y24" s="28"/>
      <c r="Z24" s="28"/>
      <c r="AA24" s="28"/>
      <c r="AB24" s="28"/>
      <c r="AC24" s="28"/>
      <c r="AD24" s="29"/>
      <c r="AE24" s="82"/>
      <c r="AF24" s="28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5"/>
      <c r="BD24" s="66"/>
      <c r="BE24" s="64"/>
      <c r="BF24" s="64"/>
      <c r="BG24" s="64"/>
      <c r="BH24" s="64"/>
      <c r="BI24" s="64"/>
      <c r="BJ24" s="64"/>
      <c r="BK24" s="65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9"/>
      <c r="CR24" s="28"/>
      <c r="CS24" s="28"/>
      <c r="CT24" s="28"/>
      <c r="CU24" s="28"/>
      <c r="CV24" s="28"/>
      <c r="CW24" s="28"/>
      <c r="CX24" s="28"/>
      <c r="CY24" s="29"/>
      <c r="CZ24" s="28"/>
      <c r="DA24" s="28"/>
      <c r="DB24" s="28"/>
      <c r="DC24" s="28"/>
      <c r="DD24" s="28"/>
      <c r="DE24" s="28"/>
      <c r="DF24" s="29"/>
    </row>
    <row r="25" spans="1:256" s="4" customFormat="1" ht="24.75" customHeight="1" thickBot="1" x14ac:dyDescent="0.25">
      <c r="A25" s="445"/>
      <c r="B25" s="446"/>
      <c r="C25" s="607" t="s">
        <v>63</v>
      </c>
      <c r="D25" s="607"/>
      <c r="E25" s="608"/>
      <c r="F25" s="30"/>
      <c r="G25" s="28"/>
      <c r="H25" s="28"/>
      <c r="I25" s="29"/>
      <c r="J25" s="28"/>
      <c r="K25" s="28"/>
      <c r="L25" s="28"/>
      <c r="M25" s="29"/>
      <c r="N25" s="28"/>
      <c r="O25" s="28"/>
      <c r="P25" s="28"/>
      <c r="Q25" s="29"/>
      <c r="R25" s="28"/>
      <c r="S25" s="28"/>
      <c r="T25" s="28"/>
      <c r="U25" s="28"/>
      <c r="V25" s="29"/>
      <c r="W25" s="28"/>
      <c r="X25" s="28"/>
      <c r="Y25" s="28"/>
      <c r="Z25" s="28"/>
      <c r="AA25" s="28"/>
      <c r="AB25" s="28"/>
      <c r="AC25" s="28"/>
      <c r="AD25" s="29"/>
      <c r="AE25" s="82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9"/>
      <c r="BD25" s="30"/>
      <c r="BE25" s="28"/>
      <c r="BF25" s="28"/>
      <c r="BG25" s="28"/>
      <c r="BH25" s="28"/>
      <c r="BI25" s="28"/>
      <c r="BJ25" s="28"/>
      <c r="BK25" s="29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9"/>
      <c r="CR25" s="67"/>
      <c r="CS25" s="67"/>
      <c r="CT25" s="67"/>
      <c r="CU25" s="26"/>
      <c r="CV25" s="26"/>
      <c r="CW25" s="26"/>
      <c r="CX25" s="26"/>
      <c r="CY25" s="27"/>
      <c r="CZ25" s="28"/>
      <c r="DA25" s="28"/>
      <c r="DB25" s="28"/>
      <c r="DC25" s="28"/>
      <c r="DD25" s="28"/>
      <c r="DE25" s="28"/>
      <c r="DF25" s="29"/>
    </row>
    <row r="26" spans="1:256" s="33" customFormat="1" ht="24" customHeight="1" thickBot="1" x14ac:dyDescent="0.25">
      <c r="A26" s="478" t="s">
        <v>96</v>
      </c>
      <c r="B26" s="479"/>
      <c r="C26" s="479"/>
      <c r="D26" s="479"/>
      <c r="E26" s="479"/>
      <c r="F26" s="480"/>
      <c r="G26" s="480"/>
      <c r="H26" s="480"/>
      <c r="I26" s="481"/>
      <c r="J26" s="259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60"/>
      <c r="AV26" s="260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  <c r="BJ26" s="260"/>
      <c r="BK26" s="260"/>
      <c r="BL26" s="260"/>
      <c r="BM26" s="260"/>
      <c r="BN26" s="260"/>
      <c r="BO26" s="260"/>
      <c r="BP26" s="260"/>
      <c r="BQ26" s="260"/>
      <c r="BR26" s="260"/>
      <c r="BS26" s="260"/>
      <c r="BT26" s="260"/>
      <c r="BU26" s="260"/>
      <c r="BV26" s="260"/>
      <c r="BW26" s="260"/>
      <c r="BX26" s="260"/>
      <c r="BY26" s="260"/>
      <c r="BZ26" s="260"/>
      <c r="CA26" s="260"/>
      <c r="CB26" s="260"/>
      <c r="CC26" s="260"/>
      <c r="CD26" s="260"/>
      <c r="CE26" s="260"/>
      <c r="CF26" s="260"/>
      <c r="CG26" s="260"/>
      <c r="CH26" s="260"/>
      <c r="CI26" s="260"/>
      <c r="CJ26" s="260"/>
      <c r="CK26" s="260"/>
      <c r="CL26" s="260"/>
      <c r="CM26" s="260"/>
      <c r="CN26" s="260"/>
      <c r="CO26" s="260"/>
      <c r="CP26" s="260"/>
      <c r="CQ26" s="260"/>
      <c r="CR26" s="260"/>
      <c r="CS26" s="260"/>
      <c r="CT26" s="260"/>
      <c r="CU26" s="260"/>
      <c r="CV26" s="260"/>
      <c r="CW26" s="260"/>
      <c r="CX26" s="260"/>
      <c r="CY26" s="260"/>
      <c r="CZ26" s="482"/>
      <c r="DA26" s="475"/>
      <c r="DB26" s="476"/>
      <c r="DC26" s="476"/>
      <c r="DD26" s="476"/>
      <c r="DE26" s="476"/>
      <c r="DF26" s="477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</row>
  </sheetData>
  <mergeCells count="98">
    <mergeCell ref="A25:B25"/>
    <mergeCell ref="C22:E22"/>
    <mergeCell ref="C23:E23"/>
    <mergeCell ref="C24:E24"/>
    <mergeCell ref="C25:E25"/>
    <mergeCell ref="A22:B22"/>
    <mergeCell ref="A23:B23"/>
    <mergeCell ref="A24:B24"/>
    <mergeCell ref="A20:B20"/>
    <mergeCell ref="C20:E20"/>
    <mergeCell ref="C21:E21"/>
    <mergeCell ref="A19:B19"/>
    <mergeCell ref="C14:E14"/>
    <mergeCell ref="A14:B14"/>
    <mergeCell ref="C16:E16"/>
    <mergeCell ref="A15:B15"/>
    <mergeCell ref="A16:B16"/>
    <mergeCell ref="A17:B17"/>
    <mergeCell ref="A18:B18"/>
    <mergeCell ref="C18:E18"/>
    <mergeCell ref="C19:E19"/>
    <mergeCell ref="A3:G3"/>
    <mergeCell ref="H3:O3"/>
    <mergeCell ref="P3:W3"/>
    <mergeCell ref="X3:AC3"/>
    <mergeCell ref="CS2:CZ2"/>
    <mergeCell ref="CJ2:CR2"/>
    <mergeCell ref="CJ3:CR3"/>
    <mergeCell ref="CS3:CZ3"/>
    <mergeCell ref="CB3:CE3"/>
    <mergeCell ref="CB2:CE2"/>
    <mergeCell ref="CF2:CI2"/>
    <mergeCell ref="CF3:CI3"/>
    <mergeCell ref="DA2:DF2"/>
    <mergeCell ref="DA3:DF3"/>
    <mergeCell ref="CS4:CZ4"/>
    <mergeCell ref="DA4:DF4"/>
    <mergeCell ref="CJ4:CR4"/>
    <mergeCell ref="A4:G4"/>
    <mergeCell ref="H4:O4"/>
    <mergeCell ref="P4:W4"/>
    <mergeCell ref="X4:AC4"/>
    <mergeCell ref="AW4:AZ4"/>
    <mergeCell ref="BA4:BD4"/>
    <mergeCell ref="BE4:BM4"/>
    <mergeCell ref="BN4:BU4"/>
    <mergeCell ref="BV4:CA4"/>
    <mergeCell ref="CB4:CE4"/>
    <mergeCell ref="CF4:CI4"/>
    <mergeCell ref="CJ5:CR5"/>
    <mergeCell ref="BN5:BU5"/>
    <mergeCell ref="CS5:CZ5"/>
    <mergeCell ref="DA5:DF5"/>
    <mergeCell ref="X5:AC5"/>
    <mergeCell ref="BV5:CA5"/>
    <mergeCell ref="CB5:CE5"/>
    <mergeCell ref="CF5:CI5"/>
    <mergeCell ref="J8:M8"/>
    <mergeCell ref="AW5:AZ5"/>
    <mergeCell ref="BA5:BD5"/>
    <mergeCell ref="N8:Q8"/>
    <mergeCell ref="A6:BE7"/>
    <mergeCell ref="BE5:BM5"/>
    <mergeCell ref="A8:E8"/>
    <mergeCell ref="A5:G5"/>
    <mergeCell ref="H5:O5"/>
    <mergeCell ref="P5:W5"/>
    <mergeCell ref="F8:I8"/>
    <mergeCell ref="C12:E12"/>
    <mergeCell ref="C13:E13"/>
    <mergeCell ref="A10:E10"/>
    <mergeCell ref="A11:B11"/>
    <mergeCell ref="A12:B12"/>
    <mergeCell ref="A13:B13"/>
    <mergeCell ref="CU6:CZ6"/>
    <mergeCell ref="R8:V8"/>
    <mergeCell ref="W8:AY8"/>
    <mergeCell ref="AZ8:DF8"/>
    <mergeCell ref="DA6:DF6"/>
    <mergeCell ref="CU7:CZ7"/>
    <mergeCell ref="DA7:DF7"/>
    <mergeCell ref="BF6:CF7"/>
    <mergeCell ref="A9:E9"/>
    <mergeCell ref="C11:E11"/>
    <mergeCell ref="DA26:DF26"/>
    <mergeCell ref="J26:CZ26"/>
    <mergeCell ref="CR10:CY10"/>
    <mergeCell ref="CZ10:DF10"/>
    <mergeCell ref="CR9:CY9"/>
    <mergeCell ref="CZ9:DF9"/>
    <mergeCell ref="F9:CQ9"/>
    <mergeCell ref="F10:AD10"/>
    <mergeCell ref="AE10:BC10"/>
    <mergeCell ref="BD10:CQ10"/>
    <mergeCell ref="A26:I26"/>
    <mergeCell ref="A21:B21"/>
    <mergeCell ref="C15:E15"/>
    <mergeCell ref="C17:E17"/>
  </mergeCells>
  <phoneticPr fontId="19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IV34"/>
  <sheetViews>
    <sheetView tabSelected="1" view="pageBreakPreview" topLeftCell="A19" zoomScaleNormal="85" workbookViewId="0">
      <selection activeCell="CY23" sqref="CY23:DF23"/>
    </sheetView>
  </sheetViews>
  <sheetFormatPr defaultColWidth="0" defaultRowHeight="12.75" x14ac:dyDescent="0.2"/>
  <cols>
    <col min="1" max="23" width="1.28515625" style="19" customWidth="1"/>
    <col min="24" max="51" width="1.140625" style="19" customWidth="1"/>
    <col min="52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110" s="4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67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</row>
    <row r="2" spans="1:110" s="4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</row>
    <row r="3" spans="1:110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</row>
    <row r="4" spans="1:110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</row>
    <row r="5" spans="1:110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</row>
    <row r="6" spans="1:110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445" t="s">
        <v>4</v>
      </c>
      <c r="CV6" s="446"/>
      <c r="CW6" s="446"/>
      <c r="CX6" s="446"/>
      <c r="CY6" s="446"/>
      <c r="CZ6" s="447"/>
      <c r="DA6" s="440" t="s">
        <v>3</v>
      </c>
      <c r="DB6" s="440"/>
      <c r="DC6" s="440"/>
      <c r="DD6" s="440"/>
      <c r="DE6" s="440"/>
      <c r="DF6" s="441"/>
    </row>
    <row r="7" spans="1:110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326"/>
      <c r="BG7" s="327"/>
      <c r="BH7" s="327"/>
      <c r="BI7" s="327"/>
      <c r="BJ7" s="327"/>
      <c r="BK7" s="327"/>
      <c r="BL7" s="327"/>
      <c r="BM7" s="327"/>
      <c r="BN7" s="327"/>
      <c r="BO7" s="327"/>
      <c r="BP7" s="327"/>
      <c r="BQ7" s="327"/>
      <c r="BR7" s="327"/>
      <c r="BS7" s="327"/>
      <c r="BT7" s="327"/>
      <c r="BU7" s="327"/>
      <c r="BV7" s="327"/>
      <c r="BW7" s="327"/>
      <c r="BX7" s="327"/>
      <c r="BY7" s="327"/>
      <c r="BZ7" s="327"/>
      <c r="CA7" s="327"/>
      <c r="CB7" s="327"/>
      <c r="CC7" s="327"/>
      <c r="CD7" s="327"/>
      <c r="CE7" s="327"/>
      <c r="CF7" s="415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448" t="s">
        <v>65</v>
      </c>
      <c r="CV7" s="449"/>
      <c r="CW7" s="449"/>
      <c r="CX7" s="449"/>
      <c r="CY7" s="449"/>
      <c r="CZ7" s="450"/>
      <c r="DA7" s="442">
        <v>1</v>
      </c>
      <c r="DB7" s="443"/>
      <c r="DC7" s="443"/>
      <c r="DD7" s="443"/>
      <c r="DE7" s="443"/>
      <c r="DF7" s="444"/>
    </row>
    <row r="8" spans="1:110" s="9" customFormat="1" ht="12" customHeight="1" x14ac:dyDescent="0.2">
      <c r="A8" s="356" t="s">
        <v>9</v>
      </c>
      <c r="B8" s="357"/>
      <c r="C8" s="357"/>
      <c r="D8" s="357"/>
      <c r="E8" s="357"/>
      <c r="F8" s="357"/>
      <c r="G8" s="357"/>
      <c r="H8" s="357"/>
      <c r="I8" s="358"/>
      <c r="J8" s="108" t="str">
        <f>Титул!CP25</f>
        <v>Стаценко Н.П.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126"/>
      <c r="X8" s="369"/>
      <c r="Y8" s="370"/>
      <c r="Z8" s="370"/>
      <c r="AA8" s="370"/>
      <c r="AB8" s="370"/>
      <c r="AC8" s="370"/>
      <c r="AD8" s="370"/>
      <c r="AE8" s="371"/>
      <c r="AF8" s="372"/>
      <c r="AG8" s="373"/>
      <c r="AH8" s="373"/>
      <c r="AI8" s="373"/>
      <c r="AJ8" s="373"/>
      <c r="AK8" s="373"/>
      <c r="AL8" s="381" t="str">
        <f>Титул!AL8</f>
        <v>ГКПТЭ</v>
      </c>
      <c r="AM8" s="382"/>
      <c r="AN8" s="382"/>
      <c r="AO8" s="382"/>
      <c r="AP8" s="382"/>
      <c r="AQ8" s="382"/>
      <c r="AR8" s="382"/>
      <c r="AS8" s="382"/>
      <c r="AT8" s="382"/>
      <c r="AU8" s="382"/>
      <c r="AV8" s="382"/>
      <c r="AW8" s="382"/>
      <c r="AX8" s="382"/>
      <c r="AY8" s="382"/>
      <c r="AZ8" s="382"/>
      <c r="BA8" s="382"/>
      <c r="BB8" s="416" t="str">
        <f>Титул!BB8</f>
        <v>КДК 500.03.01.001</v>
      </c>
      <c r="BC8" s="417"/>
      <c r="BD8" s="417"/>
      <c r="BE8" s="417"/>
      <c r="BF8" s="417"/>
      <c r="BG8" s="417"/>
      <c r="BH8" s="417"/>
      <c r="BI8" s="417"/>
      <c r="BJ8" s="417"/>
      <c r="BK8" s="417"/>
      <c r="BL8" s="417"/>
      <c r="BM8" s="417"/>
      <c r="BN8" s="417"/>
      <c r="BO8" s="417"/>
      <c r="BP8" s="417"/>
      <c r="BQ8" s="417"/>
      <c r="BR8" s="417"/>
      <c r="BS8" s="417"/>
      <c r="BT8" s="417"/>
      <c r="BU8" s="417"/>
      <c r="BV8" s="417"/>
      <c r="BW8" s="417"/>
      <c r="BX8" s="417"/>
      <c r="BY8" s="420" t="str">
        <f>Титул!BY8</f>
        <v>00082 
01.100.000014</v>
      </c>
      <c r="BZ8" s="417"/>
      <c r="CA8" s="417"/>
      <c r="CB8" s="417"/>
      <c r="CC8" s="417"/>
      <c r="CD8" s="417"/>
      <c r="CE8" s="417"/>
      <c r="CF8" s="417"/>
      <c r="CG8" s="417"/>
      <c r="CH8" s="417"/>
      <c r="CI8" s="417"/>
      <c r="CJ8" s="417"/>
      <c r="CK8" s="417"/>
      <c r="CL8" s="417"/>
      <c r="CM8" s="417"/>
      <c r="CN8" s="417"/>
      <c r="CO8" s="420" t="s">
        <v>133</v>
      </c>
      <c r="CP8" s="416"/>
      <c r="CQ8" s="416"/>
      <c r="CR8" s="416"/>
      <c r="CS8" s="416"/>
      <c r="CT8" s="416"/>
      <c r="CU8" s="416"/>
      <c r="CV8" s="416"/>
      <c r="CW8" s="416"/>
      <c r="CX8" s="416"/>
      <c r="CY8" s="416"/>
      <c r="CZ8" s="416"/>
      <c r="DA8" s="416"/>
      <c r="DB8" s="416"/>
      <c r="DC8" s="416"/>
      <c r="DD8" s="416"/>
      <c r="DE8" s="416"/>
      <c r="DF8" s="421"/>
    </row>
    <row r="9" spans="1:110" s="9" customFormat="1" ht="12" customHeight="1" x14ac:dyDescent="0.2">
      <c r="A9" s="387" t="s">
        <v>10</v>
      </c>
      <c r="B9" s="388"/>
      <c r="C9" s="388"/>
      <c r="D9" s="388"/>
      <c r="E9" s="388"/>
      <c r="F9" s="388"/>
      <c r="G9" s="388"/>
      <c r="H9" s="388"/>
      <c r="I9" s="389"/>
      <c r="J9" s="120" t="str">
        <f>Титул!CP26</f>
        <v>Анастасьев А.В.</v>
      </c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21"/>
      <c r="X9" s="369"/>
      <c r="Y9" s="370"/>
      <c r="Z9" s="370"/>
      <c r="AA9" s="370"/>
      <c r="AB9" s="370"/>
      <c r="AC9" s="370"/>
      <c r="AD9" s="370"/>
      <c r="AE9" s="371"/>
      <c r="AF9" s="372"/>
      <c r="AG9" s="373"/>
      <c r="AH9" s="373"/>
      <c r="AI9" s="373"/>
      <c r="AJ9" s="373"/>
      <c r="AK9" s="373"/>
      <c r="AL9" s="383"/>
      <c r="AM9" s="384"/>
      <c r="AN9" s="384"/>
      <c r="AO9" s="384"/>
      <c r="AP9" s="384"/>
      <c r="AQ9" s="384"/>
      <c r="AR9" s="384"/>
      <c r="AS9" s="384"/>
      <c r="AT9" s="384"/>
      <c r="AU9" s="384"/>
      <c r="AV9" s="384"/>
      <c r="AW9" s="384"/>
      <c r="AX9" s="384"/>
      <c r="AY9" s="384"/>
      <c r="AZ9" s="384"/>
      <c r="BA9" s="384"/>
      <c r="BB9" s="418"/>
      <c r="BC9" s="418"/>
      <c r="BD9" s="418"/>
      <c r="BE9" s="418"/>
      <c r="BF9" s="418"/>
      <c r="BG9" s="418"/>
      <c r="BH9" s="418"/>
      <c r="BI9" s="418"/>
      <c r="BJ9" s="418"/>
      <c r="BK9" s="418"/>
      <c r="BL9" s="418"/>
      <c r="BM9" s="418"/>
      <c r="BN9" s="418"/>
      <c r="BO9" s="418"/>
      <c r="BP9" s="418"/>
      <c r="BQ9" s="418"/>
      <c r="BR9" s="418"/>
      <c r="BS9" s="418"/>
      <c r="BT9" s="418"/>
      <c r="BU9" s="418"/>
      <c r="BV9" s="418"/>
      <c r="BW9" s="418"/>
      <c r="BX9" s="418"/>
      <c r="BY9" s="418"/>
      <c r="BZ9" s="418"/>
      <c r="CA9" s="418"/>
      <c r="CB9" s="418"/>
      <c r="CC9" s="418"/>
      <c r="CD9" s="418"/>
      <c r="CE9" s="418"/>
      <c r="CF9" s="418"/>
      <c r="CG9" s="418"/>
      <c r="CH9" s="418"/>
      <c r="CI9" s="418"/>
      <c r="CJ9" s="418"/>
      <c r="CK9" s="418"/>
      <c r="CL9" s="418"/>
      <c r="CM9" s="418"/>
      <c r="CN9" s="418"/>
      <c r="CO9" s="422"/>
      <c r="CP9" s="422"/>
      <c r="CQ9" s="422"/>
      <c r="CR9" s="422"/>
      <c r="CS9" s="422"/>
      <c r="CT9" s="422"/>
      <c r="CU9" s="422"/>
      <c r="CV9" s="422"/>
      <c r="CW9" s="422"/>
      <c r="CX9" s="422"/>
      <c r="CY9" s="422"/>
      <c r="CZ9" s="422"/>
      <c r="DA9" s="422"/>
      <c r="DB9" s="422"/>
      <c r="DC9" s="422"/>
      <c r="DD9" s="422"/>
      <c r="DE9" s="422"/>
      <c r="DF9" s="423"/>
    </row>
    <row r="10" spans="1:110" s="9" customFormat="1" ht="12" customHeight="1" thickBot="1" x14ac:dyDescent="0.25">
      <c r="A10" s="387"/>
      <c r="B10" s="388"/>
      <c r="C10" s="388"/>
      <c r="D10" s="388"/>
      <c r="E10" s="388"/>
      <c r="F10" s="388"/>
      <c r="G10" s="388"/>
      <c r="H10" s="388"/>
      <c r="I10" s="389"/>
      <c r="J10" s="300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2"/>
      <c r="X10" s="369"/>
      <c r="Y10" s="370"/>
      <c r="Z10" s="370"/>
      <c r="AA10" s="370"/>
      <c r="AB10" s="370"/>
      <c r="AC10" s="370"/>
      <c r="AD10" s="370"/>
      <c r="AE10" s="371"/>
      <c r="AF10" s="372"/>
      <c r="AG10" s="373"/>
      <c r="AH10" s="373"/>
      <c r="AI10" s="373"/>
      <c r="AJ10" s="373"/>
      <c r="AK10" s="373"/>
      <c r="AL10" s="385"/>
      <c r="AM10" s="386"/>
      <c r="AN10" s="386"/>
      <c r="AO10" s="386"/>
      <c r="AP10" s="386"/>
      <c r="AQ10" s="386"/>
      <c r="AR10" s="386"/>
      <c r="AS10" s="386"/>
      <c r="AT10" s="386"/>
      <c r="AU10" s="386"/>
      <c r="AV10" s="386"/>
      <c r="AW10" s="386"/>
      <c r="AX10" s="386"/>
      <c r="AY10" s="386"/>
      <c r="AZ10" s="386"/>
      <c r="BA10" s="386"/>
      <c r="BB10" s="419"/>
      <c r="BC10" s="419"/>
      <c r="BD10" s="419"/>
      <c r="BE10" s="419"/>
      <c r="BF10" s="419"/>
      <c r="BG10" s="419"/>
      <c r="BH10" s="419"/>
      <c r="BI10" s="419"/>
      <c r="BJ10" s="419"/>
      <c r="BK10" s="419"/>
      <c r="BL10" s="419"/>
      <c r="BM10" s="419"/>
      <c r="BN10" s="419"/>
      <c r="BO10" s="419"/>
      <c r="BP10" s="419"/>
      <c r="BQ10" s="419"/>
      <c r="BR10" s="419"/>
      <c r="BS10" s="419"/>
      <c r="BT10" s="419"/>
      <c r="BU10" s="419"/>
      <c r="BV10" s="419"/>
      <c r="BW10" s="419"/>
      <c r="BX10" s="419"/>
      <c r="BY10" s="419"/>
      <c r="BZ10" s="419"/>
      <c r="CA10" s="419"/>
      <c r="CB10" s="419"/>
      <c r="CC10" s="419"/>
      <c r="CD10" s="419"/>
      <c r="CE10" s="419"/>
      <c r="CF10" s="419"/>
      <c r="CG10" s="419"/>
      <c r="CH10" s="419"/>
      <c r="CI10" s="419"/>
      <c r="CJ10" s="419"/>
      <c r="CK10" s="419"/>
      <c r="CL10" s="419"/>
      <c r="CM10" s="419"/>
      <c r="CN10" s="419"/>
      <c r="CO10" s="424"/>
      <c r="CP10" s="424"/>
      <c r="CQ10" s="424"/>
      <c r="CR10" s="424"/>
      <c r="CS10" s="424"/>
      <c r="CT10" s="424"/>
      <c r="CU10" s="424"/>
      <c r="CV10" s="424"/>
      <c r="CW10" s="424"/>
      <c r="CX10" s="424"/>
      <c r="CY10" s="424"/>
      <c r="CZ10" s="424"/>
      <c r="DA10" s="424"/>
      <c r="DB10" s="424"/>
      <c r="DC10" s="424"/>
      <c r="DD10" s="424"/>
      <c r="DE10" s="424"/>
      <c r="DF10" s="425"/>
    </row>
    <row r="11" spans="1:110" s="9" customFormat="1" ht="12" customHeight="1" x14ac:dyDescent="0.2">
      <c r="A11" s="387"/>
      <c r="B11" s="388"/>
      <c r="C11" s="388"/>
      <c r="D11" s="388"/>
      <c r="E11" s="388"/>
      <c r="F11" s="388"/>
      <c r="G11" s="388"/>
      <c r="H11" s="388"/>
      <c r="I11" s="389"/>
      <c r="J11" s="300"/>
      <c r="K11" s="301"/>
      <c r="L11" s="301"/>
      <c r="M11" s="301"/>
      <c r="N11" s="301"/>
      <c r="O11" s="301"/>
      <c r="P11" s="301"/>
      <c r="Q11" s="301"/>
      <c r="R11" s="301"/>
      <c r="S11" s="301"/>
      <c r="T11" s="301"/>
      <c r="U11" s="301"/>
      <c r="V11" s="301"/>
      <c r="W11" s="302"/>
      <c r="X11" s="369"/>
      <c r="Y11" s="370"/>
      <c r="Z11" s="370"/>
      <c r="AA11" s="370"/>
      <c r="AB11" s="370"/>
      <c r="AC11" s="370"/>
      <c r="AD11" s="370"/>
      <c r="AE11" s="371"/>
      <c r="AF11" s="372"/>
      <c r="AG11" s="373"/>
      <c r="AH11" s="373"/>
      <c r="AI11" s="373"/>
      <c r="AJ11" s="373"/>
      <c r="AK11" s="433"/>
      <c r="AL11" s="312" t="str">
        <f>Титул!AQ11</f>
        <v>Ось</v>
      </c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3"/>
      <c r="BK11" s="403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403"/>
      <c r="CP11" s="403"/>
      <c r="CQ11" s="403"/>
      <c r="CR11" s="403"/>
      <c r="CS11" s="403"/>
      <c r="CT11" s="404"/>
      <c r="CU11" s="402"/>
      <c r="CV11" s="403"/>
      <c r="CW11" s="403"/>
      <c r="CX11" s="404"/>
      <c r="CY11" s="402"/>
      <c r="CZ11" s="403"/>
      <c r="DA11" s="403"/>
      <c r="DB11" s="404"/>
      <c r="DC11" s="402"/>
      <c r="DD11" s="403"/>
      <c r="DE11" s="403"/>
      <c r="DF11" s="404"/>
    </row>
    <row r="12" spans="1:110" s="9" customFormat="1" ht="12" customHeight="1" x14ac:dyDescent="0.2">
      <c r="A12" s="356" t="s">
        <v>11</v>
      </c>
      <c r="B12" s="357"/>
      <c r="C12" s="357"/>
      <c r="D12" s="357"/>
      <c r="E12" s="357"/>
      <c r="F12" s="357"/>
      <c r="G12" s="357"/>
      <c r="H12" s="357"/>
      <c r="I12" s="358"/>
      <c r="J12" s="378" t="str">
        <f>Титул!CP26</f>
        <v>Анастасьев А.В.</v>
      </c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80"/>
      <c r="X12" s="369"/>
      <c r="Y12" s="370"/>
      <c r="Z12" s="370"/>
      <c r="AA12" s="370"/>
      <c r="AB12" s="370"/>
      <c r="AC12" s="370"/>
      <c r="AD12" s="370"/>
      <c r="AE12" s="371"/>
      <c r="AF12" s="372"/>
      <c r="AG12" s="373"/>
      <c r="AH12" s="373"/>
      <c r="AI12" s="373"/>
      <c r="AJ12" s="373"/>
      <c r="AK12" s="433"/>
      <c r="AL12" s="405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406"/>
      <c r="CP12" s="406"/>
      <c r="CQ12" s="406"/>
      <c r="CR12" s="406"/>
      <c r="CS12" s="406"/>
      <c r="CT12" s="407"/>
      <c r="CU12" s="405"/>
      <c r="CV12" s="406"/>
      <c r="CW12" s="406"/>
      <c r="CX12" s="407"/>
      <c r="CY12" s="405"/>
      <c r="CZ12" s="406"/>
      <c r="DA12" s="406"/>
      <c r="DB12" s="407"/>
      <c r="DC12" s="405"/>
      <c r="DD12" s="406"/>
      <c r="DE12" s="406"/>
      <c r="DF12" s="407"/>
    </row>
    <row r="13" spans="1:110" s="9" customFormat="1" ht="24" customHeight="1" x14ac:dyDescent="0.2">
      <c r="A13" s="362" t="s">
        <v>12</v>
      </c>
      <c r="B13" s="363"/>
      <c r="C13" s="363"/>
      <c r="D13" s="363"/>
      <c r="E13" s="455"/>
      <c r="F13" s="426" t="s">
        <v>143</v>
      </c>
      <c r="G13" s="427"/>
      <c r="H13" s="427"/>
      <c r="I13" s="427"/>
      <c r="J13" s="427"/>
      <c r="K13" s="427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427"/>
      <c r="X13" s="427"/>
      <c r="Y13" s="427"/>
      <c r="Z13" s="427"/>
      <c r="AA13" s="427"/>
      <c r="AB13" s="427"/>
      <c r="AC13" s="427"/>
      <c r="AD13" s="427"/>
      <c r="AE13" s="427"/>
      <c r="AF13" s="427"/>
      <c r="AG13" s="427"/>
      <c r="AH13" s="427"/>
      <c r="AI13" s="427"/>
      <c r="AJ13" s="427"/>
      <c r="AK13" s="427"/>
      <c r="AL13" s="427"/>
      <c r="AM13" s="427"/>
      <c r="AN13" s="427"/>
      <c r="AO13" s="427"/>
      <c r="AP13" s="427"/>
      <c r="AQ13" s="427"/>
      <c r="AR13" s="427"/>
      <c r="AS13" s="427"/>
      <c r="AT13" s="427"/>
      <c r="AU13" s="427"/>
      <c r="AV13" s="427"/>
      <c r="AW13" s="427"/>
      <c r="AX13" s="427"/>
      <c r="AY13" s="427"/>
      <c r="AZ13" s="427"/>
      <c r="BA13" s="427"/>
      <c r="BB13" s="427"/>
      <c r="BC13" s="427"/>
      <c r="BD13" s="427"/>
      <c r="BE13" s="427"/>
      <c r="BF13" s="427"/>
      <c r="BG13" s="427"/>
      <c r="BH13" s="427"/>
      <c r="BI13" s="427"/>
      <c r="BJ13" s="427"/>
      <c r="BK13" s="427"/>
      <c r="BL13" s="427"/>
      <c r="BM13" s="427"/>
      <c r="BN13" s="427"/>
      <c r="BO13" s="427"/>
      <c r="BP13" s="427"/>
      <c r="BQ13" s="427"/>
      <c r="BR13" s="427"/>
      <c r="BS13" s="427"/>
      <c r="BT13" s="427"/>
      <c r="BU13" s="427"/>
      <c r="BV13" s="427"/>
      <c r="BW13" s="427"/>
      <c r="BX13" s="427"/>
      <c r="BY13" s="427"/>
      <c r="BZ13" s="427"/>
      <c r="CA13" s="427"/>
      <c r="CB13" s="427"/>
      <c r="CC13" s="427"/>
      <c r="CD13" s="427"/>
      <c r="CE13" s="427"/>
      <c r="CF13" s="427"/>
      <c r="CG13" s="427"/>
      <c r="CH13" s="427"/>
      <c r="CI13" s="427"/>
      <c r="CJ13" s="427"/>
      <c r="CK13" s="427"/>
      <c r="CL13" s="427"/>
      <c r="CM13" s="427"/>
      <c r="CN13" s="427"/>
      <c r="CO13" s="427"/>
      <c r="CP13" s="428"/>
      <c r="CQ13" s="429"/>
      <c r="CR13" s="429"/>
      <c r="CS13" s="429"/>
      <c r="CT13" s="429"/>
      <c r="CU13" s="429"/>
      <c r="CV13" s="429"/>
      <c r="CW13" s="429"/>
      <c r="CX13" s="429"/>
      <c r="CY13" s="429"/>
      <c r="CZ13" s="429"/>
      <c r="DA13" s="429"/>
      <c r="DB13" s="429"/>
      <c r="DC13" s="429"/>
      <c r="DD13" s="429"/>
      <c r="DE13" s="429"/>
      <c r="DF13" s="430"/>
    </row>
    <row r="14" spans="1:110" s="9" customFormat="1" ht="12" customHeight="1" thickBot="1" x14ac:dyDescent="0.25">
      <c r="A14" s="456" t="s">
        <v>13</v>
      </c>
      <c r="B14" s="457"/>
      <c r="C14" s="457"/>
      <c r="D14" s="457"/>
      <c r="E14" s="457"/>
      <c r="F14" s="397" t="s">
        <v>14</v>
      </c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9"/>
      <c r="S14" s="397" t="s">
        <v>15</v>
      </c>
      <c r="T14" s="398"/>
      <c r="U14" s="398"/>
      <c r="V14" s="399"/>
      <c r="W14" s="397" t="s">
        <v>16</v>
      </c>
      <c r="X14" s="398"/>
      <c r="Y14" s="398"/>
      <c r="Z14" s="398"/>
      <c r="AA14" s="398"/>
      <c r="AB14" s="398"/>
      <c r="AC14" s="399"/>
      <c r="AD14" s="397" t="s">
        <v>17</v>
      </c>
      <c r="AE14" s="398"/>
      <c r="AF14" s="398"/>
      <c r="AG14" s="398"/>
      <c r="AH14" s="398"/>
      <c r="AI14" s="399"/>
      <c r="AJ14" s="397" t="s">
        <v>18</v>
      </c>
      <c r="AK14" s="398"/>
      <c r="AL14" s="398"/>
      <c r="AM14" s="398"/>
      <c r="AN14" s="398"/>
      <c r="AO14" s="398"/>
      <c r="AP14" s="399"/>
      <c r="AQ14" s="397" t="s">
        <v>19</v>
      </c>
      <c r="AR14" s="398"/>
      <c r="AS14" s="398"/>
      <c r="AT14" s="398"/>
      <c r="AU14" s="399"/>
      <c r="AV14" s="397" t="s">
        <v>20</v>
      </c>
      <c r="AW14" s="398"/>
      <c r="AX14" s="398"/>
      <c r="AY14" s="398"/>
      <c r="AZ14" s="398"/>
      <c r="BA14" s="398"/>
      <c r="BB14" s="398"/>
      <c r="BC14" s="398"/>
      <c r="BD14" s="398"/>
      <c r="BE14" s="398"/>
      <c r="BF14" s="398"/>
      <c r="BG14" s="398"/>
      <c r="BH14" s="399"/>
      <c r="BI14" s="397" t="s">
        <v>21</v>
      </c>
      <c r="BJ14" s="398"/>
      <c r="BK14" s="398"/>
      <c r="BL14" s="398"/>
      <c r="BM14" s="398"/>
      <c r="BN14" s="398"/>
      <c r="BO14" s="398"/>
      <c r="BP14" s="398"/>
      <c r="BQ14" s="398"/>
      <c r="BR14" s="398"/>
      <c r="BS14" s="398"/>
      <c r="BT14" s="398"/>
      <c r="BU14" s="398"/>
      <c r="BV14" s="398"/>
      <c r="BW14" s="398"/>
      <c r="BX14" s="398"/>
      <c r="BY14" s="398"/>
      <c r="BZ14" s="398"/>
      <c r="CA14" s="398"/>
      <c r="CB14" s="398"/>
      <c r="CC14" s="399"/>
      <c r="CD14" s="397" t="s">
        <v>22</v>
      </c>
      <c r="CE14" s="398"/>
      <c r="CF14" s="398"/>
      <c r="CG14" s="398"/>
      <c r="CH14" s="398"/>
      <c r="CI14" s="399"/>
      <c r="CJ14" s="397" t="s">
        <v>23</v>
      </c>
      <c r="CK14" s="398"/>
      <c r="CL14" s="398"/>
      <c r="CM14" s="398"/>
      <c r="CN14" s="398"/>
      <c r="CO14" s="398"/>
      <c r="CP14" s="399"/>
      <c r="CQ14" s="431"/>
      <c r="CR14" s="431"/>
      <c r="CS14" s="431"/>
      <c r="CT14" s="431"/>
      <c r="CU14" s="431"/>
      <c r="CV14" s="431"/>
      <c r="CW14" s="431"/>
      <c r="CX14" s="431"/>
      <c r="CY14" s="431"/>
      <c r="CZ14" s="431"/>
      <c r="DA14" s="431"/>
      <c r="DB14" s="431"/>
      <c r="DC14" s="431"/>
      <c r="DD14" s="431"/>
      <c r="DE14" s="431"/>
      <c r="DF14" s="432"/>
    </row>
    <row r="15" spans="1:110" s="9" customFormat="1" ht="12" customHeight="1" x14ac:dyDescent="0.2">
      <c r="A15" s="458"/>
      <c r="B15" s="459"/>
      <c r="C15" s="459"/>
      <c r="D15" s="459"/>
      <c r="E15" s="459"/>
      <c r="F15" s="462"/>
      <c r="G15" s="391"/>
      <c r="H15" s="391"/>
      <c r="I15" s="391"/>
      <c r="J15" s="391"/>
      <c r="K15" s="391"/>
      <c r="L15" s="391"/>
      <c r="M15" s="391"/>
      <c r="N15" s="391"/>
      <c r="O15" s="391"/>
      <c r="P15" s="391"/>
      <c r="Q15" s="391"/>
      <c r="R15" s="391"/>
      <c r="S15" s="390" t="s">
        <v>71</v>
      </c>
      <c r="T15" s="391"/>
      <c r="U15" s="391"/>
      <c r="V15" s="392"/>
      <c r="W15" s="367">
        <v>6</v>
      </c>
      <c r="X15" s="367"/>
      <c r="Y15" s="367"/>
      <c r="Z15" s="367"/>
      <c r="AA15" s="367"/>
      <c r="AB15" s="367"/>
      <c r="AC15" s="367"/>
      <c r="AD15" s="408">
        <v>1</v>
      </c>
      <c r="AE15" s="367"/>
      <c r="AF15" s="367"/>
      <c r="AG15" s="367"/>
      <c r="AH15" s="367"/>
      <c r="AI15" s="412"/>
      <c r="AJ15" s="408">
        <v>1</v>
      </c>
      <c r="AK15" s="367"/>
      <c r="AL15" s="367"/>
      <c r="AM15" s="367"/>
      <c r="AN15" s="367"/>
      <c r="AO15" s="367"/>
      <c r="AP15" s="409"/>
      <c r="AQ15" s="434">
        <v>0.8</v>
      </c>
      <c r="AR15" s="435"/>
      <c r="AS15" s="435"/>
      <c r="AT15" s="435"/>
      <c r="AU15" s="436"/>
      <c r="AV15" s="343" t="s">
        <v>208</v>
      </c>
      <c r="AW15" s="310"/>
      <c r="AX15" s="310"/>
      <c r="AY15" s="310"/>
      <c r="AZ15" s="310"/>
      <c r="BA15" s="310"/>
      <c r="BB15" s="310"/>
      <c r="BC15" s="310"/>
      <c r="BD15" s="310"/>
      <c r="BE15" s="310"/>
      <c r="BF15" s="310"/>
      <c r="BG15" s="310"/>
      <c r="BH15" s="311"/>
      <c r="BI15" s="343" t="s">
        <v>221</v>
      </c>
      <c r="BJ15" s="310"/>
      <c r="BK15" s="310"/>
      <c r="BL15" s="310"/>
      <c r="BM15" s="310"/>
      <c r="BN15" s="310"/>
      <c r="BO15" s="310"/>
      <c r="BP15" s="310"/>
      <c r="BQ15" s="310"/>
      <c r="BR15" s="310"/>
      <c r="BS15" s="310"/>
      <c r="BT15" s="310"/>
      <c r="BU15" s="310"/>
      <c r="BV15" s="310"/>
      <c r="BW15" s="310"/>
      <c r="BX15" s="310"/>
      <c r="BY15" s="310"/>
      <c r="BZ15" s="310"/>
      <c r="CA15" s="310"/>
      <c r="CB15" s="310"/>
      <c r="CC15" s="311"/>
      <c r="CD15" s="464">
        <v>1</v>
      </c>
      <c r="CE15" s="367"/>
      <c r="CF15" s="367"/>
      <c r="CG15" s="367"/>
      <c r="CH15" s="367"/>
      <c r="CI15" s="412"/>
      <c r="CJ15" s="408">
        <v>7.46</v>
      </c>
      <c r="CK15" s="367"/>
      <c r="CL15" s="367"/>
      <c r="CM15" s="367"/>
      <c r="CN15" s="367"/>
      <c r="CO15" s="367"/>
      <c r="CP15" s="409"/>
      <c r="CQ15" s="431"/>
      <c r="CR15" s="431"/>
      <c r="CS15" s="431"/>
      <c r="CT15" s="431"/>
      <c r="CU15" s="431"/>
      <c r="CV15" s="431"/>
      <c r="CW15" s="431"/>
      <c r="CX15" s="431"/>
      <c r="CY15" s="431"/>
      <c r="CZ15" s="431"/>
      <c r="DA15" s="431"/>
      <c r="DB15" s="431"/>
      <c r="DC15" s="431"/>
      <c r="DD15" s="431"/>
      <c r="DE15" s="431"/>
      <c r="DF15" s="432"/>
    </row>
    <row r="16" spans="1:110" s="9" customFormat="1" ht="12" customHeight="1" thickBot="1" x14ac:dyDescent="0.25">
      <c r="A16" s="460"/>
      <c r="B16" s="461"/>
      <c r="C16" s="461"/>
      <c r="D16" s="461"/>
      <c r="E16" s="461"/>
      <c r="F16" s="463"/>
      <c r="G16" s="394"/>
      <c r="H16" s="394"/>
      <c r="I16" s="394"/>
      <c r="J16" s="394"/>
      <c r="K16" s="394"/>
      <c r="L16" s="394"/>
      <c r="M16" s="394"/>
      <c r="N16" s="394"/>
      <c r="O16" s="394"/>
      <c r="P16" s="394"/>
      <c r="Q16" s="394"/>
      <c r="R16" s="394"/>
      <c r="S16" s="393"/>
      <c r="T16" s="394"/>
      <c r="U16" s="394"/>
      <c r="V16" s="395"/>
      <c r="W16" s="368"/>
      <c r="X16" s="368"/>
      <c r="Y16" s="368"/>
      <c r="Z16" s="368"/>
      <c r="AA16" s="368"/>
      <c r="AB16" s="368"/>
      <c r="AC16" s="368"/>
      <c r="AD16" s="410"/>
      <c r="AE16" s="368"/>
      <c r="AF16" s="368"/>
      <c r="AG16" s="368"/>
      <c r="AH16" s="368"/>
      <c r="AI16" s="413"/>
      <c r="AJ16" s="410"/>
      <c r="AK16" s="368"/>
      <c r="AL16" s="368"/>
      <c r="AM16" s="368"/>
      <c r="AN16" s="368"/>
      <c r="AO16" s="368"/>
      <c r="AP16" s="411"/>
      <c r="AQ16" s="437"/>
      <c r="AR16" s="438"/>
      <c r="AS16" s="438"/>
      <c r="AT16" s="438"/>
      <c r="AU16" s="439"/>
      <c r="AV16" s="345"/>
      <c r="AW16" s="316"/>
      <c r="AX16" s="316"/>
      <c r="AY16" s="316"/>
      <c r="AZ16" s="316"/>
      <c r="BA16" s="316"/>
      <c r="BB16" s="316"/>
      <c r="BC16" s="316"/>
      <c r="BD16" s="316"/>
      <c r="BE16" s="316"/>
      <c r="BF16" s="316"/>
      <c r="BG16" s="316"/>
      <c r="BH16" s="317"/>
      <c r="BI16" s="345"/>
      <c r="BJ16" s="316"/>
      <c r="BK16" s="316"/>
      <c r="BL16" s="316"/>
      <c r="BM16" s="316"/>
      <c r="BN16" s="316"/>
      <c r="BO16" s="316"/>
      <c r="BP16" s="316"/>
      <c r="BQ16" s="316"/>
      <c r="BR16" s="316"/>
      <c r="BS16" s="316"/>
      <c r="BT16" s="316"/>
      <c r="BU16" s="316"/>
      <c r="BV16" s="316"/>
      <c r="BW16" s="316"/>
      <c r="BX16" s="316"/>
      <c r="BY16" s="316"/>
      <c r="BZ16" s="316"/>
      <c r="CA16" s="316"/>
      <c r="CB16" s="316"/>
      <c r="CC16" s="317"/>
      <c r="CD16" s="465"/>
      <c r="CE16" s="368"/>
      <c r="CF16" s="368"/>
      <c r="CG16" s="368"/>
      <c r="CH16" s="368"/>
      <c r="CI16" s="413"/>
      <c r="CJ16" s="410"/>
      <c r="CK16" s="368"/>
      <c r="CL16" s="368"/>
      <c r="CM16" s="368"/>
      <c r="CN16" s="368"/>
      <c r="CO16" s="368"/>
      <c r="CP16" s="411"/>
      <c r="CQ16" s="394"/>
      <c r="CR16" s="394"/>
      <c r="CS16" s="394"/>
      <c r="CT16" s="394"/>
      <c r="CU16" s="394"/>
      <c r="CV16" s="394"/>
      <c r="CW16" s="394"/>
      <c r="CX16" s="394"/>
      <c r="CY16" s="394"/>
      <c r="CZ16" s="394"/>
      <c r="DA16" s="394"/>
      <c r="DB16" s="394"/>
      <c r="DC16" s="394"/>
      <c r="DD16" s="394"/>
      <c r="DE16" s="394"/>
      <c r="DF16" s="395"/>
    </row>
    <row r="17" spans="1:111" s="9" customFormat="1" ht="12" customHeight="1" x14ac:dyDescent="0.2">
      <c r="A17" s="362" t="s">
        <v>24</v>
      </c>
      <c r="B17" s="363"/>
      <c r="C17" s="363"/>
      <c r="D17" s="363"/>
      <c r="E17" s="363"/>
      <c r="F17" s="374" t="s">
        <v>25</v>
      </c>
      <c r="G17" s="375"/>
      <c r="H17" s="375"/>
      <c r="I17" s="376"/>
      <c r="J17" s="377" t="s">
        <v>26</v>
      </c>
      <c r="K17" s="375"/>
      <c r="L17" s="375"/>
      <c r="M17" s="376"/>
      <c r="N17" s="377" t="s">
        <v>27</v>
      </c>
      <c r="O17" s="375"/>
      <c r="P17" s="375"/>
      <c r="Q17" s="376"/>
      <c r="R17" s="377" t="s">
        <v>28</v>
      </c>
      <c r="S17" s="375"/>
      <c r="T17" s="375"/>
      <c r="U17" s="375"/>
      <c r="V17" s="376"/>
      <c r="W17" s="377" t="s">
        <v>29</v>
      </c>
      <c r="X17" s="375"/>
      <c r="Y17" s="375"/>
      <c r="Z17" s="375"/>
      <c r="AA17" s="375"/>
      <c r="AB17" s="375"/>
      <c r="AC17" s="375"/>
      <c r="AD17" s="375"/>
      <c r="AE17" s="375"/>
      <c r="AF17" s="375"/>
      <c r="AG17" s="375"/>
      <c r="AH17" s="375"/>
      <c r="AI17" s="375"/>
      <c r="AJ17" s="375"/>
      <c r="AK17" s="375"/>
      <c r="AL17" s="375"/>
      <c r="AM17" s="375"/>
      <c r="AN17" s="375"/>
      <c r="AO17" s="375"/>
      <c r="AP17" s="375"/>
      <c r="AQ17" s="375"/>
      <c r="AR17" s="375"/>
      <c r="AS17" s="375"/>
      <c r="AT17" s="375"/>
      <c r="AU17" s="375"/>
      <c r="AV17" s="375"/>
      <c r="AW17" s="375"/>
      <c r="AX17" s="375"/>
      <c r="AY17" s="376"/>
      <c r="AZ17" s="377" t="s">
        <v>30</v>
      </c>
      <c r="BA17" s="375"/>
      <c r="BB17" s="375"/>
      <c r="BC17" s="375"/>
      <c r="BD17" s="375"/>
      <c r="BE17" s="375"/>
      <c r="BF17" s="375"/>
      <c r="BG17" s="375"/>
      <c r="BH17" s="375"/>
      <c r="BI17" s="375"/>
      <c r="BJ17" s="375"/>
      <c r="BK17" s="375"/>
      <c r="BL17" s="375"/>
      <c r="BM17" s="375"/>
      <c r="BN17" s="375"/>
      <c r="BO17" s="375"/>
      <c r="BP17" s="375"/>
      <c r="BQ17" s="375"/>
      <c r="BR17" s="375"/>
      <c r="BS17" s="375"/>
      <c r="BT17" s="375"/>
      <c r="BU17" s="375"/>
      <c r="BV17" s="375"/>
      <c r="BW17" s="375"/>
      <c r="BX17" s="375"/>
      <c r="BY17" s="375"/>
      <c r="BZ17" s="375"/>
      <c r="CA17" s="375"/>
      <c r="CB17" s="375"/>
      <c r="CC17" s="375"/>
      <c r="CD17" s="375"/>
      <c r="CE17" s="375"/>
      <c r="CF17" s="375"/>
      <c r="CG17" s="375"/>
      <c r="CH17" s="375"/>
      <c r="CI17" s="375"/>
      <c r="CJ17" s="375"/>
      <c r="CK17" s="375"/>
      <c r="CL17" s="375"/>
      <c r="CM17" s="375"/>
      <c r="CN17" s="375"/>
      <c r="CO17" s="375"/>
      <c r="CP17" s="375"/>
      <c r="CQ17" s="375"/>
      <c r="CR17" s="375"/>
      <c r="CS17" s="375"/>
      <c r="CT17" s="375"/>
      <c r="CU17" s="375"/>
      <c r="CV17" s="375"/>
      <c r="CW17" s="375"/>
      <c r="CX17" s="375"/>
      <c r="CY17" s="375"/>
      <c r="CZ17" s="375"/>
      <c r="DA17" s="375"/>
      <c r="DB17" s="375"/>
      <c r="DC17" s="375"/>
      <c r="DD17" s="375"/>
      <c r="DE17" s="375"/>
      <c r="DF17" s="396"/>
    </row>
    <row r="18" spans="1:111" s="9" customFormat="1" ht="12" customHeight="1" thickBot="1" x14ac:dyDescent="0.25">
      <c r="A18" s="362" t="s">
        <v>31</v>
      </c>
      <c r="B18" s="363"/>
      <c r="C18" s="363"/>
      <c r="D18" s="363"/>
      <c r="E18" s="363"/>
      <c r="F18" s="453" t="s">
        <v>32</v>
      </c>
      <c r="G18" s="365"/>
      <c r="H18" s="365"/>
      <c r="I18" s="365"/>
      <c r="J18" s="365"/>
      <c r="K18" s="365"/>
      <c r="L18" s="365"/>
      <c r="M18" s="365"/>
      <c r="N18" s="365"/>
      <c r="O18" s="365"/>
      <c r="P18" s="365"/>
      <c r="Q18" s="365"/>
      <c r="R18" s="365"/>
      <c r="S18" s="365"/>
      <c r="T18" s="365"/>
      <c r="U18" s="365"/>
      <c r="V18" s="365"/>
      <c r="W18" s="365"/>
      <c r="X18" s="365"/>
      <c r="Y18" s="365"/>
      <c r="Z18" s="365"/>
      <c r="AA18" s="365"/>
      <c r="AB18" s="365"/>
      <c r="AC18" s="365"/>
      <c r="AD18" s="365"/>
      <c r="AE18" s="365"/>
      <c r="AF18" s="365"/>
      <c r="AG18" s="365"/>
      <c r="AH18" s="365"/>
      <c r="AI18" s="365"/>
      <c r="AJ18" s="365"/>
      <c r="AK18" s="365"/>
      <c r="AL18" s="365"/>
      <c r="AM18" s="365"/>
      <c r="AN18" s="365"/>
      <c r="AO18" s="365"/>
      <c r="AP18" s="365"/>
      <c r="AQ18" s="365"/>
      <c r="AR18" s="365"/>
      <c r="AS18" s="365"/>
      <c r="AT18" s="365"/>
      <c r="AU18" s="365"/>
      <c r="AV18" s="365"/>
      <c r="AW18" s="365"/>
      <c r="AX18" s="365"/>
      <c r="AY18" s="366"/>
      <c r="AZ18" s="364" t="s">
        <v>33</v>
      </c>
      <c r="BA18" s="365"/>
      <c r="BB18" s="365"/>
      <c r="BC18" s="366"/>
      <c r="BD18" s="364" t="s">
        <v>34</v>
      </c>
      <c r="BE18" s="365"/>
      <c r="BF18" s="365"/>
      <c r="BG18" s="365"/>
      <c r="BH18" s="365"/>
      <c r="BI18" s="365"/>
      <c r="BJ18" s="366"/>
      <c r="BK18" s="364" t="s">
        <v>35</v>
      </c>
      <c r="BL18" s="365"/>
      <c r="BM18" s="365"/>
      <c r="BN18" s="366"/>
      <c r="BO18" s="364" t="s">
        <v>36</v>
      </c>
      <c r="BP18" s="365"/>
      <c r="BQ18" s="365"/>
      <c r="BR18" s="365"/>
      <c r="BS18" s="366"/>
      <c r="BT18" s="364" t="s">
        <v>37</v>
      </c>
      <c r="BU18" s="365"/>
      <c r="BV18" s="365"/>
      <c r="BW18" s="366"/>
      <c r="BX18" s="364" t="s">
        <v>38</v>
      </c>
      <c r="BY18" s="365"/>
      <c r="BZ18" s="365"/>
      <c r="CA18" s="365"/>
      <c r="CB18" s="366"/>
      <c r="CC18" s="364" t="s">
        <v>17</v>
      </c>
      <c r="CD18" s="365"/>
      <c r="CE18" s="365"/>
      <c r="CF18" s="365"/>
      <c r="CG18" s="366"/>
      <c r="CH18" s="364" t="s">
        <v>39</v>
      </c>
      <c r="CI18" s="365"/>
      <c r="CJ18" s="365"/>
      <c r="CK18" s="365"/>
      <c r="CL18" s="366"/>
      <c r="CM18" s="364" t="s">
        <v>40</v>
      </c>
      <c r="CN18" s="365"/>
      <c r="CO18" s="365"/>
      <c r="CP18" s="365"/>
      <c r="CQ18" s="366"/>
      <c r="CR18" s="364" t="s">
        <v>41</v>
      </c>
      <c r="CS18" s="365"/>
      <c r="CT18" s="365"/>
      <c r="CU18" s="365"/>
      <c r="CV18" s="365"/>
      <c r="CW18" s="365"/>
      <c r="CX18" s="366"/>
      <c r="CY18" s="364" t="s">
        <v>42</v>
      </c>
      <c r="CZ18" s="365"/>
      <c r="DA18" s="365"/>
      <c r="DB18" s="365"/>
      <c r="DC18" s="365"/>
      <c r="DD18" s="365"/>
      <c r="DE18" s="365"/>
      <c r="DF18" s="454"/>
    </row>
    <row r="19" spans="1:111" s="4" customFormat="1" ht="21.95" customHeight="1" x14ac:dyDescent="0.2">
      <c r="A19" s="451" t="s">
        <v>24</v>
      </c>
      <c r="B19" s="452"/>
      <c r="C19" s="400" t="s">
        <v>43</v>
      </c>
      <c r="D19" s="400"/>
      <c r="E19" s="401"/>
      <c r="F19" s="22"/>
      <c r="G19" s="23"/>
      <c r="H19" s="23"/>
      <c r="I19" s="24"/>
      <c r="J19" s="23"/>
      <c r="K19" s="23"/>
      <c r="L19" s="23"/>
      <c r="M19" s="24"/>
      <c r="N19" s="23"/>
      <c r="O19" s="23"/>
      <c r="P19" s="23"/>
      <c r="Q19" s="24"/>
      <c r="R19" s="23" t="s">
        <v>98</v>
      </c>
      <c r="S19" s="23"/>
      <c r="T19" s="23"/>
      <c r="U19" s="23"/>
      <c r="V19" s="24"/>
      <c r="W19" s="23" t="s">
        <v>203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4"/>
      <c r="AZ19" s="23"/>
      <c r="BA19" s="23"/>
      <c r="BB19" s="23"/>
      <c r="BC19" s="24"/>
      <c r="BD19" s="23"/>
      <c r="BE19" s="23"/>
      <c r="BF19" s="23"/>
      <c r="BG19" s="23"/>
      <c r="BH19" s="23"/>
      <c r="BI19" s="23"/>
      <c r="BJ19" s="24"/>
      <c r="BK19" s="23"/>
      <c r="BL19" s="23"/>
      <c r="BM19" s="23"/>
      <c r="BN19" s="24"/>
      <c r="BO19" s="23"/>
      <c r="BP19" s="23"/>
      <c r="BQ19" s="23"/>
      <c r="BR19" s="23"/>
      <c r="BS19" s="24"/>
      <c r="BT19" s="23"/>
      <c r="BU19" s="23"/>
      <c r="BV19" s="23"/>
      <c r="BW19" s="24"/>
      <c r="BX19" s="23"/>
      <c r="BY19" s="23"/>
      <c r="BZ19" s="23"/>
      <c r="CA19" s="23"/>
      <c r="CB19" s="24"/>
      <c r="CC19" s="23"/>
      <c r="CD19" s="23"/>
      <c r="CE19" s="23"/>
      <c r="CF19" s="23"/>
      <c r="CG19" s="24"/>
      <c r="CH19" s="23"/>
      <c r="CI19" s="23"/>
      <c r="CJ19" s="23"/>
      <c r="CK19" s="23"/>
      <c r="CL19" s="24"/>
      <c r="CM19" s="23"/>
      <c r="CN19" s="23"/>
      <c r="CO19" s="23"/>
      <c r="CP19" s="23"/>
      <c r="CQ19" s="24"/>
      <c r="CR19" s="23"/>
      <c r="CS19" s="23"/>
      <c r="CT19" s="23"/>
      <c r="CU19" s="23"/>
      <c r="CV19" s="23"/>
      <c r="CW19" s="23"/>
      <c r="CX19" s="24"/>
      <c r="CY19" s="23"/>
      <c r="CZ19" s="23"/>
      <c r="DA19" s="23"/>
      <c r="DB19" s="23"/>
      <c r="DC19" s="23"/>
      <c r="DD19" s="23"/>
      <c r="DE19" s="23"/>
      <c r="DF19" s="24"/>
      <c r="DG19" s="68"/>
    </row>
    <row r="20" spans="1:111" s="4" customFormat="1" ht="21.95" customHeight="1" x14ac:dyDescent="0.2">
      <c r="A20" s="451" t="s">
        <v>31</v>
      </c>
      <c r="B20" s="452"/>
      <c r="C20" s="400" t="s">
        <v>44</v>
      </c>
      <c r="D20" s="400"/>
      <c r="E20" s="401"/>
      <c r="F20" s="25"/>
      <c r="G20" s="26"/>
      <c r="H20" s="26"/>
      <c r="I20" s="27"/>
      <c r="J20" s="28"/>
      <c r="K20" s="28"/>
      <c r="L20" s="28"/>
      <c r="M20" s="29"/>
      <c r="N20" s="28"/>
      <c r="O20" s="28"/>
      <c r="P20" s="28"/>
      <c r="Q20" s="29"/>
      <c r="R20" s="28"/>
      <c r="S20" s="28"/>
      <c r="T20" s="28"/>
      <c r="U20" s="28"/>
      <c r="V20" s="29"/>
      <c r="W20" s="156" t="s">
        <v>163</v>
      </c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9"/>
      <c r="AZ20" s="28"/>
      <c r="BA20" s="28"/>
      <c r="BB20" s="28"/>
      <c r="BC20" s="29"/>
      <c r="BD20" s="28"/>
      <c r="BE20" s="28"/>
      <c r="BF20" s="28"/>
      <c r="BG20" s="28"/>
      <c r="BH20" s="28"/>
      <c r="BI20" s="28"/>
      <c r="BJ20" s="29"/>
      <c r="BK20" s="28"/>
      <c r="BL20" s="28"/>
      <c r="BM20" s="28"/>
      <c r="BN20" s="29"/>
      <c r="BO20" s="28"/>
      <c r="BP20" s="28"/>
      <c r="BQ20" s="28"/>
      <c r="BR20" s="28"/>
      <c r="BS20" s="29"/>
      <c r="BT20" s="28"/>
      <c r="BU20" s="28"/>
      <c r="BV20" s="28"/>
      <c r="BW20" s="29"/>
      <c r="BX20" s="28"/>
      <c r="BY20" s="28"/>
      <c r="BZ20" s="28"/>
      <c r="CA20" s="28"/>
      <c r="CB20" s="29"/>
      <c r="CC20" s="28"/>
      <c r="CD20" s="28"/>
      <c r="CE20" s="28"/>
      <c r="CF20" s="28"/>
      <c r="CG20" s="29"/>
      <c r="CH20" s="28"/>
      <c r="CI20" s="28"/>
      <c r="CJ20" s="28"/>
      <c r="CK20" s="28"/>
      <c r="CL20" s="29"/>
      <c r="CM20" s="28"/>
      <c r="CN20" s="28"/>
      <c r="CO20" s="28"/>
      <c r="CP20" s="28"/>
      <c r="CQ20" s="29"/>
      <c r="CR20" s="28"/>
      <c r="CS20" s="28"/>
      <c r="CT20" s="28"/>
      <c r="CU20" s="28"/>
      <c r="CV20" s="28"/>
      <c r="CW20" s="28"/>
      <c r="CX20" s="29"/>
      <c r="CY20" s="28"/>
      <c r="CZ20" s="28"/>
      <c r="DA20" s="28"/>
      <c r="DB20" s="28"/>
      <c r="DC20" s="28"/>
      <c r="DD20" s="28"/>
      <c r="DE20" s="28"/>
      <c r="DF20" s="29"/>
      <c r="DG20" s="68"/>
    </row>
    <row r="21" spans="1:111" s="4" customFormat="1" ht="21.95" customHeight="1" x14ac:dyDescent="0.2">
      <c r="A21" s="451"/>
      <c r="B21" s="452"/>
      <c r="C21" s="400" t="s">
        <v>45</v>
      </c>
      <c r="D21" s="400"/>
      <c r="E21" s="401"/>
      <c r="F21" s="30"/>
      <c r="G21" s="28"/>
      <c r="H21" s="28"/>
      <c r="I21" s="29"/>
      <c r="J21" s="28"/>
      <c r="K21" s="28"/>
      <c r="L21" s="28"/>
      <c r="M21" s="29"/>
      <c r="N21" s="28"/>
      <c r="O21" s="28"/>
      <c r="P21" s="28"/>
      <c r="Q21" s="29"/>
      <c r="R21" s="28"/>
      <c r="S21" s="28"/>
      <c r="T21" s="28"/>
      <c r="U21" s="28"/>
      <c r="V21" s="29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9"/>
      <c r="AZ21" s="28"/>
      <c r="BA21" s="28"/>
      <c r="BB21" s="28"/>
      <c r="BC21" s="29"/>
      <c r="BD21" s="28"/>
      <c r="BE21" s="28"/>
      <c r="BF21" s="28"/>
      <c r="BG21" s="28"/>
      <c r="BH21" s="28"/>
      <c r="BI21" s="28"/>
      <c r="BJ21" s="29"/>
      <c r="BK21" s="28"/>
      <c r="BL21" s="28"/>
      <c r="BM21" s="28"/>
      <c r="BN21" s="29"/>
      <c r="BO21" s="28"/>
      <c r="BP21" s="28"/>
      <c r="BQ21" s="28"/>
      <c r="BR21" s="28"/>
      <c r="BS21" s="29"/>
      <c r="BT21" s="28"/>
      <c r="BU21" s="28"/>
      <c r="BV21" s="28"/>
      <c r="BW21" s="29"/>
      <c r="BX21" s="28"/>
      <c r="BY21" s="28"/>
      <c r="BZ21" s="28"/>
      <c r="CA21" s="28"/>
      <c r="CB21" s="29"/>
      <c r="CC21" s="28"/>
      <c r="CD21" s="28"/>
      <c r="CE21" s="28"/>
      <c r="CF21" s="28"/>
      <c r="CG21" s="29"/>
      <c r="CH21" s="28"/>
      <c r="CI21" s="28"/>
      <c r="CJ21" s="28"/>
      <c r="CK21" s="28"/>
      <c r="CL21" s="29"/>
      <c r="CM21" s="28"/>
      <c r="CN21" s="28"/>
      <c r="CO21" s="28"/>
      <c r="CP21" s="28"/>
      <c r="CQ21" s="29"/>
      <c r="CR21" s="28"/>
      <c r="CS21" s="28"/>
      <c r="CT21" s="28"/>
      <c r="CU21" s="28"/>
      <c r="CV21" s="28"/>
      <c r="CW21" s="28"/>
      <c r="CX21" s="29"/>
      <c r="CY21" s="28"/>
      <c r="CZ21" s="28"/>
      <c r="DA21" s="28"/>
      <c r="DB21" s="28"/>
      <c r="DC21" s="28"/>
      <c r="DD21" s="28"/>
      <c r="DE21" s="28"/>
      <c r="DF21" s="29"/>
      <c r="DG21" s="68"/>
    </row>
    <row r="22" spans="1:111" s="4" customFormat="1" ht="21.95" customHeight="1" x14ac:dyDescent="0.2">
      <c r="A22" s="451" t="s">
        <v>24</v>
      </c>
      <c r="B22" s="452"/>
      <c r="C22" s="400" t="s">
        <v>46</v>
      </c>
      <c r="D22" s="400"/>
      <c r="E22" s="401"/>
      <c r="F22" s="210"/>
      <c r="G22" s="211"/>
      <c r="H22" s="211"/>
      <c r="I22" s="211"/>
      <c r="J22" s="210"/>
      <c r="K22" s="211"/>
      <c r="L22" s="211"/>
      <c r="M22" s="212"/>
      <c r="N22" s="210"/>
      <c r="O22" s="211"/>
      <c r="P22" s="211"/>
      <c r="Q22" s="212"/>
      <c r="R22" s="28" t="s">
        <v>99</v>
      </c>
      <c r="S22" s="28"/>
      <c r="T22" s="28"/>
      <c r="U22" s="28"/>
      <c r="V22" s="29"/>
      <c r="W22" s="28" t="s">
        <v>205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9"/>
      <c r="AZ22" s="28"/>
      <c r="BA22" s="28"/>
      <c r="BB22" s="28"/>
      <c r="BC22" s="29"/>
      <c r="BE22" s="28"/>
      <c r="BF22" s="28"/>
      <c r="BG22" s="28"/>
      <c r="BH22" s="28"/>
      <c r="BI22" s="28"/>
      <c r="BJ22" s="29"/>
      <c r="BK22" s="28" t="s">
        <v>222</v>
      </c>
      <c r="BL22" s="28"/>
      <c r="BM22" s="28"/>
      <c r="BN22" s="29"/>
      <c r="BO22" s="28"/>
      <c r="BP22" s="28"/>
      <c r="BQ22" s="28"/>
      <c r="BR22" s="28"/>
      <c r="BS22" s="29"/>
      <c r="BT22" s="28"/>
      <c r="BU22" s="28"/>
      <c r="BV22" s="28"/>
      <c r="BW22" s="29"/>
      <c r="BX22" s="28"/>
      <c r="BY22" s="28"/>
      <c r="BZ22" s="28"/>
      <c r="CA22" s="28"/>
      <c r="CB22" s="29"/>
      <c r="CC22" s="28"/>
      <c r="CD22" s="28"/>
      <c r="CE22" s="28"/>
      <c r="CF22" s="28"/>
      <c r="CG22" s="29"/>
      <c r="CH22" s="28"/>
      <c r="CI22" s="28"/>
      <c r="CJ22" s="28"/>
      <c r="CK22" s="28"/>
      <c r="CL22" s="29"/>
      <c r="CM22" s="28"/>
      <c r="CN22" s="28"/>
      <c r="CO22" s="28"/>
      <c r="CP22" s="28"/>
      <c r="CQ22" s="29"/>
      <c r="CR22" s="210"/>
      <c r="CS22" s="211"/>
      <c r="CT22" s="211"/>
      <c r="CU22" s="211"/>
      <c r="CV22" s="211"/>
      <c r="CW22" s="211"/>
      <c r="CX22" s="212"/>
      <c r="CY22" s="210"/>
      <c r="CZ22" s="211"/>
      <c r="DA22" s="211"/>
      <c r="DB22" s="211"/>
      <c r="DC22" s="211"/>
      <c r="DD22" s="211"/>
      <c r="DE22" s="211"/>
      <c r="DF22" s="212"/>
      <c r="DG22" s="68"/>
    </row>
    <row r="23" spans="1:111" s="4" customFormat="1" ht="21.95" customHeight="1" x14ac:dyDescent="0.2">
      <c r="A23" s="451" t="s">
        <v>31</v>
      </c>
      <c r="B23" s="452"/>
      <c r="C23" s="400" t="s">
        <v>47</v>
      </c>
      <c r="D23" s="400"/>
      <c r="E23" s="401"/>
      <c r="F23" s="210"/>
      <c r="G23" s="211"/>
      <c r="H23" s="211"/>
      <c r="I23" s="211"/>
      <c r="J23" s="210"/>
      <c r="K23" s="211"/>
      <c r="L23" s="211"/>
      <c r="M23" s="212"/>
      <c r="N23" s="210"/>
      <c r="O23" s="211"/>
      <c r="P23" s="211"/>
      <c r="Q23" s="212"/>
      <c r="R23" s="26"/>
      <c r="S23" s="26"/>
      <c r="T23" s="26"/>
      <c r="U23" s="26"/>
      <c r="V23" s="27"/>
      <c r="W23" s="28" t="s">
        <v>219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9"/>
      <c r="AZ23" s="28"/>
      <c r="BA23" s="28"/>
      <c r="BB23" s="28"/>
      <c r="BC23" s="29"/>
      <c r="BD23" s="469" t="s">
        <v>220</v>
      </c>
      <c r="BE23" s="470"/>
      <c r="BF23" s="470"/>
      <c r="BG23" s="470"/>
      <c r="BH23" s="470"/>
      <c r="BI23" s="470"/>
      <c r="BJ23" s="471"/>
      <c r="BK23" s="28" t="s">
        <v>65</v>
      </c>
      <c r="BL23" s="28"/>
      <c r="BM23" s="28"/>
      <c r="BN23" s="29"/>
      <c r="BO23" s="28" t="s">
        <v>101</v>
      </c>
      <c r="BP23" s="28"/>
      <c r="BQ23" s="28"/>
      <c r="BR23" s="28"/>
      <c r="BS23" s="29"/>
      <c r="BT23" s="28" t="s">
        <v>102</v>
      </c>
      <c r="BU23" s="28"/>
      <c r="BV23" s="28"/>
      <c r="BW23" s="29"/>
      <c r="BX23" s="28" t="s">
        <v>102</v>
      </c>
      <c r="BY23" s="28"/>
      <c r="BZ23" s="28"/>
      <c r="CA23" s="28"/>
      <c r="CB23" s="29"/>
      <c r="CC23" s="28" t="s">
        <v>102</v>
      </c>
      <c r="CD23" s="28"/>
      <c r="CE23" s="28"/>
      <c r="CF23" s="28"/>
      <c r="CG23" s="29"/>
      <c r="CH23" s="28"/>
      <c r="CI23" s="28"/>
      <c r="CJ23" s="28"/>
      <c r="CK23" s="28"/>
      <c r="CL23" s="29"/>
      <c r="CM23" s="28" t="s">
        <v>102</v>
      </c>
      <c r="CN23" s="28"/>
      <c r="CO23" s="28"/>
      <c r="CP23" s="28"/>
      <c r="CQ23" s="29"/>
      <c r="CR23" s="466">
        <v>17</v>
      </c>
      <c r="CS23" s="467"/>
      <c r="CT23" s="467"/>
      <c r="CU23" s="467"/>
      <c r="CV23" s="467"/>
      <c r="CW23" s="467"/>
      <c r="CX23" s="468"/>
      <c r="CY23" s="473">
        <v>6.62</v>
      </c>
      <c r="CZ23" s="473"/>
      <c r="DA23" s="473"/>
      <c r="DB23" s="473"/>
      <c r="DC23" s="473"/>
      <c r="DD23" s="473"/>
      <c r="DE23" s="473"/>
      <c r="DF23" s="474"/>
      <c r="DG23" s="68"/>
    </row>
    <row r="24" spans="1:111" s="4" customFormat="1" ht="21.95" customHeight="1" x14ac:dyDescent="0.2">
      <c r="A24" s="451"/>
      <c r="B24" s="452"/>
      <c r="C24" s="400" t="s">
        <v>48</v>
      </c>
      <c r="D24" s="400"/>
      <c r="E24" s="401"/>
      <c r="J24" s="218"/>
      <c r="K24" s="33"/>
      <c r="L24" s="33"/>
      <c r="M24" s="220"/>
      <c r="N24" s="218"/>
      <c r="O24" s="33"/>
      <c r="P24" s="33"/>
      <c r="Q24" s="220"/>
      <c r="R24" s="218"/>
      <c r="S24" s="33"/>
      <c r="T24" s="33"/>
      <c r="U24" s="33"/>
      <c r="V24" s="220"/>
      <c r="AZ24" s="218"/>
      <c r="BA24" s="33"/>
      <c r="BB24" s="33"/>
      <c r="BC24" s="33"/>
      <c r="BD24" s="218"/>
      <c r="BE24" s="33"/>
      <c r="BF24" s="33"/>
      <c r="BG24" s="33"/>
      <c r="BH24" s="33"/>
      <c r="BI24" s="33"/>
      <c r="BJ24" s="33"/>
      <c r="BK24" s="218"/>
      <c r="BL24" s="33"/>
      <c r="BM24" s="33"/>
      <c r="BN24" s="33"/>
      <c r="BO24" s="218"/>
      <c r="BP24" s="33"/>
      <c r="BQ24" s="33"/>
      <c r="BR24" s="33"/>
      <c r="BS24" s="33"/>
      <c r="BT24" s="218"/>
      <c r="BU24" s="33"/>
      <c r="BV24" s="33"/>
      <c r="BW24" s="33"/>
      <c r="BX24" s="218"/>
      <c r="BY24" s="33"/>
      <c r="BZ24" s="33"/>
      <c r="CA24" s="33"/>
      <c r="CB24" s="33"/>
      <c r="CC24" s="124"/>
      <c r="CD24" s="21"/>
      <c r="CE24" s="21"/>
      <c r="CF24" s="21"/>
      <c r="CG24" s="21"/>
      <c r="CH24" s="124"/>
      <c r="CI24" s="21"/>
      <c r="CJ24" s="21"/>
      <c r="CK24" s="21"/>
      <c r="CL24" s="219"/>
      <c r="CM24" s="124"/>
      <c r="CN24" s="21"/>
      <c r="CO24" s="21"/>
      <c r="CP24" s="21"/>
      <c r="CQ24" s="219"/>
      <c r="CR24" s="124"/>
      <c r="CS24" s="21"/>
      <c r="CT24" s="21"/>
      <c r="CU24" s="21"/>
      <c r="CV24" s="21"/>
      <c r="CW24" s="21"/>
      <c r="CX24" s="219"/>
      <c r="CY24" s="210"/>
      <c r="CZ24" s="21"/>
      <c r="DA24" s="21"/>
      <c r="DB24" s="21"/>
      <c r="DC24" s="21"/>
      <c r="DD24" s="21"/>
      <c r="DE24" s="21"/>
      <c r="DF24" s="219"/>
      <c r="DG24" s="68"/>
    </row>
    <row r="25" spans="1:111" s="4" customFormat="1" ht="21.95" customHeight="1" x14ac:dyDescent="0.2">
      <c r="A25" s="451" t="s">
        <v>24</v>
      </c>
      <c r="B25" s="452"/>
      <c r="C25" s="89" t="s">
        <v>116</v>
      </c>
      <c r="D25" s="89"/>
      <c r="E25" s="90"/>
      <c r="F25" s="30"/>
      <c r="G25" s="28"/>
      <c r="H25" s="28"/>
      <c r="I25" s="29"/>
      <c r="J25" s="28"/>
      <c r="K25" s="28"/>
      <c r="L25" s="28"/>
      <c r="M25" s="29"/>
      <c r="N25" s="28"/>
      <c r="O25" s="28"/>
      <c r="P25" s="28"/>
      <c r="Q25" s="29"/>
      <c r="R25" s="28" t="s">
        <v>103</v>
      </c>
      <c r="S25" s="28"/>
      <c r="T25" s="28"/>
      <c r="U25" s="28"/>
      <c r="V25" s="29"/>
      <c r="W25" s="28" t="s">
        <v>204</v>
      </c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9"/>
      <c r="AZ25" s="28"/>
      <c r="BA25" s="28"/>
      <c r="BB25" s="28"/>
      <c r="BC25" s="29"/>
      <c r="BE25" s="28"/>
      <c r="BF25" s="28"/>
      <c r="BG25" s="28"/>
      <c r="BH25" s="28"/>
      <c r="BI25" s="28"/>
      <c r="BJ25" s="29"/>
      <c r="BK25" s="28" t="s">
        <v>223</v>
      </c>
      <c r="BL25" s="28"/>
      <c r="BM25" s="28"/>
      <c r="BN25" s="29"/>
      <c r="BO25" s="28"/>
      <c r="BP25" s="28"/>
      <c r="BQ25" s="28"/>
      <c r="BR25" s="28"/>
      <c r="BS25" s="29"/>
      <c r="BT25" s="28"/>
      <c r="BU25" s="28"/>
      <c r="BV25" s="28"/>
      <c r="BW25" s="29"/>
      <c r="BX25" s="28"/>
      <c r="BY25" s="28"/>
      <c r="BZ25" s="28"/>
      <c r="CA25" s="28"/>
      <c r="CB25" s="29"/>
      <c r="CC25" s="28"/>
      <c r="CD25" s="28"/>
      <c r="CE25" s="28"/>
      <c r="CF25" s="28"/>
      <c r="CG25" s="29"/>
      <c r="CH25" s="28"/>
      <c r="CI25" s="28"/>
      <c r="CJ25" s="28"/>
      <c r="CK25" s="28"/>
      <c r="CL25" s="29"/>
      <c r="CM25" s="28"/>
      <c r="CN25" s="28"/>
      <c r="CO25" s="28"/>
      <c r="CP25" s="28"/>
      <c r="CQ25" s="29"/>
      <c r="CR25" s="28"/>
      <c r="CS25" s="28"/>
      <c r="CT25" s="28"/>
      <c r="CU25" s="28"/>
      <c r="CV25" s="28"/>
      <c r="CW25" s="28"/>
      <c r="CX25" s="29"/>
      <c r="CZ25" s="28"/>
      <c r="DA25" s="28"/>
      <c r="DB25" s="28"/>
      <c r="DC25" s="28"/>
      <c r="DD25" s="28"/>
      <c r="DE25" s="28"/>
      <c r="DF25" s="29"/>
      <c r="DG25" s="68"/>
    </row>
    <row r="26" spans="1:111" s="4" customFormat="1" ht="21.95" customHeight="1" x14ac:dyDescent="0.2">
      <c r="A26" s="451" t="s">
        <v>31</v>
      </c>
      <c r="B26" s="452"/>
      <c r="C26" s="400" t="s">
        <v>50</v>
      </c>
      <c r="D26" s="400"/>
      <c r="E26" s="401"/>
      <c r="F26" s="30"/>
      <c r="G26" s="28"/>
      <c r="H26" s="28"/>
      <c r="I26" s="29"/>
      <c r="J26" s="28"/>
      <c r="K26" s="28"/>
      <c r="L26" s="28"/>
      <c r="M26" s="29"/>
      <c r="N26" s="28"/>
      <c r="O26" s="28"/>
      <c r="P26" s="28"/>
      <c r="Q26" s="29"/>
      <c r="R26" s="28"/>
      <c r="S26" s="28"/>
      <c r="T26" s="28"/>
      <c r="U26" s="28"/>
      <c r="V26" s="29"/>
      <c r="W26" s="28" t="s">
        <v>115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9"/>
      <c r="AZ26" s="28"/>
      <c r="BA26" s="28"/>
      <c r="BB26" s="28"/>
      <c r="BC26" s="29"/>
      <c r="BD26" s="28" t="s">
        <v>122</v>
      </c>
      <c r="BE26" s="28"/>
      <c r="BF26" s="28"/>
      <c r="BG26" s="28"/>
      <c r="BH26" s="28"/>
      <c r="BI26" s="28"/>
      <c r="BJ26" s="29"/>
      <c r="BK26" s="28" t="s">
        <v>65</v>
      </c>
      <c r="BL26" s="28"/>
      <c r="BM26" s="28"/>
      <c r="BN26" s="29"/>
      <c r="BO26" s="28" t="s">
        <v>101</v>
      </c>
      <c r="BP26" s="28"/>
      <c r="BQ26" s="28"/>
      <c r="BR26" s="28"/>
      <c r="BS26" s="29"/>
      <c r="BT26" s="28" t="s">
        <v>102</v>
      </c>
      <c r="BU26" s="28"/>
      <c r="BV26" s="28"/>
      <c r="BW26" s="29"/>
      <c r="BX26" s="28" t="s">
        <v>102</v>
      </c>
      <c r="BY26" s="28"/>
      <c r="BZ26" s="28"/>
      <c r="CA26" s="28"/>
      <c r="CB26" s="29"/>
      <c r="CC26" s="28" t="s">
        <v>102</v>
      </c>
      <c r="CD26" s="28"/>
      <c r="CE26" s="28"/>
      <c r="CF26" s="28"/>
      <c r="CG26" s="29"/>
      <c r="CH26" s="28"/>
      <c r="CI26" s="28"/>
      <c r="CJ26" s="28"/>
      <c r="CK26" s="28"/>
      <c r="CL26" s="29"/>
      <c r="CM26" s="28" t="s">
        <v>102</v>
      </c>
      <c r="CN26" s="28"/>
      <c r="CO26" s="28"/>
      <c r="CP26" s="28"/>
      <c r="CQ26" s="29"/>
      <c r="CR26" s="466">
        <v>17</v>
      </c>
      <c r="CS26" s="467"/>
      <c r="CT26" s="467"/>
      <c r="CU26" s="467"/>
      <c r="CV26" s="467"/>
      <c r="CW26" s="467"/>
      <c r="CX26" s="468"/>
      <c r="CY26" s="473">
        <v>3.43</v>
      </c>
      <c r="CZ26" s="473"/>
      <c r="DA26" s="473"/>
      <c r="DB26" s="473"/>
      <c r="DC26" s="473"/>
      <c r="DD26" s="473"/>
      <c r="DE26" s="473"/>
      <c r="DF26" s="474"/>
      <c r="DG26" s="68"/>
    </row>
    <row r="27" spans="1:111" s="4" customFormat="1" ht="21.95" customHeight="1" x14ac:dyDescent="0.2">
      <c r="A27" s="451"/>
      <c r="B27" s="452"/>
      <c r="C27" s="400" t="s">
        <v>51</v>
      </c>
      <c r="D27" s="400"/>
      <c r="E27" s="401"/>
      <c r="F27" s="30"/>
      <c r="G27" s="28"/>
      <c r="H27" s="28"/>
      <c r="I27" s="29"/>
      <c r="J27" s="28"/>
      <c r="K27" s="28"/>
      <c r="L27" s="28"/>
      <c r="M27" s="29"/>
      <c r="N27" s="28"/>
      <c r="O27" s="28"/>
      <c r="P27" s="28"/>
      <c r="Q27" s="29"/>
      <c r="R27" s="33"/>
      <c r="S27" s="33"/>
      <c r="T27" s="33"/>
      <c r="U27" s="33"/>
      <c r="V27" s="220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220"/>
      <c r="AZ27" s="33"/>
      <c r="BA27" s="33"/>
      <c r="BB27" s="33"/>
      <c r="BC27" s="220"/>
      <c r="BD27" s="33"/>
      <c r="BE27" s="33"/>
      <c r="BF27" s="33"/>
      <c r="BG27" s="33"/>
      <c r="BH27" s="33"/>
      <c r="BI27" s="33"/>
      <c r="BJ27" s="220"/>
      <c r="BK27" s="33"/>
      <c r="BL27" s="33"/>
      <c r="BM27" s="33"/>
      <c r="BN27" s="220"/>
      <c r="BO27" s="33"/>
      <c r="BP27" s="33"/>
      <c r="BQ27" s="33"/>
      <c r="BR27" s="33"/>
      <c r="BS27" s="220"/>
      <c r="BT27" s="33"/>
      <c r="BU27" s="33"/>
      <c r="BV27" s="33"/>
      <c r="BW27" s="220"/>
      <c r="BX27" s="33"/>
      <c r="BY27" s="33"/>
      <c r="BZ27" s="33"/>
      <c r="CA27" s="33"/>
      <c r="CB27" s="220"/>
      <c r="CC27" s="33"/>
      <c r="CD27" s="33"/>
      <c r="CE27" s="33"/>
      <c r="CF27" s="33"/>
      <c r="CG27" s="220"/>
      <c r="CH27" s="33"/>
      <c r="CI27" s="33"/>
      <c r="CJ27" s="33"/>
      <c r="CK27" s="33"/>
      <c r="CL27" s="220"/>
      <c r="CM27" s="33"/>
      <c r="CN27" s="33"/>
      <c r="CO27" s="33"/>
      <c r="CP27" s="33"/>
      <c r="CQ27" s="33"/>
      <c r="CR27" s="466"/>
      <c r="CS27" s="467"/>
      <c r="CT27" s="467"/>
      <c r="CU27" s="467"/>
      <c r="CV27" s="467"/>
      <c r="CW27" s="467"/>
      <c r="CX27" s="468"/>
      <c r="CY27" s="473"/>
      <c r="CZ27" s="473"/>
      <c r="DA27" s="473"/>
      <c r="DB27" s="473"/>
      <c r="DC27" s="473"/>
      <c r="DD27" s="473"/>
      <c r="DE27" s="473"/>
      <c r="DF27" s="474"/>
      <c r="DG27" s="68"/>
    </row>
    <row r="28" spans="1:111" s="4" customFormat="1" ht="21.95" customHeight="1" x14ac:dyDescent="0.2">
      <c r="A28" s="451" t="s">
        <v>24</v>
      </c>
      <c r="B28" s="452"/>
      <c r="C28" s="400" t="s">
        <v>52</v>
      </c>
      <c r="D28" s="400"/>
      <c r="E28" s="401"/>
      <c r="F28" s="30"/>
      <c r="G28" s="28"/>
      <c r="H28" s="28"/>
      <c r="I28" s="29"/>
      <c r="J28" s="28"/>
      <c r="K28" s="28"/>
      <c r="L28" s="28"/>
      <c r="M28" s="29"/>
      <c r="N28" s="28"/>
      <c r="O28" s="28"/>
      <c r="P28" s="28"/>
      <c r="Q28" s="29"/>
      <c r="R28" s="28" t="s">
        <v>104</v>
      </c>
      <c r="S28" s="28"/>
      <c r="T28" s="28"/>
      <c r="U28" s="28"/>
      <c r="V28" s="29"/>
      <c r="W28" s="28" t="s">
        <v>206</v>
      </c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9"/>
      <c r="AZ28" s="28"/>
      <c r="BA28" s="28"/>
      <c r="BB28" s="28"/>
      <c r="BC28" s="29"/>
      <c r="BD28" s="28"/>
      <c r="BE28" s="28"/>
      <c r="BF28" s="28"/>
      <c r="BG28" s="28"/>
      <c r="BH28" s="28"/>
      <c r="BI28" s="28"/>
      <c r="BJ28" s="29"/>
      <c r="BK28" s="28"/>
      <c r="BL28" s="28"/>
      <c r="BM28" s="28"/>
      <c r="BN28" s="29"/>
      <c r="BO28" s="28"/>
      <c r="BP28" s="28"/>
      <c r="BQ28" s="28"/>
      <c r="BR28" s="28"/>
      <c r="BS28" s="29"/>
      <c r="BT28" s="28"/>
      <c r="BU28" s="28"/>
      <c r="BV28" s="28"/>
      <c r="BW28" s="29"/>
      <c r="BX28" s="28"/>
      <c r="BY28" s="28"/>
      <c r="BZ28" s="28"/>
      <c r="CA28" s="28"/>
      <c r="CB28" s="29"/>
      <c r="CC28" s="28"/>
      <c r="CD28" s="28"/>
      <c r="CE28" s="28"/>
      <c r="CF28" s="28"/>
      <c r="CG28" s="29"/>
      <c r="CH28" s="28"/>
      <c r="CI28" s="28"/>
      <c r="CJ28" s="28"/>
      <c r="CK28" s="28"/>
      <c r="CL28" s="29"/>
      <c r="CM28" s="28"/>
      <c r="CN28" s="28"/>
      <c r="CO28" s="28"/>
      <c r="CP28" s="28"/>
      <c r="CQ28" s="29"/>
      <c r="CR28" s="103"/>
      <c r="CS28" s="103"/>
      <c r="CT28" s="103"/>
      <c r="CU28" s="103"/>
      <c r="CV28" s="103"/>
      <c r="CW28" s="103"/>
      <c r="CX28" s="113"/>
      <c r="CY28" s="114"/>
      <c r="CZ28" s="103"/>
      <c r="DA28" s="103"/>
      <c r="DB28" s="103"/>
      <c r="DC28" s="103"/>
      <c r="DD28" s="28"/>
      <c r="DE28" s="28"/>
      <c r="DF28" s="29"/>
      <c r="DG28" s="68"/>
    </row>
    <row r="29" spans="1:111" s="4" customFormat="1" ht="21.95" customHeight="1" x14ac:dyDescent="0.2">
      <c r="A29" s="451" t="s">
        <v>31</v>
      </c>
      <c r="B29" s="452"/>
      <c r="C29" s="400" t="s">
        <v>53</v>
      </c>
      <c r="D29" s="400"/>
      <c r="E29" s="401"/>
      <c r="F29" s="30"/>
      <c r="G29" s="28"/>
      <c r="H29" s="28"/>
      <c r="I29" s="29"/>
      <c r="J29" s="28"/>
      <c r="K29" s="28"/>
      <c r="L29" s="28"/>
      <c r="M29" s="29"/>
      <c r="N29" s="28"/>
      <c r="O29" s="28"/>
      <c r="P29" s="28"/>
      <c r="Q29" s="29"/>
      <c r="R29" s="28"/>
      <c r="S29" s="28"/>
      <c r="T29" s="28"/>
      <c r="U29" s="28"/>
      <c r="V29" s="29"/>
      <c r="W29" s="28" t="s">
        <v>207</v>
      </c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9"/>
      <c r="AZ29" s="28"/>
      <c r="BA29" s="28"/>
      <c r="BB29" s="28"/>
      <c r="BC29" s="29"/>
      <c r="BD29" s="28" t="s">
        <v>138</v>
      </c>
      <c r="BE29" s="28"/>
      <c r="BF29" s="28"/>
      <c r="BG29" s="28"/>
      <c r="BH29" s="28"/>
      <c r="BI29" s="28"/>
      <c r="BJ29" s="29"/>
      <c r="BK29" s="28"/>
      <c r="BL29" s="28"/>
      <c r="BM29" s="28"/>
      <c r="BN29" s="29"/>
      <c r="BO29" s="28"/>
      <c r="BP29" s="28"/>
      <c r="BQ29" s="28"/>
      <c r="BR29" s="28"/>
      <c r="BS29" s="29"/>
      <c r="BT29" s="28"/>
      <c r="BU29" s="28"/>
      <c r="BV29" s="28"/>
      <c r="BW29" s="29"/>
      <c r="BX29" s="28"/>
      <c r="BY29" s="28"/>
      <c r="BZ29" s="28"/>
      <c r="CA29" s="28"/>
      <c r="CB29" s="29"/>
      <c r="CC29" s="28"/>
      <c r="CD29" s="28"/>
      <c r="CE29" s="28"/>
      <c r="CF29" s="28"/>
      <c r="CG29" s="29"/>
      <c r="CH29" s="28"/>
      <c r="CI29" s="28"/>
      <c r="CJ29" s="28"/>
      <c r="CK29" s="28"/>
      <c r="CL29" s="29"/>
      <c r="CM29" s="28"/>
      <c r="CN29" s="28"/>
      <c r="CO29" s="28"/>
      <c r="CP29" s="28"/>
      <c r="CQ29" s="29"/>
      <c r="CR29" s="28"/>
      <c r="CS29" s="28"/>
      <c r="CT29" s="28"/>
      <c r="CU29" s="28"/>
      <c r="CV29" s="28"/>
      <c r="CW29" s="28"/>
      <c r="CX29" s="29"/>
      <c r="CY29" s="31"/>
      <c r="CZ29" s="31"/>
      <c r="DA29" s="31"/>
      <c r="DB29" s="31"/>
      <c r="DC29" s="31"/>
      <c r="DD29" s="31"/>
      <c r="DE29" s="31"/>
      <c r="DF29" s="32"/>
      <c r="DG29" s="68"/>
    </row>
    <row r="30" spans="1:111" s="4" customFormat="1" ht="21.95" customHeight="1" x14ac:dyDescent="0.2">
      <c r="A30" s="451" t="s">
        <v>105</v>
      </c>
      <c r="B30" s="452"/>
      <c r="C30" s="400" t="s">
        <v>54</v>
      </c>
      <c r="D30" s="400"/>
      <c r="E30" s="401"/>
      <c r="F30" s="30" t="s">
        <v>155</v>
      </c>
      <c r="G30" s="28"/>
      <c r="H30" s="28"/>
      <c r="I30" s="29"/>
      <c r="J30" s="28"/>
      <c r="K30" s="28"/>
      <c r="L30" s="28"/>
      <c r="M30" s="29"/>
      <c r="N30" s="28"/>
      <c r="O30" s="28"/>
      <c r="P30" s="28"/>
      <c r="Q30" s="29"/>
      <c r="R30" s="28"/>
      <c r="S30" s="28"/>
      <c r="T30" s="28"/>
      <c r="U30" s="28"/>
      <c r="V30" s="29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9"/>
      <c r="AZ30" s="28"/>
      <c r="BA30" s="28"/>
      <c r="BB30" s="28"/>
      <c r="BC30" s="29"/>
      <c r="BD30" s="28"/>
      <c r="BE30" s="28"/>
      <c r="BF30" s="28"/>
      <c r="BG30" s="28"/>
      <c r="BH30" s="28"/>
      <c r="BI30" s="28"/>
      <c r="BJ30" s="29"/>
      <c r="BK30" s="28"/>
      <c r="BL30" s="28"/>
      <c r="BM30" s="28"/>
      <c r="BN30" s="29"/>
      <c r="BO30" s="28"/>
      <c r="BP30" s="28"/>
      <c r="BQ30" s="28"/>
      <c r="BR30" s="28"/>
      <c r="BS30" s="29"/>
      <c r="BT30" s="28"/>
      <c r="BU30" s="28"/>
      <c r="BV30" s="28"/>
      <c r="BW30" s="29"/>
      <c r="BX30" s="28"/>
      <c r="BY30" s="28"/>
      <c r="BZ30" s="28"/>
      <c r="CA30" s="28"/>
      <c r="CB30" s="29"/>
      <c r="CC30" s="28"/>
      <c r="CD30" s="28"/>
      <c r="CE30" s="28"/>
      <c r="CF30" s="28"/>
      <c r="CG30" s="29"/>
      <c r="CH30" s="28"/>
      <c r="CI30" s="28"/>
      <c r="CJ30" s="28"/>
      <c r="CK30" s="28"/>
      <c r="CL30" s="29"/>
      <c r="CM30" s="28"/>
      <c r="CN30" s="28"/>
      <c r="CO30" s="28"/>
      <c r="CP30" s="28"/>
      <c r="CQ30" s="29"/>
      <c r="CR30" s="466"/>
      <c r="CS30" s="467"/>
      <c r="CT30" s="467"/>
      <c r="CU30" s="467"/>
      <c r="CV30" s="467"/>
      <c r="CW30" s="467"/>
      <c r="CX30" s="468"/>
      <c r="CY30" s="472"/>
      <c r="CZ30" s="473"/>
      <c r="DA30" s="473"/>
      <c r="DB30" s="473"/>
      <c r="DC30" s="473"/>
      <c r="DD30" s="473"/>
      <c r="DE30" s="473"/>
      <c r="DF30" s="474"/>
      <c r="DG30" s="80"/>
    </row>
    <row r="31" spans="1:111" s="4" customFormat="1" ht="21.95" customHeight="1" x14ac:dyDescent="0.2">
      <c r="A31" s="451"/>
      <c r="B31" s="452"/>
      <c r="C31" s="400" t="s">
        <v>55</v>
      </c>
      <c r="D31" s="400"/>
      <c r="E31" s="401"/>
      <c r="F31" s="30"/>
      <c r="G31" s="28"/>
      <c r="H31" s="28"/>
      <c r="I31" s="29"/>
      <c r="J31" s="28"/>
      <c r="K31" s="28"/>
      <c r="L31" s="28"/>
      <c r="M31" s="29"/>
      <c r="N31" s="28"/>
      <c r="O31" s="28"/>
      <c r="P31" s="28"/>
      <c r="Q31" s="29"/>
      <c r="R31" s="28"/>
      <c r="S31" s="28"/>
      <c r="T31" s="28"/>
      <c r="U31" s="28"/>
      <c r="V31" s="29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9"/>
      <c r="AZ31" s="28"/>
      <c r="BA31" s="28"/>
      <c r="BB31" s="28"/>
      <c r="BC31" s="29"/>
      <c r="BD31" s="28"/>
      <c r="BE31" s="28"/>
      <c r="BF31" s="28"/>
      <c r="BG31" s="28"/>
      <c r="BH31" s="28"/>
      <c r="BI31" s="28"/>
      <c r="BJ31" s="29"/>
      <c r="BK31" s="28"/>
      <c r="BL31" s="28"/>
      <c r="BM31" s="28"/>
      <c r="BN31" s="29"/>
      <c r="BO31" s="28"/>
      <c r="BP31" s="28"/>
      <c r="BQ31" s="28"/>
      <c r="BR31" s="28"/>
      <c r="BS31" s="29"/>
      <c r="BT31" s="28"/>
      <c r="BU31" s="28"/>
      <c r="BV31" s="28"/>
      <c r="BW31" s="29"/>
      <c r="BX31" s="28"/>
      <c r="BY31" s="28"/>
      <c r="BZ31" s="28"/>
      <c r="CA31" s="28"/>
      <c r="CB31" s="29"/>
      <c r="CC31" s="28"/>
      <c r="CD31" s="28"/>
      <c r="CE31" s="28"/>
      <c r="CF31" s="28"/>
      <c r="CG31" s="29"/>
      <c r="CH31" s="28"/>
      <c r="CI31" s="28"/>
      <c r="CJ31" s="28"/>
      <c r="CK31" s="28"/>
      <c r="CL31" s="29"/>
      <c r="CM31" s="28"/>
      <c r="CN31" s="28"/>
      <c r="CO31" s="28"/>
      <c r="CP31" s="28"/>
      <c r="CQ31" s="29"/>
      <c r="CR31" s="28"/>
      <c r="CS31" s="28"/>
      <c r="CT31" s="28"/>
      <c r="CU31" s="28"/>
      <c r="CV31" s="26"/>
      <c r="CW31" s="26"/>
      <c r="CX31" s="27"/>
      <c r="CY31" s="26"/>
      <c r="CZ31" s="26"/>
      <c r="DA31" s="26"/>
      <c r="DB31" s="26"/>
      <c r="DC31" s="26"/>
      <c r="DD31" s="26"/>
      <c r="DE31" s="26"/>
      <c r="DF31" s="27"/>
      <c r="DG31" s="68"/>
    </row>
    <row r="32" spans="1:111" s="4" customFormat="1" ht="21.95" customHeight="1" x14ac:dyDescent="0.3">
      <c r="A32" s="451" t="s">
        <v>24</v>
      </c>
      <c r="B32" s="452"/>
      <c r="C32" s="400" t="s">
        <v>56</v>
      </c>
      <c r="D32" s="400"/>
      <c r="E32" s="401"/>
      <c r="F32" s="30"/>
      <c r="G32" s="28"/>
      <c r="H32" s="28"/>
      <c r="I32" s="29"/>
      <c r="J32" s="28"/>
      <c r="K32" s="28"/>
      <c r="L32" s="28"/>
      <c r="M32" s="29"/>
      <c r="N32" s="28"/>
      <c r="O32" s="28"/>
      <c r="P32" s="28"/>
      <c r="Q32" s="29"/>
      <c r="R32" s="26" t="s">
        <v>106</v>
      </c>
      <c r="S32" s="26"/>
      <c r="T32" s="26"/>
      <c r="U32" s="26"/>
      <c r="V32" s="27"/>
      <c r="W32" s="28" t="s">
        <v>159</v>
      </c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9"/>
      <c r="AZ32" s="28"/>
      <c r="BA32" s="28"/>
      <c r="BB32" s="28"/>
      <c r="BC32" s="29"/>
      <c r="BD32" s="57"/>
      <c r="BE32" s="28"/>
      <c r="BF32" s="28"/>
      <c r="BG32" s="28"/>
      <c r="BH32" s="28"/>
      <c r="BI32" s="28"/>
      <c r="BJ32" s="29"/>
      <c r="BK32" s="28" t="s">
        <v>228</v>
      </c>
      <c r="BL32" s="28"/>
      <c r="BM32" s="28"/>
      <c r="BN32" s="29"/>
      <c r="BO32" s="28"/>
      <c r="BP32" s="28"/>
      <c r="BQ32" s="28"/>
      <c r="BR32" s="28"/>
      <c r="BS32" s="29"/>
      <c r="BT32" s="28"/>
      <c r="BU32" s="28"/>
      <c r="BV32" s="28"/>
      <c r="BW32" s="29"/>
      <c r="BX32" s="28"/>
      <c r="BY32" s="28"/>
      <c r="BZ32" s="28"/>
      <c r="CA32" s="28"/>
      <c r="CB32" s="29"/>
      <c r="CC32" s="28"/>
      <c r="CD32" s="28"/>
      <c r="CE32" s="28"/>
      <c r="CF32" s="28"/>
      <c r="CG32" s="29"/>
      <c r="CH32" s="28"/>
      <c r="CI32" s="28"/>
      <c r="CJ32" s="28"/>
      <c r="CK32" s="28"/>
      <c r="CL32" s="29"/>
      <c r="CM32" s="28"/>
      <c r="CN32" s="28"/>
      <c r="CO32" s="28"/>
      <c r="CP32" s="28"/>
      <c r="CQ32" s="29"/>
      <c r="CR32" s="28"/>
      <c r="CS32" s="28"/>
      <c r="CT32" s="28"/>
      <c r="CU32" s="28"/>
      <c r="CV32" s="28"/>
      <c r="CW32" s="28"/>
      <c r="CX32" s="29"/>
      <c r="CY32" s="28"/>
      <c r="CZ32" s="28"/>
      <c r="DA32" s="28"/>
      <c r="DB32" s="28"/>
      <c r="DC32" s="28"/>
      <c r="DD32" s="28"/>
      <c r="DE32" s="28"/>
      <c r="DF32" s="29"/>
      <c r="DG32" s="68"/>
    </row>
    <row r="33" spans="1:256" s="4" customFormat="1" ht="21.95" customHeight="1" thickBot="1" x14ac:dyDescent="0.25">
      <c r="A33" s="451" t="s">
        <v>31</v>
      </c>
      <c r="B33" s="452"/>
      <c r="C33" s="400" t="s">
        <v>63</v>
      </c>
      <c r="D33" s="400"/>
      <c r="E33" s="401"/>
      <c r="F33" s="30"/>
      <c r="G33" s="28"/>
      <c r="H33" s="28"/>
      <c r="I33" s="29"/>
      <c r="J33" s="28"/>
      <c r="K33" s="28"/>
      <c r="L33" s="28"/>
      <c r="M33" s="29"/>
      <c r="N33" s="28"/>
      <c r="O33" s="28"/>
      <c r="P33" s="28"/>
      <c r="Q33" s="29"/>
      <c r="R33" s="28"/>
      <c r="S33" s="28"/>
      <c r="T33" s="28"/>
      <c r="U33" s="28"/>
      <c r="V33" s="29"/>
      <c r="W33" s="28" t="s">
        <v>160</v>
      </c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9"/>
      <c r="AZ33" s="28"/>
      <c r="BA33" s="28"/>
      <c r="BB33" s="28"/>
      <c r="BC33" s="29"/>
      <c r="BD33" s="28"/>
      <c r="BE33" s="28"/>
      <c r="BF33" s="28"/>
      <c r="BG33" s="28"/>
      <c r="BH33" s="28"/>
      <c r="BI33" s="28"/>
      <c r="BJ33" s="29"/>
      <c r="BK33" s="28"/>
      <c r="BL33" s="28"/>
      <c r="BM33" s="28"/>
      <c r="BN33" s="29"/>
      <c r="BO33" s="28"/>
      <c r="BP33" s="28"/>
      <c r="BQ33" s="28"/>
      <c r="BR33" s="28"/>
      <c r="BS33" s="29"/>
      <c r="BT33" s="28"/>
      <c r="BU33" s="28"/>
      <c r="BV33" s="28"/>
      <c r="BW33" s="29"/>
      <c r="BX33" s="28"/>
      <c r="BY33" s="28"/>
      <c r="BZ33" s="28"/>
      <c r="CA33" s="28"/>
      <c r="CB33" s="29"/>
      <c r="CC33" s="28"/>
      <c r="CD33" s="28"/>
      <c r="CE33" s="28"/>
      <c r="CF33" s="28"/>
      <c r="CG33" s="29"/>
      <c r="CH33" s="28"/>
      <c r="CI33" s="28"/>
      <c r="CJ33" s="28"/>
      <c r="CK33" s="28"/>
      <c r="CL33" s="29"/>
      <c r="CM33" s="28"/>
      <c r="CN33" s="28"/>
      <c r="CO33" s="28"/>
      <c r="CP33" s="28"/>
      <c r="CQ33" s="29"/>
      <c r="CR33" s="466"/>
      <c r="CS33" s="467"/>
      <c r="CT33" s="467"/>
      <c r="CU33" s="467"/>
      <c r="CV33" s="467"/>
      <c r="CW33" s="467"/>
      <c r="CX33" s="468"/>
      <c r="CY33" s="473"/>
      <c r="CZ33" s="473"/>
      <c r="DA33" s="473"/>
      <c r="DB33" s="473"/>
      <c r="DC33" s="473"/>
      <c r="DD33" s="473"/>
      <c r="DE33" s="473"/>
      <c r="DF33" s="474"/>
      <c r="DG33" s="68"/>
    </row>
    <row r="34" spans="1:256" s="33" customFormat="1" ht="21.95" customHeight="1" thickBot="1" x14ac:dyDescent="0.25">
      <c r="A34" s="478" t="s">
        <v>57</v>
      </c>
      <c r="B34" s="479"/>
      <c r="C34" s="479"/>
      <c r="D34" s="479"/>
      <c r="E34" s="479"/>
      <c r="F34" s="480"/>
      <c r="G34" s="480"/>
      <c r="H34" s="480"/>
      <c r="I34" s="481"/>
      <c r="J34" s="259"/>
      <c r="K34" s="260"/>
      <c r="L34" s="260"/>
      <c r="M34" s="260"/>
      <c r="N34" s="260"/>
      <c r="O34" s="260"/>
      <c r="P34" s="260"/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  <c r="AD34" s="260"/>
      <c r="AE34" s="260"/>
      <c r="AF34" s="260"/>
      <c r="AG34" s="260"/>
      <c r="AH34" s="260"/>
      <c r="AI34" s="260"/>
      <c r="AJ34" s="260"/>
      <c r="AK34" s="260"/>
      <c r="AL34" s="260"/>
      <c r="AM34" s="260"/>
      <c r="AN34" s="260"/>
      <c r="AO34" s="260"/>
      <c r="AP34" s="260"/>
      <c r="AQ34" s="260"/>
      <c r="AR34" s="260"/>
      <c r="AS34" s="260"/>
      <c r="AT34" s="260"/>
      <c r="AU34" s="260"/>
      <c r="AV34" s="260"/>
      <c r="AW34" s="260"/>
      <c r="AX34" s="260"/>
      <c r="AY34" s="260"/>
      <c r="AZ34" s="260"/>
      <c r="BA34" s="260"/>
      <c r="BB34" s="260"/>
      <c r="BC34" s="260"/>
      <c r="BD34" s="260"/>
      <c r="BE34" s="260"/>
      <c r="BF34" s="260"/>
      <c r="BG34" s="260"/>
      <c r="BH34" s="260"/>
      <c r="BI34" s="260"/>
      <c r="BJ34" s="260"/>
      <c r="BK34" s="260"/>
      <c r="BL34" s="260"/>
      <c r="BM34" s="260"/>
      <c r="BN34" s="260"/>
      <c r="BO34" s="260"/>
      <c r="BP34" s="260"/>
      <c r="BQ34" s="260"/>
      <c r="BR34" s="260"/>
      <c r="BS34" s="260"/>
      <c r="BT34" s="260"/>
      <c r="BU34" s="260"/>
      <c r="BV34" s="260"/>
      <c r="BW34" s="260"/>
      <c r="BX34" s="260"/>
      <c r="BY34" s="260"/>
      <c r="BZ34" s="260"/>
      <c r="CA34" s="260"/>
      <c r="CB34" s="260"/>
      <c r="CC34" s="260"/>
      <c r="CD34" s="260"/>
      <c r="CE34" s="260"/>
      <c r="CF34" s="260"/>
      <c r="CG34" s="260"/>
      <c r="CH34" s="260"/>
      <c r="CI34" s="260"/>
      <c r="CJ34" s="260"/>
      <c r="CK34" s="260"/>
      <c r="CL34" s="260"/>
      <c r="CM34" s="260"/>
      <c r="CN34" s="260"/>
      <c r="CO34" s="260"/>
      <c r="CP34" s="260"/>
      <c r="CQ34" s="260"/>
      <c r="CR34" s="260"/>
      <c r="CS34" s="260"/>
      <c r="CT34" s="260"/>
      <c r="CU34" s="260"/>
      <c r="CV34" s="260"/>
      <c r="CW34" s="260"/>
      <c r="CX34" s="260"/>
      <c r="CY34" s="260"/>
      <c r="CZ34" s="482"/>
      <c r="DA34" s="475"/>
      <c r="DB34" s="476"/>
      <c r="DC34" s="476"/>
      <c r="DD34" s="476"/>
      <c r="DE34" s="476"/>
      <c r="DF34" s="477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  <c r="GI34" s="21"/>
      <c r="GJ34" s="21"/>
      <c r="GK34" s="21"/>
      <c r="GL34" s="21"/>
      <c r="GM34" s="21"/>
      <c r="GN34" s="21"/>
      <c r="GO34" s="21"/>
      <c r="GP34" s="21"/>
      <c r="GQ34" s="21"/>
      <c r="GR34" s="21"/>
      <c r="GS34" s="21"/>
      <c r="GT34" s="21"/>
      <c r="GU34" s="21"/>
      <c r="GV34" s="21"/>
      <c r="GW34" s="21"/>
      <c r="GX34" s="21"/>
      <c r="GY34" s="21"/>
      <c r="GZ34" s="21"/>
      <c r="HA34" s="21"/>
      <c r="HB34" s="21"/>
      <c r="HC34" s="21"/>
      <c r="HD34" s="21"/>
      <c r="HE34" s="21"/>
      <c r="HF34" s="21"/>
      <c r="HG34" s="21"/>
      <c r="HH34" s="21"/>
      <c r="HI34" s="21"/>
      <c r="HJ34" s="21"/>
      <c r="HK34" s="21"/>
      <c r="HL34" s="21"/>
      <c r="HM34" s="21"/>
      <c r="HN34" s="21"/>
      <c r="HO34" s="21"/>
      <c r="HP34" s="21"/>
      <c r="HQ34" s="21"/>
      <c r="HR34" s="21"/>
      <c r="HS34" s="21"/>
      <c r="HT34" s="21"/>
      <c r="HU34" s="21"/>
      <c r="HV34" s="21"/>
      <c r="HW34" s="21"/>
      <c r="HX34" s="21"/>
      <c r="HY34" s="21"/>
      <c r="HZ34" s="21"/>
      <c r="IA34" s="21"/>
      <c r="IB34" s="21"/>
      <c r="IC34" s="21"/>
      <c r="ID34" s="21"/>
      <c r="IE34" s="21"/>
      <c r="IF34" s="21"/>
      <c r="IG34" s="21"/>
      <c r="IH34" s="21"/>
      <c r="II34" s="21"/>
      <c r="IJ34" s="21"/>
      <c r="IK34" s="21"/>
      <c r="IL34" s="21"/>
      <c r="IM34" s="21"/>
      <c r="IN34" s="21"/>
      <c r="IO34" s="21"/>
      <c r="IP34" s="21"/>
      <c r="IQ34" s="21"/>
      <c r="IR34" s="21"/>
      <c r="IS34" s="21"/>
      <c r="IT34" s="21"/>
      <c r="IU34" s="21"/>
      <c r="IV34" s="21"/>
    </row>
  </sheetData>
  <mergeCells count="161">
    <mergeCell ref="CY30:DF30"/>
    <mergeCell ref="C28:E28"/>
    <mergeCell ref="C23:E23"/>
    <mergeCell ref="C24:E24"/>
    <mergeCell ref="C26:E26"/>
    <mergeCell ref="C27:E27"/>
    <mergeCell ref="C30:E30"/>
    <mergeCell ref="CY27:DF27"/>
    <mergeCell ref="DA34:DF34"/>
    <mergeCell ref="A34:I34"/>
    <mergeCell ref="J34:CZ34"/>
    <mergeCell ref="C31:E31"/>
    <mergeCell ref="C32:E32"/>
    <mergeCell ref="C33:E33"/>
    <mergeCell ref="A31:B31"/>
    <mergeCell ref="A32:B32"/>
    <mergeCell ref="A33:B33"/>
    <mergeCell ref="A29:B29"/>
    <mergeCell ref="A30:B30"/>
    <mergeCell ref="CY23:DF23"/>
    <mergeCell ref="CY26:DF26"/>
    <mergeCell ref="CR33:CX33"/>
    <mergeCell ref="CY33:DF33"/>
    <mergeCell ref="A21:B21"/>
    <mergeCell ref="C29:E29"/>
    <mergeCell ref="A26:B26"/>
    <mergeCell ref="A27:B27"/>
    <mergeCell ref="A28:B28"/>
    <mergeCell ref="C22:E22"/>
    <mergeCell ref="CR30:CX30"/>
    <mergeCell ref="A22:B22"/>
    <mergeCell ref="A23:B23"/>
    <mergeCell ref="A24:B24"/>
    <mergeCell ref="CR27:CX27"/>
    <mergeCell ref="BD23:BJ23"/>
    <mergeCell ref="CR23:CX23"/>
    <mergeCell ref="CR26:CX26"/>
    <mergeCell ref="A25:B25"/>
    <mergeCell ref="DA6:DF6"/>
    <mergeCell ref="DA7:DF7"/>
    <mergeCell ref="CU6:CZ6"/>
    <mergeCell ref="CU7:CZ7"/>
    <mergeCell ref="A18:E18"/>
    <mergeCell ref="C21:E21"/>
    <mergeCell ref="CH18:CL18"/>
    <mergeCell ref="BO18:BS18"/>
    <mergeCell ref="CR18:CX18"/>
    <mergeCell ref="C19:E19"/>
    <mergeCell ref="A19:B19"/>
    <mergeCell ref="A20:B20"/>
    <mergeCell ref="BT18:BW18"/>
    <mergeCell ref="BX18:CB18"/>
    <mergeCell ref="F18:AY18"/>
    <mergeCell ref="CM18:CQ18"/>
    <mergeCell ref="CY18:DF18"/>
    <mergeCell ref="CC18:CG18"/>
    <mergeCell ref="A13:E13"/>
    <mergeCell ref="A14:E16"/>
    <mergeCell ref="F15:R16"/>
    <mergeCell ref="CD15:CI16"/>
    <mergeCell ref="AJ14:AP14"/>
    <mergeCell ref="AQ14:AU14"/>
    <mergeCell ref="BI14:CC14"/>
    <mergeCell ref="CQ13:DF16"/>
    <mergeCell ref="X11:AE11"/>
    <mergeCell ref="AF11:AK11"/>
    <mergeCell ref="CJ15:CP16"/>
    <mergeCell ref="AF12:AK12"/>
    <mergeCell ref="AQ15:AU16"/>
    <mergeCell ref="AV15:BH16"/>
    <mergeCell ref="BI15:CC16"/>
    <mergeCell ref="C20:E20"/>
    <mergeCell ref="DC11:DF12"/>
    <mergeCell ref="CY11:DB12"/>
    <mergeCell ref="AJ15:AP16"/>
    <mergeCell ref="AD15:AI16"/>
    <mergeCell ref="AF10:AK10"/>
    <mergeCell ref="A6:BE7"/>
    <mergeCell ref="BF6:CF7"/>
    <mergeCell ref="CD14:CI14"/>
    <mergeCell ref="BB8:BX10"/>
    <mergeCell ref="BY8:CN10"/>
    <mergeCell ref="A10:I10"/>
    <mergeCell ref="J10:W10"/>
    <mergeCell ref="X10:AE10"/>
    <mergeCell ref="CO8:DF10"/>
    <mergeCell ref="A11:I11"/>
    <mergeCell ref="J11:W11"/>
    <mergeCell ref="CU11:CX12"/>
    <mergeCell ref="F14:R14"/>
    <mergeCell ref="S14:V14"/>
    <mergeCell ref="W14:AC14"/>
    <mergeCell ref="AD14:AI14"/>
    <mergeCell ref="AL11:CT12"/>
    <mergeCell ref="F13:CP13"/>
    <mergeCell ref="A12:I12"/>
    <mergeCell ref="A17:E17"/>
    <mergeCell ref="AZ18:BC18"/>
    <mergeCell ref="BD18:BJ18"/>
    <mergeCell ref="BK18:BN18"/>
    <mergeCell ref="W15:AC16"/>
    <mergeCell ref="A8:I8"/>
    <mergeCell ref="X8:AE8"/>
    <mergeCell ref="AF8:AK8"/>
    <mergeCell ref="F17:I17"/>
    <mergeCell ref="J17:M17"/>
    <mergeCell ref="J12:W12"/>
    <mergeCell ref="X12:AE12"/>
    <mergeCell ref="AL8:BA10"/>
    <mergeCell ref="A9:I9"/>
    <mergeCell ref="X9:AE9"/>
    <mergeCell ref="AF9:AK9"/>
    <mergeCell ref="N17:Q17"/>
    <mergeCell ref="S15:V16"/>
    <mergeCell ref="R17:V17"/>
    <mergeCell ref="W17:AY17"/>
    <mergeCell ref="AZ17:DF17"/>
    <mergeCell ref="CJ14:CP14"/>
    <mergeCell ref="AV14:BH14"/>
    <mergeCell ref="BE5:BM5"/>
    <mergeCell ref="BN5:BU5"/>
    <mergeCell ref="A5:G5"/>
    <mergeCell ref="H5:O5"/>
    <mergeCell ref="P5:W5"/>
    <mergeCell ref="X5:AC5"/>
    <mergeCell ref="AW5:AZ5"/>
    <mergeCell ref="BA5:BD5"/>
    <mergeCell ref="P4:W4"/>
    <mergeCell ref="X4:AC4"/>
    <mergeCell ref="AW4:AZ4"/>
    <mergeCell ref="BA4:BD4"/>
    <mergeCell ref="CS5:CZ5"/>
    <mergeCell ref="DA5:DF5"/>
    <mergeCell ref="CB4:CE4"/>
    <mergeCell ref="CF4:CI4"/>
    <mergeCell ref="BV5:CA5"/>
    <mergeCell ref="CB5:CE5"/>
    <mergeCell ref="CF5:CI5"/>
    <mergeCell ref="CJ5:CR5"/>
    <mergeCell ref="BV4:CA4"/>
    <mergeCell ref="CS4:CZ4"/>
    <mergeCell ref="CS3:CZ3"/>
    <mergeCell ref="DA3:DF3"/>
    <mergeCell ref="CS2:CZ2"/>
    <mergeCell ref="DA2:DF2"/>
    <mergeCell ref="DA4:DF4"/>
    <mergeCell ref="CJ4:CR4"/>
    <mergeCell ref="A4:G4"/>
    <mergeCell ref="H4:O4"/>
    <mergeCell ref="A3:G3"/>
    <mergeCell ref="CB3:CE3"/>
    <mergeCell ref="CB2:CE2"/>
    <mergeCell ref="CF2:CI2"/>
    <mergeCell ref="CJ2:CR2"/>
    <mergeCell ref="H3:O3"/>
    <mergeCell ref="P3:W3"/>
    <mergeCell ref="CF3:CI3"/>
    <mergeCell ref="X3:AC3"/>
    <mergeCell ref="CJ3:CR3"/>
    <mergeCell ref="BE4:BM4"/>
    <mergeCell ref="BN4:BU4"/>
  </mergeCells>
  <phoneticPr fontId="0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DI49"/>
  <sheetViews>
    <sheetView view="pageBreakPreview" topLeftCell="A19" zoomScaleSheetLayoutView="100" workbookViewId="0">
      <selection activeCell="CY29" sqref="CY29"/>
    </sheetView>
  </sheetViews>
  <sheetFormatPr defaultColWidth="0" defaultRowHeight="12.75" x14ac:dyDescent="0.2"/>
  <cols>
    <col min="1" max="23" width="1.28515625" style="143" customWidth="1"/>
    <col min="24" max="51" width="1.140625" style="143" customWidth="1"/>
    <col min="52" max="111" width="1.28515625" style="143" customWidth="1"/>
    <col min="112" max="16384" width="0" style="143" hidden="1"/>
  </cols>
  <sheetData>
    <row r="1" spans="1:111" s="37" customFormat="1" ht="15.75" customHeight="1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6"/>
      <c r="CC1" s="35" t="s">
        <v>64</v>
      </c>
      <c r="CD1" s="35"/>
      <c r="CE1" s="35"/>
      <c r="CF1" s="35"/>
      <c r="CG1" s="35"/>
      <c r="CH1" s="35"/>
      <c r="CI1" s="35"/>
      <c r="CJ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</row>
    <row r="2" spans="1:111" s="42" customFormat="1" ht="12" customHeight="1" x14ac:dyDescent="0.25">
      <c r="A2" s="38"/>
      <c r="B2" s="39"/>
      <c r="C2" s="39"/>
      <c r="D2" s="39"/>
      <c r="E2" s="39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543"/>
      <c r="BW2" s="543"/>
      <c r="BX2" s="543"/>
      <c r="BY2" s="543"/>
      <c r="BZ2" s="543"/>
      <c r="CA2" s="544"/>
      <c r="CB2" s="518"/>
      <c r="CC2" s="519"/>
      <c r="CD2" s="519"/>
      <c r="CE2" s="520"/>
      <c r="CF2" s="518"/>
      <c r="CG2" s="519"/>
      <c r="CH2" s="519"/>
      <c r="CI2" s="520"/>
      <c r="CJ2" s="518"/>
      <c r="CK2" s="519"/>
      <c r="CL2" s="519"/>
      <c r="CM2" s="519"/>
      <c r="CN2" s="519"/>
      <c r="CO2" s="519"/>
      <c r="CP2" s="519"/>
      <c r="CQ2" s="519"/>
      <c r="CR2" s="520"/>
      <c r="CS2" s="518"/>
      <c r="CT2" s="519"/>
      <c r="CU2" s="519"/>
      <c r="CV2" s="519"/>
      <c r="CW2" s="519"/>
      <c r="CX2" s="519"/>
      <c r="CY2" s="519"/>
      <c r="CZ2" s="520"/>
      <c r="DA2" s="518"/>
      <c r="DB2" s="519"/>
      <c r="DC2" s="519"/>
      <c r="DD2" s="519"/>
      <c r="DE2" s="519"/>
      <c r="DF2" s="520"/>
      <c r="DG2" s="41"/>
    </row>
    <row r="3" spans="1:111" s="42" customFormat="1" ht="12" customHeight="1" x14ac:dyDescent="0.25">
      <c r="A3" s="540" t="s">
        <v>0</v>
      </c>
      <c r="B3" s="541"/>
      <c r="C3" s="541"/>
      <c r="D3" s="541"/>
      <c r="E3" s="541"/>
      <c r="F3" s="541"/>
      <c r="G3" s="542"/>
      <c r="H3" s="43"/>
      <c r="I3" s="44"/>
      <c r="J3" s="44"/>
      <c r="K3" s="44"/>
      <c r="L3" s="44"/>
      <c r="M3" s="44"/>
      <c r="N3" s="44"/>
      <c r="O3" s="45"/>
      <c r="P3" s="43"/>
      <c r="Q3" s="44"/>
      <c r="R3" s="44"/>
      <c r="S3" s="44"/>
      <c r="T3" s="44"/>
      <c r="U3" s="44"/>
      <c r="V3" s="44"/>
      <c r="W3" s="45"/>
      <c r="X3" s="43"/>
      <c r="Y3" s="44"/>
      <c r="Z3" s="44"/>
      <c r="AA3" s="44"/>
      <c r="AB3" s="44"/>
      <c r="AC3" s="45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545"/>
      <c r="BW3" s="545"/>
      <c r="BX3" s="545"/>
      <c r="BY3" s="545"/>
      <c r="BZ3" s="545"/>
      <c r="CA3" s="546"/>
      <c r="CB3" s="518"/>
      <c r="CC3" s="519"/>
      <c r="CD3" s="519"/>
      <c r="CE3" s="520"/>
      <c r="CF3" s="518"/>
      <c r="CG3" s="519"/>
      <c r="CH3" s="519"/>
      <c r="CI3" s="520"/>
      <c r="CJ3" s="518"/>
      <c r="CK3" s="519"/>
      <c r="CL3" s="519"/>
      <c r="CM3" s="519"/>
      <c r="CN3" s="519"/>
      <c r="CO3" s="519"/>
      <c r="CP3" s="519"/>
      <c r="CQ3" s="519"/>
      <c r="CR3" s="520"/>
      <c r="CS3" s="518"/>
      <c r="CT3" s="519"/>
      <c r="CU3" s="519"/>
      <c r="CV3" s="519"/>
      <c r="CW3" s="519"/>
      <c r="CX3" s="519"/>
      <c r="CY3" s="519"/>
      <c r="CZ3" s="520"/>
      <c r="DA3" s="518"/>
      <c r="DB3" s="519"/>
      <c r="DC3" s="519"/>
      <c r="DD3" s="519"/>
      <c r="DE3" s="519"/>
      <c r="DF3" s="520"/>
      <c r="DG3" s="41"/>
    </row>
    <row r="4" spans="1:111" s="42" customFormat="1" ht="12" customHeight="1" x14ac:dyDescent="0.2">
      <c r="A4" s="540" t="s">
        <v>1</v>
      </c>
      <c r="B4" s="541"/>
      <c r="C4" s="541"/>
      <c r="D4" s="541"/>
      <c r="E4" s="541"/>
      <c r="F4" s="541"/>
      <c r="G4" s="542"/>
      <c r="H4" s="43"/>
      <c r="I4" s="44"/>
      <c r="J4" s="44"/>
      <c r="K4" s="44"/>
      <c r="L4" s="44"/>
      <c r="M4" s="44"/>
      <c r="N4" s="44"/>
      <c r="O4" s="45"/>
      <c r="P4" s="43"/>
      <c r="Q4" s="44"/>
      <c r="R4" s="44"/>
      <c r="S4" s="44"/>
      <c r="T4" s="44"/>
      <c r="U4" s="44"/>
      <c r="V4" s="44"/>
      <c r="W4" s="45"/>
      <c r="X4" s="43"/>
      <c r="Y4" s="44"/>
      <c r="Z4" s="44"/>
      <c r="AA4" s="44"/>
      <c r="AB4" s="44"/>
      <c r="AC4" s="45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518"/>
      <c r="AX4" s="519"/>
      <c r="AY4" s="519"/>
      <c r="AZ4" s="520"/>
      <c r="BA4" s="518"/>
      <c r="BB4" s="519"/>
      <c r="BC4" s="519"/>
      <c r="BD4" s="520"/>
      <c r="BE4" s="518"/>
      <c r="BF4" s="519"/>
      <c r="BG4" s="519"/>
      <c r="BH4" s="519"/>
      <c r="BI4" s="519"/>
      <c r="BJ4" s="519"/>
      <c r="BK4" s="519"/>
      <c r="BL4" s="519"/>
      <c r="BM4" s="520"/>
      <c r="BN4" s="518"/>
      <c r="BO4" s="519"/>
      <c r="BP4" s="519"/>
      <c r="BQ4" s="519"/>
      <c r="BR4" s="519"/>
      <c r="BS4" s="519"/>
      <c r="BT4" s="519"/>
      <c r="BU4" s="520"/>
      <c r="BV4" s="518"/>
      <c r="BW4" s="519"/>
      <c r="BX4" s="519"/>
      <c r="BY4" s="519"/>
      <c r="BZ4" s="519"/>
      <c r="CA4" s="520"/>
      <c r="CB4" s="518"/>
      <c r="CC4" s="519"/>
      <c r="CD4" s="519"/>
      <c r="CE4" s="520"/>
      <c r="CF4" s="518"/>
      <c r="CG4" s="519"/>
      <c r="CH4" s="519"/>
      <c r="CI4" s="520"/>
      <c r="CJ4" s="518"/>
      <c r="CK4" s="519"/>
      <c r="CL4" s="519"/>
      <c r="CM4" s="519"/>
      <c r="CN4" s="519"/>
      <c r="CO4" s="519"/>
      <c r="CP4" s="519"/>
      <c r="CQ4" s="519"/>
      <c r="CR4" s="520"/>
      <c r="CS4" s="518"/>
      <c r="CT4" s="519"/>
      <c r="CU4" s="519"/>
      <c r="CV4" s="519"/>
      <c r="CW4" s="519"/>
      <c r="CX4" s="519"/>
      <c r="CY4" s="519"/>
      <c r="CZ4" s="520"/>
      <c r="DA4" s="518"/>
      <c r="DB4" s="519"/>
      <c r="DC4" s="519"/>
      <c r="DD4" s="519"/>
      <c r="DE4" s="519"/>
      <c r="DF4" s="520"/>
      <c r="DG4" s="41"/>
    </row>
    <row r="5" spans="1:111" s="42" customFormat="1" ht="12" customHeight="1" x14ac:dyDescent="0.2">
      <c r="A5" s="540" t="s">
        <v>2</v>
      </c>
      <c r="B5" s="541"/>
      <c r="C5" s="541"/>
      <c r="D5" s="541"/>
      <c r="E5" s="541"/>
      <c r="F5" s="541"/>
      <c r="G5" s="542"/>
      <c r="H5" s="43"/>
      <c r="I5" s="44"/>
      <c r="J5" s="44"/>
      <c r="K5" s="44"/>
      <c r="L5" s="44"/>
      <c r="M5" s="44"/>
      <c r="N5" s="44"/>
      <c r="O5" s="45"/>
      <c r="P5" s="43"/>
      <c r="Q5" s="44"/>
      <c r="R5" s="44"/>
      <c r="S5" s="44"/>
      <c r="T5" s="44"/>
      <c r="U5" s="44"/>
      <c r="V5" s="44"/>
      <c r="W5" s="45"/>
      <c r="X5" s="43"/>
      <c r="Y5" s="44"/>
      <c r="Z5" s="44"/>
      <c r="AA5" s="44"/>
      <c r="AB5" s="44"/>
      <c r="AC5" s="45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518"/>
      <c r="AX5" s="519"/>
      <c r="AY5" s="519"/>
      <c r="AZ5" s="520"/>
      <c r="BA5" s="518"/>
      <c r="BB5" s="519"/>
      <c r="BC5" s="519"/>
      <c r="BD5" s="520"/>
      <c r="BE5" s="518"/>
      <c r="BF5" s="519"/>
      <c r="BG5" s="519"/>
      <c r="BH5" s="519"/>
      <c r="BI5" s="519"/>
      <c r="BJ5" s="519"/>
      <c r="BK5" s="519"/>
      <c r="BL5" s="519"/>
      <c r="BM5" s="520"/>
      <c r="BN5" s="518"/>
      <c r="BO5" s="519"/>
      <c r="BP5" s="519"/>
      <c r="BQ5" s="519"/>
      <c r="BR5" s="519"/>
      <c r="BS5" s="519"/>
      <c r="BT5" s="519"/>
      <c r="BU5" s="520"/>
      <c r="BV5" s="518"/>
      <c r="BW5" s="519"/>
      <c r="BX5" s="519"/>
      <c r="BY5" s="519"/>
      <c r="BZ5" s="519"/>
      <c r="CA5" s="520"/>
      <c r="CB5" s="518"/>
      <c r="CC5" s="519"/>
      <c r="CD5" s="519"/>
      <c r="CE5" s="520"/>
      <c r="CF5" s="518"/>
      <c r="CG5" s="519"/>
      <c r="CH5" s="519"/>
      <c r="CI5" s="520"/>
      <c r="CJ5" s="518"/>
      <c r="CK5" s="519"/>
      <c r="CL5" s="519"/>
      <c r="CM5" s="519"/>
      <c r="CN5" s="519"/>
      <c r="CO5" s="519"/>
      <c r="CP5" s="519"/>
      <c r="CQ5" s="519"/>
      <c r="CR5" s="520"/>
      <c r="CS5" s="518"/>
      <c r="CT5" s="519"/>
      <c r="CU5" s="519"/>
      <c r="CV5" s="519"/>
      <c r="CW5" s="519"/>
      <c r="CX5" s="519"/>
      <c r="CY5" s="519"/>
      <c r="CZ5" s="520"/>
      <c r="DA5" s="518"/>
      <c r="DB5" s="519"/>
      <c r="DC5" s="519"/>
      <c r="DD5" s="519"/>
      <c r="DE5" s="519"/>
      <c r="DF5" s="520"/>
      <c r="DG5" s="41"/>
    </row>
    <row r="6" spans="1:111" s="42" customFormat="1" ht="12" customHeight="1" x14ac:dyDescent="0.2">
      <c r="A6" s="46"/>
      <c r="B6" s="47"/>
      <c r="C6" s="47"/>
      <c r="D6" s="47"/>
      <c r="E6" s="47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9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50"/>
      <c r="CC6" s="48"/>
      <c r="CD6" s="48"/>
      <c r="CE6" s="48"/>
      <c r="CF6" s="48"/>
      <c r="CG6" s="48"/>
      <c r="CH6" s="48"/>
      <c r="CI6" s="528"/>
      <c r="CJ6" s="529"/>
      <c r="CK6" s="529"/>
      <c r="CL6" s="529"/>
      <c r="CM6" s="529"/>
      <c r="CN6" s="529"/>
      <c r="CO6" s="529"/>
      <c r="CP6" s="529"/>
      <c r="CQ6" s="529"/>
      <c r="CR6" s="529"/>
      <c r="CS6" s="529"/>
      <c r="CT6" s="529"/>
      <c r="CU6" s="529"/>
      <c r="CV6" s="529"/>
      <c r="CW6" s="529"/>
      <c r="CX6" s="529"/>
      <c r="CY6" s="529"/>
      <c r="CZ6" s="530"/>
      <c r="DA6" s="534" t="s">
        <v>65</v>
      </c>
      <c r="DB6" s="535"/>
      <c r="DC6" s="535"/>
      <c r="DD6" s="535"/>
      <c r="DE6" s="535"/>
      <c r="DF6" s="536"/>
      <c r="DG6" s="41"/>
    </row>
    <row r="7" spans="1:111" s="42" customFormat="1" ht="12" customHeight="1" thickBot="1" x14ac:dyDescent="0.25">
      <c r="A7" s="51"/>
      <c r="B7" s="38"/>
      <c r="C7" s="38"/>
      <c r="D7" s="38"/>
      <c r="E7" s="38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53"/>
      <c r="CC7" s="40"/>
      <c r="CD7" s="40"/>
      <c r="CE7" s="40"/>
      <c r="CF7" s="40"/>
      <c r="CG7" s="40"/>
      <c r="CH7" s="40"/>
      <c r="CI7" s="531"/>
      <c r="CJ7" s="532"/>
      <c r="CK7" s="532"/>
      <c r="CL7" s="532"/>
      <c r="CM7" s="532"/>
      <c r="CN7" s="532"/>
      <c r="CO7" s="532"/>
      <c r="CP7" s="532"/>
      <c r="CQ7" s="532"/>
      <c r="CR7" s="532"/>
      <c r="CS7" s="532"/>
      <c r="CT7" s="532"/>
      <c r="CU7" s="532"/>
      <c r="CV7" s="532"/>
      <c r="CW7" s="532"/>
      <c r="CX7" s="532"/>
      <c r="CY7" s="532"/>
      <c r="CZ7" s="533"/>
      <c r="DA7" s="537"/>
      <c r="DB7" s="538"/>
      <c r="DC7" s="538"/>
      <c r="DD7" s="538"/>
      <c r="DE7" s="538"/>
      <c r="DF7" s="539"/>
      <c r="DG7" s="41"/>
    </row>
    <row r="8" spans="1:111" s="42" customFormat="1" ht="12" customHeight="1" x14ac:dyDescent="0.2">
      <c r="A8" s="46"/>
      <c r="B8" s="47"/>
      <c r="C8" s="47"/>
      <c r="D8" s="47"/>
      <c r="E8" s="47"/>
      <c r="F8" s="48"/>
      <c r="G8" s="48"/>
      <c r="H8" s="48"/>
      <c r="I8" s="518"/>
      <c r="J8" s="519"/>
      <c r="K8" s="519"/>
      <c r="L8" s="520"/>
      <c r="M8" s="518"/>
      <c r="N8" s="519"/>
      <c r="O8" s="519"/>
      <c r="P8" s="520"/>
      <c r="Q8" s="518"/>
      <c r="R8" s="519"/>
      <c r="S8" s="519"/>
      <c r="T8" s="519"/>
      <c r="U8" s="519"/>
      <c r="V8" s="519"/>
      <c r="W8" s="519"/>
      <c r="X8" s="519"/>
      <c r="Y8" s="520"/>
      <c r="Z8" s="518"/>
      <c r="AA8" s="519"/>
      <c r="AB8" s="519"/>
      <c r="AC8" s="519"/>
      <c r="AD8" s="519"/>
      <c r="AE8" s="519"/>
      <c r="AF8" s="519"/>
      <c r="AG8" s="520"/>
      <c r="AH8" s="518"/>
      <c r="AI8" s="519"/>
      <c r="AJ8" s="519"/>
      <c r="AK8" s="519"/>
      <c r="AL8" s="519"/>
      <c r="AM8" s="520"/>
      <c r="AN8" s="518"/>
      <c r="AO8" s="519"/>
      <c r="AP8" s="519"/>
      <c r="AQ8" s="520"/>
      <c r="AR8" s="518"/>
      <c r="AS8" s="519"/>
      <c r="AT8" s="519"/>
      <c r="AU8" s="520"/>
      <c r="AV8" s="518"/>
      <c r="AW8" s="519"/>
      <c r="AX8" s="519"/>
      <c r="AY8" s="519"/>
      <c r="AZ8" s="519"/>
      <c r="BA8" s="519"/>
      <c r="BB8" s="519"/>
      <c r="BC8" s="519"/>
      <c r="BD8" s="520"/>
      <c r="BE8" s="518"/>
      <c r="BF8" s="519"/>
      <c r="BG8" s="519"/>
      <c r="BH8" s="519"/>
      <c r="BI8" s="519"/>
      <c r="BJ8" s="519"/>
      <c r="BK8" s="519"/>
      <c r="BL8" s="520"/>
      <c r="BM8" s="518"/>
      <c r="BN8" s="519"/>
      <c r="BO8" s="519"/>
      <c r="BP8" s="519"/>
      <c r="BQ8" s="519"/>
      <c r="BR8" s="521"/>
      <c r="BS8" s="522" t="str">
        <f>Титул!BB8</f>
        <v>КДК 500.03.01.001</v>
      </c>
      <c r="BT8" s="523"/>
      <c r="BU8" s="523"/>
      <c r="BV8" s="523"/>
      <c r="BW8" s="523"/>
      <c r="BX8" s="523"/>
      <c r="BY8" s="523"/>
      <c r="BZ8" s="523"/>
      <c r="CA8" s="523"/>
      <c r="CB8" s="523"/>
      <c r="CC8" s="523"/>
      <c r="CD8" s="523"/>
      <c r="CE8" s="523"/>
      <c r="CF8" s="523"/>
      <c r="CG8" s="523"/>
      <c r="CH8" s="523"/>
      <c r="CI8" s="523"/>
      <c r="CJ8" s="523"/>
      <c r="CK8" s="523"/>
      <c r="CL8" s="523"/>
      <c r="CM8" s="523"/>
      <c r="CN8" s="523"/>
      <c r="CO8" s="509" t="str">
        <f>Титул!BY8</f>
        <v>00082 
01.100.000014</v>
      </c>
      <c r="CP8" s="510"/>
      <c r="CQ8" s="510"/>
      <c r="CR8" s="510"/>
      <c r="CS8" s="510"/>
      <c r="CT8" s="510"/>
      <c r="CU8" s="510"/>
      <c r="CV8" s="510"/>
      <c r="CW8" s="510"/>
      <c r="CX8" s="510"/>
      <c r="CY8" s="510"/>
      <c r="CZ8" s="510"/>
      <c r="DA8" s="510"/>
      <c r="DB8" s="510"/>
      <c r="DC8" s="510"/>
      <c r="DD8" s="510"/>
      <c r="DE8" s="510"/>
      <c r="DF8" s="511"/>
      <c r="DG8" s="41"/>
    </row>
    <row r="9" spans="1:111" s="42" customFormat="1" ht="12" customHeight="1" x14ac:dyDescent="0.2">
      <c r="A9" s="54"/>
      <c r="B9" s="39"/>
      <c r="C9" s="39"/>
      <c r="D9" s="39"/>
      <c r="E9" s="39"/>
      <c r="F9" s="40"/>
      <c r="G9" s="40"/>
      <c r="H9" s="40"/>
      <c r="I9" s="518"/>
      <c r="J9" s="519"/>
      <c r="K9" s="519"/>
      <c r="L9" s="520"/>
      <c r="M9" s="518"/>
      <c r="N9" s="519"/>
      <c r="O9" s="519"/>
      <c r="P9" s="520"/>
      <c r="Q9" s="518"/>
      <c r="R9" s="519"/>
      <c r="S9" s="519"/>
      <c r="T9" s="519"/>
      <c r="U9" s="519"/>
      <c r="V9" s="519"/>
      <c r="W9" s="519"/>
      <c r="X9" s="519"/>
      <c r="Y9" s="520"/>
      <c r="Z9" s="518"/>
      <c r="AA9" s="519"/>
      <c r="AB9" s="519"/>
      <c r="AC9" s="519"/>
      <c r="AD9" s="519"/>
      <c r="AE9" s="519"/>
      <c r="AF9" s="519"/>
      <c r="AG9" s="520"/>
      <c r="AH9" s="518"/>
      <c r="AI9" s="519"/>
      <c r="AJ9" s="519"/>
      <c r="AK9" s="519"/>
      <c r="AL9" s="519"/>
      <c r="AM9" s="520"/>
      <c r="AN9" s="518"/>
      <c r="AO9" s="519"/>
      <c r="AP9" s="519"/>
      <c r="AQ9" s="520"/>
      <c r="AR9" s="518"/>
      <c r="AS9" s="519"/>
      <c r="AT9" s="519"/>
      <c r="AU9" s="520"/>
      <c r="AV9" s="518"/>
      <c r="AW9" s="519"/>
      <c r="AX9" s="519"/>
      <c r="AY9" s="519"/>
      <c r="AZ9" s="519"/>
      <c r="BA9" s="519"/>
      <c r="BB9" s="519"/>
      <c r="BC9" s="519"/>
      <c r="BD9" s="520"/>
      <c r="BE9" s="518"/>
      <c r="BF9" s="519"/>
      <c r="BG9" s="519"/>
      <c r="BH9" s="519"/>
      <c r="BI9" s="519"/>
      <c r="BJ9" s="519"/>
      <c r="BK9" s="519"/>
      <c r="BL9" s="520"/>
      <c r="BM9" s="518"/>
      <c r="BN9" s="519"/>
      <c r="BO9" s="519"/>
      <c r="BP9" s="519"/>
      <c r="BQ9" s="519"/>
      <c r="BR9" s="521"/>
      <c r="BS9" s="524"/>
      <c r="BT9" s="525"/>
      <c r="BU9" s="525"/>
      <c r="BV9" s="525"/>
      <c r="BW9" s="525"/>
      <c r="BX9" s="525"/>
      <c r="BY9" s="525"/>
      <c r="BZ9" s="525"/>
      <c r="CA9" s="525"/>
      <c r="CB9" s="525"/>
      <c r="CC9" s="525"/>
      <c r="CD9" s="525"/>
      <c r="CE9" s="525"/>
      <c r="CF9" s="525"/>
      <c r="CG9" s="525"/>
      <c r="CH9" s="525"/>
      <c r="CI9" s="525"/>
      <c r="CJ9" s="525"/>
      <c r="CK9" s="525"/>
      <c r="CL9" s="525"/>
      <c r="CM9" s="525"/>
      <c r="CN9" s="525"/>
      <c r="CO9" s="512"/>
      <c r="CP9" s="513"/>
      <c r="CQ9" s="513"/>
      <c r="CR9" s="513"/>
      <c r="CS9" s="513"/>
      <c r="CT9" s="513"/>
      <c r="CU9" s="513"/>
      <c r="CV9" s="513"/>
      <c r="CW9" s="513"/>
      <c r="CX9" s="513"/>
      <c r="CY9" s="513"/>
      <c r="CZ9" s="513"/>
      <c r="DA9" s="513"/>
      <c r="DB9" s="513"/>
      <c r="DC9" s="513"/>
      <c r="DD9" s="513"/>
      <c r="DE9" s="513"/>
      <c r="DF9" s="514"/>
      <c r="DG9" s="41"/>
    </row>
    <row r="10" spans="1:111" s="42" customFormat="1" ht="12" customHeight="1" thickBot="1" x14ac:dyDescent="0.25">
      <c r="A10" s="51"/>
      <c r="B10" s="38"/>
      <c r="C10" s="38"/>
      <c r="D10" s="38"/>
      <c r="E10" s="38"/>
      <c r="F10" s="52"/>
      <c r="G10" s="52"/>
      <c r="H10" s="52"/>
      <c r="I10" s="503"/>
      <c r="J10" s="504"/>
      <c r="K10" s="504"/>
      <c r="L10" s="508"/>
      <c r="M10" s="503"/>
      <c r="N10" s="504"/>
      <c r="O10" s="504"/>
      <c r="P10" s="508"/>
      <c r="Q10" s="503"/>
      <c r="R10" s="504"/>
      <c r="S10" s="504"/>
      <c r="T10" s="504"/>
      <c r="U10" s="504"/>
      <c r="V10" s="504"/>
      <c r="W10" s="504"/>
      <c r="X10" s="504"/>
      <c r="Y10" s="508"/>
      <c r="Z10" s="503"/>
      <c r="AA10" s="504"/>
      <c r="AB10" s="504"/>
      <c r="AC10" s="504"/>
      <c r="AD10" s="504"/>
      <c r="AE10" s="504"/>
      <c r="AF10" s="504"/>
      <c r="AG10" s="508"/>
      <c r="AH10" s="503"/>
      <c r="AI10" s="504"/>
      <c r="AJ10" s="504"/>
      <c r="AK10" s="504"/>
      <c r="AL10" s="504"/>
      <c r="AM10" s="508"/>
      <c r="AN10" s="503"/>
      <c r="AO10" s="504"/>
      <c r="AP10" s="504"/>
      <c r="AQ10" s="508"/>
      <c r="AR10" s="503"/>
      <c r="AS10" s="504"/>
      <c r="AT10" s="504"/>
      <c r="AU10" s="508"/>
      <c r="AV10" s="503"/>
      <c r="AW10" s="504"/>
      <c r="AX10" s="504"/>
      <c r="AY10" s="504"/>
      <c r="AZ10" s="504"/>
      <c r="BA10" s="504"/>
      <c r="BB10" s="504"/>
      <c r="BC10" s="504"/>
      <c r="BD10" s="508"/>
      <c r="BE10" s="503"/>
      <c r="BF10" s="504"/>
      <c r="BG10" s="504"/>
      <c r="BH10" s="504"/>
      <c r="BI10" s="504"/>
      <c r="BJ10" s="504"/>
      <c r="BK10" s="504"/>
      <c r="BL10" s="508"/>
      <c r="BM10" s="503"/>
      <c r="BN10" s="504"/>
      <c r="BO10" s="504"/>
      <c r="BP10" s="504"/>
      <c r="BQ10" s="504"/>
      <c r="BR10" s="505"/>
      <c r="BS10" s="526"/>
      <c r="BT10" s="527"/>
      <c r="BU10" s="527"/>
      <c r="BV10" s="527"/>
      <c r="BW10" s="527"/>
      <c r="BX10" s="527"/>
      <c r="BY10" s="527"/>
      <c r="BZ10" s="527"/>
      <c r="CA10" s="527"/>
      <c r="CB10" s="527"/>
      <c r="CC10" s="527"/>
      <c r="CD10" s="527"/>
      <c r="CE10" s="527"/>
      <c r="CF10" s="527"/>
      <c r="CG10" s="527"/>
      <c r="CH10" s="527"/>
      <c r="CI10" s="527"/>
      <c r="CJ10" s="527"/>
      <c r="CK10" s="527"/>
      <c r="CL10" s="527"/>
      <c r="CM10" s="527"/>
      <c r="CN10" s="527"/>
      <c r="CO10" s="515"/>
      <c r="CP10" s="516"/>
      <c r="CQ10" s="516"/>
      <c r="CR10" s="516"/>
      <c r="CS10" s="516"/>
      <c r="CT10" s="516"/>
      <c r="CU10" s="516"/>
      <c r="CV10" s="516"/>
      <c r="CW10" s="516"/>
      <c r="CX10" s="516"/>
      <c r="CY10" s="516"/>
      <c r="CZ10" s="516"/>
      <c r="DA10" s="516"/>
      <c r="DB10" s="516"/>
      <c r="DC10" s="516"/>
      <c r="DD10" s="516"/>
      <c r="DE10" s="516"/>
      <c r="DF10" s="517"/>
      <c r="DG10" s="41"/>
    </row>
    <row r="11" spans="1:111" s="55" customFormat="1" ht="12" customHeight="1" x14ac:dyDescent="0.2">
      <c r="A11" s="491" t="s">
        <v>24</v>
      </c>
      <c r="B11" s="492"/>
      <c r="C11" s="492"/>
      <c r="D11" s="492"/>
      <c r="E11" s="492"/>
      <c r="F11" s="506" t="s">
        <v>25</v>
      </c>
      <c r="G11" s="495"/>
      <c r="H11" s="495"/>
      <c r="I11" s="507"/>
      <c r="J11" s="494" t="s">
        <v>26</v>
      </c>
      <c r="K11" s="495"/>
      <c r="L11" s="495"/>
      <c r="M11" s="507"/>
      <c r="N11" s="494" t="s">
        <v>27</v>
      </c>
      <c r="O11" s="495"/>
      <c r="P11" s="495"/>
      <c r="Q11" s="507"/>
      <c r="R11" s="494" t="s">
        <v>28</v>
      </c>
      <c r="S11" s="495"/>
      <c r="T11" s="495"/>
      <c r="U11" s="495"/>
      <c r="V11" s="507"/>
      <c r="W11" s="494" t="s">
        <v>29</v>
      </c>
      <c r="X11" s="495"/>
      <c r="Y11" s="495"/>
      <c r="Z11" s="495"/>
      <c r="AA11" s="495"/>
      <c r="AB11" s="495"/>
      <c r="AC11" s="495"/>
      <c r="AD11" s="495"/>
      <c r="AE11" s="495"/>
      <c r="AF11" s="495"/>
      <c r="AG11" s="495"/>
      <c r="AH11" s="495"/>
      <c r="AI11" s="495"/>
      <c r="AJ11" s="495"/>
      <c r="AK11" s="495"/>
      <c r="AL11" s="495"/>
      <c r="AM11" s="495"/>
      <c r="AN11" s="495"/>
      <c r="AO11" s="495"/>
      <c r="AP11" s="495"/>
      <c r="AQ11" s="495"/>
      <c r="AR11" s="495"/>
      <c r="AS11" s="495"/>
      <c r="AT11" s="495"/>
      <c r="AU11" s="495"/>
      <c r="AV11" s="495"/>
      <c r="AW11" s="495"/>
      <c r="AX11" s="495"/>
      <c r="AY11" s="507"/>
      <c r="AZ11" s="494" t="s">
        <v>30</v>
      </c>
      <c r="BA11" s="495"/>
      <c r="BB11" s="495"/>
      <c r="BC11" s="495"/>
      <c r="BD11" s="495"/>
      <c r="BE11" s="495"/>
      <c r="BF11" s="495"/>
      <c r="BG11" s="495"/>
      <c r="BH11" s="495"/>
      <c r="BI11" s="495"/>
      <c r="BJ11" s="495"/>
      <c r="BK11" s="495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495"/>
      <c r="CE11" s="495"/>
      <c r="CF11" s="495"/>
      <c r="CG11" s="495"/>
      <c r="CH11" s="495"/>
      <c r="CI11" s="495"/>
      <c r="CJ11" s="495"/>
      <c r="CK11" s="495"/>
      <c r="CL11" s="495"/>
      <c r="CM11" s="495"/>
      <c r="CN11" s="495"/>
      <c r="CO11" s="495"/>
      <c r="CP11" s="495"/>
      <c r="CQ11" s="495"/>
      <c r="CR11" s="495"/>
      <c r="CS11" s="495"/>
      <c r="CT11" s="495"/>
      <c r="CU11" s="495"/>
      <c r="CV11" s="495"/>
      <c r="CW11" s="495"/>
      <c r="CX11" s="495"/>
      <c r="CY11" s="495"/>
      <c r="CZ11" s="495"/>
      <c r="DA11" s="495"/>
      <c r="DB11" s="495"/>
      <c r="DC11" s="495"/>
      <c r="DD11" s="495"/>
      <c r="DE11" s="495"/>
      <c r="DF11" s="496"/>
    </row>
    <row r="12" spans="1:111" s="55" customFormat="1" ht="12" customHeight="1" thickBot="1" x14ac:dyDescent="0.25">
      <c r="A12" s="491" t="s">
        <v>31</v>
      </c>
      <c r="B12" s="492"/>
      <c r="C12" s="492"/>
      <c r="D12" s="492"/>
      <c r="E12" s="492"/>
      <c r="F12" s="497"/>
      <c r="G12" s="498"/>
      <c r="H12" s="498"/>
      <c r="I12" s="498"/>
      <c r="J12" s="498"/>
      <c r="K12" s="498"/>
      <c r="L12" s="498"/>
      <c r="M12" s="498"/>
      <c r="N12" s="498"/>
      <c r="O12" s="498"/>
      <c r="P12" s="498"/>
      <c r="Q12" s="498"/>
      <c r="R12" s="498"/>
      <c r="S12" s="498"/>
      <c r="T12" s="498"/>
      <c r="U12" s="498"/>
      <c r="V12" s="498"/>
      <c r="W12" s="498"/>
      <c r="X12" s="498"/>
      <c r="Y12" s="498"/>
      <c r="Z12" s="498"/>
      <c r="AA12" s="498"/>
      <c r="AB12" s="498"/>
      <c r="AC12" s="498"/>
      <c r="AD12" s="498"/>
      <c r="AE12" s="498"/>
      <c r="AF12" s="498"/>
      <c r="AG12" s="498"/>
      <c r="AH12" s="498"/>
      <c r="AI12" s="498"/>
      <c r="AJ12" s="498"/>
      <c r="AK12" s="498"/>
      <c r="AL12" s="498"/>
      <c r="AM12" s="498"/>
      <c r="AN12" s="498"/>
      <c r="AO12" s="498"/>
      <c r="AP12" s="498"/>
      <c r="AQ12" s="498"/>
      <c r="AR12" s="498"/>
      <c r="AS12" s="498"/>
      <c r="AT12" s="498"/>
      <c r="AU12" s="498"/>
      <c r="AV12" s="498"/>
      <c r="AW12" s="498"/>
      <c r="AX12" s="498"/>
      <c r="AY12" s="499"/>
      <c r="AZ12" s="488" t="s">
        <v>33</v>
      </c>
      <c r="BA12" s="489"/>
      <c r="BB12" s="489"/>
      <c r="BC12" s="502"/>
      <c r="BD12" s="488" t="s">
        <v>34</v>
      </c>
      <c r="BE12" s="489"/>
      <c r="BF12" s="489"/>
      <c r="BG12" s="489"/>
      <c r="BH12" s="489"/>
      <c r="BI12" s="489"/>
      <c r="BJ12" s="502"/>
      <c r="BK12" s="488" t="s">
        <v>35</v>
      </c>
      <c r="BL12" s="489"/>
      <c r="BM12" s="489"/>
      <c r="BN12" s="502"/>
      <c r="BO12" s="488" t="s">
        <v>36</v>
      </c>
      <c r="BP12" s="489"/>
      <c r="BQ12" s="489"/>
      <c r="BR12" s="489"/>
      <c r="BS12" s="502"/>
      <c r="BT12" s="488" t="s">
        <v>37</v>
      </c>
      <c r="BU12" s="489"/>
      <c r="BV12" s="489"/>
      <c r="BW12" s="502"/>
      <c r="BX12" s="488" t="s">
        <v>38</v>
      </c>
      <c r="BY12" s="489"/>
      <c r="BZ12" s="489"/>
      <c r="CA12" s="489"/>
      <c r="CB12" s="502"/>
      <c r="CC12" s="488" t="s">
        <v>17</v>
      </c>
      <c r="CD12" s="489"/>
      <c r="CE12" s="489"/>
      <c r="CF12" s="489"/>
      <c r="CG12" s="502"/>
      <c r="CH12" s="488" t="s">
        <v>39</v>
      </c>
      <c r="CI12" s="489"/>
      <c r="CJ12" s="489"/>
      <c r="CK12" s="489"/>
      <c r="CL12" s="502"/>
      <c r="CM12" s="488" t="s">
        <v>40</v>
      </c>
      <c r="CN12" s="489"/>
      <c r="CO12" s="489"/>
      <c r="CP12" s="489"/>
      <c r="CQ12" s="502"/>
      <c r="CR12" s="488" t="s">
        <v>41</v>
      </c>
      <c r="CS12" s="489"/>
      <c r="CT12" s="489"/>
      <c r="CU12" s="489"/>
      <c r="CV12" s="489"/>
      <c r="CW12" s="489"/>
      <c r="CX12" s="502"/>
      <c r="CY12" s="488" t="s">
        <v>42</v>
      </c>
      <c r="CZ12" s="489"/>
      <c r="DA12" s="489"/>
      <c r="DB12" s="489"/>
      <c r="DC12" s="489"/>
      <c r="DD12" s="489"/>
      <c r="DE12" s="489"/>
      <c r="DF12" s="490"/>
    </row>
    <row r="13" spans="1:111" s="55" customFormat="1" ht="12" customHeight="1" thickBot="1" x14ac:dyDescent="0.25">
      <c r="A13" s="491" t="s">
        <v>58</v>
      </c>
      <c r="B13" s="492"/>
      <c r="C13" s="492"/>
      <c r="D13" s="492"/>
      <c r="E13" s="493"/>
      <c r="F13" s="494" t="s">
        <v>59</v>
      </c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495"/>
      <c r="AA13" s="495"/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5"/>
      <c r="AO13" s="495"/>
      <c r="AP13" s="495"/>
      <c r="AQ13" s="495"/>
      <c r="AR13" s="495"/>
      <c r="AS13" s="495"/>
      <c r="AT13" s="495"/>
      <c r="AU13" s="495"/>
      <c r="AV13" s="495"/>
      <c r="AW13" s="495"/>
      <c r="AX13" s="495"/>
      <c r="AY13" s="496"/>
      <c r="AZ13" s="497" t="s">
        <v>60</v>
      </c>
      <c r="BA13" s="498"/>
      <c r="BB13" s="498"/>
      <c r="BC13" s="498"/>
      <c r="BD13" s="498"/>
      <c r="BE13" s="498"/>
      <c r="BF13" s="498"/>
      <c r="BG13" s="498"/>
      <c r="BH13" s="498"/>
      <c r="BI13" s="498"/>
      <c r="BJ13" s="498"/>
      <c r="BK13" s="498"/>
      <c r="BL13" s="498"/>
      <c r="BM13" s="498"/>
      <c r="BN13" s="498"/>
      <c r="BO13" s="498"/>
      <c r="BP13" s="498"/>
      <c r="BQ13" s="498"/>
      <c r="BR13" s="498"/>
      <c r="BS13" s="498"/>
      <c r="BT13" s="498"/>
      <c r="BU13" s="498"/>
      <c r="BV13" s="498"/>
      <c r="BW13" s="498"/>
      <c r="BX13" s="498"/>
      <c r="BY13" s="498"/>
      <c r="BZ13" s="498"/>
      <c r="CA13" s="498"/>
      <c r="CB13" s="499"/>
      <c r="CC13" s="500" t="s">
        <v>61</v>
      </c>
      <c r="CD13" s="498"/>
      <c r="CE13" s="498"/>
      <c r="CF13" s="498"/>
      <c r="CG13" s="499"/>
      <c r="CH13" s="500" t="s">
        <v>15</v>
      </c>
      <c r="CI13" s="498"/>
      <c r="CJ13" s="498"/>
      <c r="CK13" s="498"/>
      <c r="CL13" s="499"/>
      <c r="CM13" s="500" t="s">
        <v>17</v>
      </c>
      <c r="CN13" s="498"/>
      <c r="CO13" s="498"/>
      <c r="CP13" s="498"/>
      <c r="CQ13" s="499"/>
      <c r="CR13" s="500" t="s">
        <v>62</v>
      </c>
      <c r="CS13" s="498"/>
      <c r="CT13" s="498"/>
      <c r="CU13" s="498"/>
      <c r="CV13" s="498"/>
      <c r="CW13" s="498"/>
      <c r="CX13" s="499"/>
      <c r="CY13" s="500" t="s">
        <v>18</v>
      </c>
      <c r="CZ13" s="498"/>
      <c r="DA13" s="498"/>
      <c r="DB13" s="498"/>
      <c r="DC13" s="498"/>
      <c r="DD13" s="498"/>
      <c r="DE13" s="498"/>
      <c r="DF13" s="501"/>
    </row>
    <row r="14" spans="1:111" s="57" customFormat="1" ht="24" customHeight="1" x14ac:dyDescent="0.3">
      <c r="A14" s="451" t="s">
        <v>24</v>
      </c>
      <c r="B14" s="452"/>
      <c r="C14" s="486" t="s">
        <v>43</v>
      </c>
      <c r="D14" s="486"/>
      <c r="E14" s="487"/>
      <c r="F14" s="30"/>
      <c r="G14" s="28"/>
      <c r="H14" s="28"/>
      <c r="I14" s="29"/>
      <c r="J14" s="28"/>
      <c r="K14" s="28"/>
      <c r="L14" s="28"/>
      <c r="M14" s="29"/>
      <c r="N14" s="28"/>
      <c r="O14" s="28"/>
      <c r="P14" s="28"/>
      <c r="Q14" s="29"/>
      <c r="R14" s="28" t="s">
        <v>107</v>
      </c>
      <c r="S14" s="28"/>
      <c r="T14" s="28"/>
      <c r="U14" s="28"/>
      <c r="V14" s="29"/>
      <c r="W14" s="28" t="s">
        <v>145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9"/>
      <c r="AZ14" s="28"/>
      <c r="BA14" s="28"/>
      <c r="BB14" s="28"/>
      <c r="BC14" s="29"/>
      <c r="BD14" s="4"/>
      <c r="BE14" s="28"/>
      <c r="BF14" s="28"/>
      <c r="BG14" s="28"/>
      <c r="BH14" s="28"/>
      <c r="BI14" s="28"/>
      <c r="BJ14" s="29"/>
      <c r="BK14" s="28"/>
      <c r="BL14" s="28"/>
      <c r="BM14" s="28"/>
      <c r="BN14" s="29"/>
      <c r="BO14" s="28"/>
      <c r="BP14" s="28"/>
      <c r="BQ14" s="28"/>
      <c r="BR14" s="28"/>
      <c r="BS14" s="29"/>
      <c r="BT14" s="28"/>
      <c r="BU14" s="28"/>
      <c r="BV14" s="28"/>
      <c r="BW14" s="29"/>
      <c r="BX14" s="28"/>
      <c r="BY14" s="28"/>
      <c r="BZ14" s="28"/>
      <c r="CA14" s="28"/>
      <c r="CB14" s="29"/>
      <c r="CC14" s="28"/>
      <c r="CD14" s="28"/>
      <c r="CE14" s="28"/>
      <c r="CF14" s="28"/>
      <c r="CG14" s="29"/>
      <c r="CH14" s="28"/>
      <c r="CI14" s="28"/>
      <c r="CJ14" s="28"/>
      <c r="CK14" s="28"/>
      <c r="CL14" s="29"/>
      <c r="CM14" s="28"/>
      <c r="CN14" s="28"/>
      <c r="CO14" s="28"/>
      <c r="CP14" s="28"/>
      <c r="CQ14" s="29"/>
      <c r="CR14" s="28"/>
      <c r="CS14" s="28"/>
      <c r="CT14" s="28"/>
      <c r="CU14" s="28"/>
      <c r="CV14" s="28"/>
      <c r="CW14" s="28"/>
      <c r="CX14" s="29"/>
      <c r="CY14" s="26"/>
      <c r="CZ14" s="26"/>
      <c r="DA14" s="26"/>
      <c r="DB14" s="26"/>
      <c r="DC14" s="26"/>
      <c r="DD14" s="26"/>
      <c r="DE14" s="26"/>
      <c r="DF14" s="27"/>
      <c r="DG14" s="56"/>
    </row>
    <row r="15" spans="1:111" s="57" customFormat="1" ht="24" customHeight="1" x14ac:dyDescent="0.3">
      <c r="A15" s="451" t="s">
        <v>31</v>
      </c>
      <c r="B15" s="452"/>
      <c r="C15" s="486" t="s">
        <v>44</v>
      </c>
      <c r="D15" s="486"/>
      <c r="E15" s="487"/>
      <c r="F15" s="30"/>
      <c r="G15" s="28"/>
      <c r="H15" s="28"/>
      <c r="I15" s="29"/>
      <c r="J15" s="28"/>
      <c r="K15" s="28"/>
      <c r="L15" s="28"/>
      <c r="M15" s="29"/>
      <c r="N15" s="28"/>
      <c r="O15" s="28"/>
      <c r="P15" s="28"/>
      <c r="Q15" s="29"/>
      <c r="R15" s="28"/>
      <c r="S15" s="28"/>
      <c r="T15" s="28"/>
      <c r="U15" s="28"/>
      <c r="V15" s="29"/>
      <c r="W15" s="28" t="s">
        <v>146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9"/>
      <c r="AZ15" s="28"/>
      <c r="BA15" s="28"/>
      <c r="BB15" s="28"/>
      <c r="BC15" s="29"/>
      <c r="BD15" s="28"/>
      <c r="BE15" s="28"/>
      <c r="BF15" s="28"/>
      <c r="BG15" s="28"/>
      <c r="BH15" s="28"/>
      <c r="BI15" s="28"/>
      <c r="BJ15" s="29"/>
      <c r="BK15" s="28"/>
      <c r="BL15" s="28"/>
      <c r="BM15" s="28"/>
      <c r="BN15" s="29"/>
      <c r="BO15" s="28"/>
      <c r="BP15" s="28"/>
      <c r="BQ15" s="28"/>
      <c r="BR15" s="28"/>
      <c r="BS15" s="29"/>
      <c r="BT15" s="28"/>
      <c r="BU15" s="28"/>
      <c r="BV15" s="28"/>
      <c r="BW15" s="29"/>
      <c r="BX15" s="28"/>
      <c r="BY15" s="28"/>
      <c r="BZ15" s="28"/>
      <c r="CA15" s="28"/>
      <c r="CB15" s="29"/>
      <c r="CC15" s="28"/>
      <c r="CD15" s="28"/>
      <c r="CE15" s="28"/>
      <c r="CF15" s="28"/>
      <c r="CG15" s="29"/>
      <c r="CH15" s="28"/>
      <c r="CI15" s="28"/>
      <c r="CJ15" s="28"/>
      <c r="CK15" s="28"/>
      <c r="CL15" s="29"/>
      <c r="CM15" s="28"/>
      <c r="CN15" s="28"/>
      <c r="CO15" s="28"/>
      <c r="CP15" s="28"/>
      <c r="CQ15" s="29"/>
      <c r="CR15" s="86"/>
      <c r="CS15" s="167"/>
      <c r="CT15" s="167"/>
      <c r="CU15" s="167"/>
      <c r="CV15" s="167"/>
      <c r="CW15" s="167"/>
      <c r="CX15" s="168"/>
      <c r="CY15" s="172"/>
      <c r="CZ15" s="173"/>
      <c r="DA15" s="173"/>
      <c r="DB15" s="173"/>
      <c r="DC15" s="173"/>
      <c r="DD15" s="173"/>
      <c r="DE15" s="173"/>
      <c r="DF15" s="174"/>
      <c r="DG15" s="122"/>
    </row>
    <row r="16" spans="1:111" s="57" customFormat="1" ht="24" customHeight="1" x14ac:dyDescent="0.3">
      <c r="A16" s="451"/>
      <c r="B16" s="452"/>
      <c r="C16" s="486" t="s">
        <v>45</v>
      </c>
      <c r="D16" s="486"/>
      <c r="E16" s="487"/>
      <c r="F16" s="30" t="s">
        <v>147</v>
      </c>
      <c r="G16" s="28"/>
      <c r="H16" s="28"/>
      <c r="I16" s="29"/>
      <c r="J16" s="28"/>
      <c r="K16" s="28"/>
      <c r="L16" s="28"/>
      <c r="M16" s="29"/>
      <c r="N16" s="28"/>
      <c r="O16" s="28"/>
      <c r="P16" s="28"/>
      <c r="Q16" s="29"/>
      <c r="R16" s="28"/>
      <c r="S16" s="28"/>
      <c r="T16" s="28"/>
      <c r="U16" s="28"/>
      <c r="V16" s="29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9"/>
      <c r="AZ16" s="28"/>
      <c r="BA16" s="28"/>
      <c r="BB16" s="28"/>
      <c r="BC16" s="29"/>
      <c r="BD16" s="26"/>
      <c r="BE16" s="26"/>
      <c r="BF16" s="26"/>
      <c r="BG16" s="26"/>
      <c r="BH16" s="26"/>
      <c r="BI16" s="26"/>
      <c r="BJ16" s="27"/>
      <c r="BK16" s="26"/>
      <c r="BL16" s="26"/>
      <c r="BM16" s="26"/>
      <c r="BN16" s="27"/>
      <c r="BO16" s="28"/>
      <c r="BP16" s="28"/>
      <c r="BQ16" s="28"/>
      <c r="BR16" s="28"/>
      <c r="BS16" s="29"/>
      <c r="BT16" s="28"/>
      <c r="BU16" s="28"/>
      <c r="BV16" s="28"/>
      <c r="BW16" s="29"/>
      <c r="BX16" s="28"/>
      <c r="BY16" s="28"/>
      <c r="BZ16" s="28"/>
      <c r="CA16" s="28"/>
      <c r="CB16" s="29"/>
      <c r="CC16" s="28"/>
      <c r="CD16" s="28"/>
      <c r="CE16" s="28"/>
      <c r="CF16" s="28"/>
      <c r="CG16" s="29"/>
      <c r="CH16" s="28"/>
      <c r="CI16" s="28"/>
      <c r="CJ16" s="28"/>
      <c r="CK16" s="28"/>
      <c r="CL16" s="29"/>
      <c r="CM16" s="28"/>
      <c r="CN16" s="28"/>
      <c r="CO16" s="28"/>
      <c r="CP16" s="28"/>
      <c r="CQ16" s="29"/>
      <c r="CR16" s="28"/>
      <c r="CS16" s="28"/>
      <c r="CT16" s="28"/>
      <c r="CU16" s="28"/>
      <c r="CV16" s="28"/>
      <c r="CW16" s="28"/>
      <c r="CX16" s="29"/>
      <c r="CY16" s="28"/>
      <c r="CZ16" s="28"/>
      <c r="DA16" s="28"/>
      <c r="DB16" s="28"/>
      <c r="DC16" s="28"/>
      <c r="DD16" s="28"/>
      <c r="DE16" s="28"/>
      <c r="DF16" s="29"/>
      <c r="DG16" s="122"/>
    </row>
    <row r="17" spans="1:111" s="57" customFormat="1" ht="24" customHeight="1" x14ac:dyDescent="0.3">
      <c r="A17" s="451" t="s">
        <v>24</v>
      </c>
      <c r="B17" s="452"/>
      <c r="C17" s="486" t="s">
        <v>46</v>
      </c>
      <c r="D17" s="486"/>
      <c r="E17" s="487"/>
      <c r="F17" s="30"/>
      <c r="G17" s="28"/>
      <c r="H17" s="28"/>
      <c r="I17" s="29"/>
      <c r="J17" s="28"/>
      <c r="K17" s="28"/>
      <c r="L17" s="28"/>
      <c r="M17" s="29"/>
      <c r="N17" s="28"/>
      <c r="O17" s="28"/>
      <c r="P17" s="28"/>
      <c r="Q17" s="29"/>
      <c r="R17" s="28"/>
      <c r="S17" s="28"/>
      <c r="T17" s="28"/>
      <c r="U17" s="28"/>
      <c r="V17" s="29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9"/>
      <c r="AZ17" s="28"/>
      <c r="BA17" s="28"/>
      <c r="BB17" s="28"/>
      <c r="BC17" s="29"/>
      <c r="BE17" s="28"/>
      <c r="BF17" s="28"/>
      <c r="BG17" s="28"/>
      <c r="BH17" s="28"/>
      <c r="BI17" s="28"/>
      <c r="BJ17" s="29"/>
      <c r="BK17" s="28"/>
      <c r="BL17" s="28"/>
      <c r="BM17" s="28"/>
      <c r="BN17" s="29"/>
      <c r="BO17" s="28"/>
      <c r="BP17" s="28"/>
      <c r="BQ17" s="28"/>
      <c r="BR17" s="28"/>
      <c r="BS17" s="29"/>
      <c r="BT17" s="28"/>
      <c r="BU17" s="28"/>
      <c r="BV17" s="28"/>
      <c r="BW17" s="29"/>
      <c r="BX17" s="28"/>
      <c r="BY17" s="28"/>
      <c r="BZ17" s="28"/>
      <c r="CA17" s="28"/>
      <c r="CB17" s="29"/>
      <c r="CC17" s="28"/>
      <c r="CD17" s="28"/>
      <c r="CE17" s="28"/>
      <c r="CF17" s="28"/>
      <c r="CG17" s="29"/>
      <c r="CH17" s="28"/>
      <c r="CI17" s="28"/>
      <c r="CJ17" s="28"/>
      <c r="CK17" s="28"/>
      <c r="CL17" s="29"/>
      <c r="CM17" s="28"/>
      <c r="CN17" s="28"/>
      <c r="CO17" s="28"/>
      <c r="CP17" s="28"/>
      <c r="CQ17" s="29"/>
      <c r="CR17" s="28"/>
      <c r="CS17" s="28"/>
      <c r="CT17" s="28"/>
      <c r="CU17" s="28"/>
      <c r="CV17" s="28"/>
      <c r="CW17" s="28"/>
      <c r="CX17" s="29"/>
      <c r="CY17" s="28"/>
      <c r="CZ17" s="28"/>
      <c r="DA17" s="28"/>
      <c r="DB17" s="28"/>
      <c r="DC17" s="28"/>
      <c r="DD17" s="28"/>
      <c r="DE17" s="28"/>
      <c r="DF17" s="29"/>
      <c r="DG17" s="56"/>
    </row>
    <row r="18" spans="1:111" s="57" customFormat="1" ht="24" customHeight="1" x14ac:dyDescent="0.3">
      <c r="A18" s="451" t="s">
        <v>31</v>
      </c>
      <c r="B18" s="452"/>
      <c r="C18" s="486" t="s">
        <v>47</v>
      </c>
      <c r="D18" s="486"/>
      <c r="E18" s="487"/>
      <c r="F18" s="30"/>
      <c r="G18" s="28"/>
      <c r="H18" s="28"/>
      <c r="I18" s="29"/>
      <c r="J18" s="28"/>
      <c r="K18" s="28"/>
      <c r="L18" s="28"/>
      <c r="M18" s="29"/>
      <c r="N18" s="28"/>
      <c r="O18" s="28"/>
      <c r="P18" s="28"/>
      <c r="Q18" s="29"/>
      <c r="R18" s="28" t="s">
        <v>108</v>
      </c>
      <c r="S18" s="28"/>
      <c r="T18" s="28"/>
      <c r="U18" s="28"/>
      <c r="V18" s="29"/>
      <c r="W18" s="28" t="s">
        <v>226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9"/>
      <c r="AZ18" s="28"/>
      <c r="BA18" s="28"/>
      <c r="BB18" s="28"/>
      <c r="BC18" s="29"/>
      <c r="BE18" s="28"/>
      <c r="BF18" s="28"/>
      <c r="BG18" s="28"/>
      <c r="BH18" s="28"/>
      <c r="BI18" s="28"/>
      <c r="BJ18" s="29"/>
      <c r="BK18" s="28" t="s">
        <v>229</v>
      </c>
      <c r="BL18" s="28"/>
      <c r="BM18" s="28"/>
      <c r="BN18" s="29"/>
      <c r="BO18" s="28"/>
      <c r="BP18" s="28"/>
      <c r="BQ18" s="28"/>
      <c r="BR18" s="28"/>
      <c r="BS18" s="29"/>
      <c r="BT18" s="28"/>
      <c r="BU18" s="28"/>
      <c r="BV18" s="28"/>
      <c r="BW18" s="29"/>
      <c r="BX18" s="28"/>
      <c r="BY18" s="28"/>
      <c r="BZ18" s="28"/>
      <c r="CA18" s="28"/>
      <c r="CB18" s="29"/>
      <c r="CC18" s="28"/>
      <c r="CD18" s="28"/>
      <c r="CE18" s="28"/>
      <c r="CF18" s="28"/>
      <c r="CG18" s="29"/>
      <c r="CH18" s="28"/>
      <c r="CI18" s="28"/>
      <c r="CJ18" s="28"/>
      <c r="CK18" s="28"/>
      <c r="CL18" s="29"/>
      <c r="CM18" s="28"/>
      <c r="CN18" s="28"/>
      <c r="CO18" s="28"/>
      <c r="CP18" s="28"/>
      <c r="CQ18" s="29"/>
      <c r="CR18" s="86"/>
      <c r="CS18" s="167"/>
      <c r="CT18" s="167"/>
      <c r="CU18" s="167"/>
      <c r="CV18" s="167"/>
      <c r="CW18" s="167"/>
      <c r="CX18" s="168"/>
      <c r="CY18" s="172"/>
      <c r="CZ18" s="173"/>
      <c r="DA18" s="173"/>
      <c r="DB18" s="173"/>
      <c r="DC18" s="173"/>
      <c r="DD18" s="173"/>
      <c r="DE18" s="173"/>
      <c r="DF18" s="174"/>
      <c r="DG18" s="56"/>
    </row>
    <row r="19" spans="1:111" s="57" customFormat="1" ht="24" customHeight="1" x14ac:dyDescent="0.3">
      <c r="A19" s="451"/>
      <c r="B19" s="452"/>
      <c r="C19" s="486" t="s">
        <v>48</v>
      </c>
      <c r="D19" s="486"/>
      <c r="E19" s="487"/>
      <c r="F19" s="30"/>
      <c r="G19" s="28"/>
      <c r="H19" s="28"/>
      <c r="I19" s="29"/>
      <c r="J19" s="28"/>
      <c r="K19" s="28"/>
      <c r="L19" s="28"/>
      <c r="M19" s="29"/>
      <c r="N19" s="28"/>
      <c r="O19" s="28"/>
      <c r="P19" s="28"/>
      <c r="Q19" s="29"/>
      <c r="R19" s="28"/>
      <c r="S19" s="28"/>
      <c r="T19" s="28"/>
      <c r="U19" s="28"/>
      <c r="V19" s="29"/>
      <c r="W19" s="231" t="s">
        <v>227</v>
      </c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  <c r="AX19" s="232"/>
      <c r="AY19" s="232"/>
      <c r="AZ19" s="233"/>
      <c r="BA19" s="234"/>
      <c r="BB19" s="234"/>
      <c r="BC19" s="235"/>
      <c r="BD19" s="216" t="s">
        <v>122</v>
      </c>
      <c r="BE19" s="216"/>
      <c r="BF19" s="216"/>
      <c r="BG19" s="216"/>
      <c r="BH19" s="216"/>
      <c r="BI19" s="216"/>
      <c r="BJ19" s="217"/>
      <c r="BK19" s="216"/>
      <c r="BL19" s="28"/>
      <c r="BM19" s="28"/>
      <c r="BN19" s="29"/>
      <c r="BO19" s="28" t="s">
        <v>101</v>
      </c>
      <c r="BP19" s="28"/>
      <c r="BQ19" s="28"/>
      <c r="BR19" s="28"/>
      <c r="BS19" s="29"/>
      <c r="BT19" s="28" t="s">
        <v>102</v>
      </c>
      <c r="BU19" s="28"/>
      <c r="BV19" s="28"/>
      <c r="BW19" s="29"/>
      <c r="BX19" s="28" t="s">
        <v>102</v>
      </c>
      <c r="BY19" s="28"/>
      <c r="BZ19" s="28"/>
      <c r="CA19" s="28"/>
      <c r="CB19" s="29"/>
      <c r="CC19" s="28" t="s">
        <v>102</v>
      </c>
      <c r="CD19" s="28"/>
      <c r="CE19" s="28"/>
      <c r="CF19" s="28"/>
      <c r="CG19" s="29"/>
      <c r="CH19" s="28"/>
      <c r="CI19" s="28"/>
      <c r="CJ19" s="28"/>
      <c r="CK19" s="28"/>
      <c r="CL19" s="29"/>
      <c r="CM19" s="28" t="s">
        <v>102</v>
      </c>
      <c r="CN19" s="28"/>
      <c r="CO19" s="28"/>
      <c r="CP19" s="28"/>
      <c r="CQ19" s="29"/>
      <c r="CR19" s="466">
        <v>15</v>
      </c>
      <c r="CS19" s="467"/>
      <c r="CT19" s="467"/>
      <c r="CU19" s="467"/>
      <c r="CV19" s="467"/>
      <c r="CW19" s="467"/>
      <c r="CX19" s="468"/>
      <c r="CY19" s="473">
        <v>1.3</v>
      </c>
      <c r="CZ19" s="473"/>
      <c r="DA19" s="473"/>
      <c r="DB19" s="473"/>
      <c r="DC19" s="473"/>
      <c r="DD19" s="473"/>
      <c r="DE19" s="473"/>
      <c r="DF19" s="474"/>
      <c r="DG19" s="56"/>
    </row>
    <row r="20" spans="1:111" s="57" customFormat="1" ht="24" customHeight="1" x14ac:dyDescent="0.3">
      <c r="A20" s="451" t="s">
        <v>24</v>
      </c>
      <c r="B20" s="452"/>
      <c r="C20" s="486" t="s">
        <v>49</v>
      </c>
      <c r="D20" s="486"/>
      <c r="E20" s="487"/>
      <c r="F20" s="30"/>
      <c r="G20" s="28"/>
      <c r="H20" s="28"/>
      <c r="I20" s="29"/>
      <c r="J20" s="28"/>
      <c r="K20" s="28"/>
      <c r="L20" s="28"/>
      <c r="M20" s="29"/>
      <c r="N20" s="28"/>
      <c r="O20" s="28"/>
      <c r="P20" s="28"/>
      <c r="Q20" s="29"/>
      <c r="R20" s="28"/>
      <c r="S20" s="28"/>
      <c r="T20" s="28"/>
      <c r="U20" s="28"/>
      <c r="V20" s="29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7"/>
      <c r="AZ20" s="30"/>
      <c r="BA20" s="28"/>
      <c r="BB20" s="28"/>
      <c r="BC20" s="29"/>
      <c r="BD20" s="28"/>
      <c r="BE20" s="28"/>
      <c r="BF20" s="28"/>
      <c r="BG20" s="28"/>
      <c r="BH20" s="28"/>
      <c r="BI20" s="28"/>
      <c r="BJ20" s="29"/>
      <c r="BK20" s="28"/>
      <c r="BL20" s="28"/>
      <c r="BM20" s="28"/>
      <c r="BN20" s="29"/>
      <c r="BO20" s="28"/>
      <c r="BP20" s="28"/>
      <c r="BQ20" s="28"/>
      <c r="BR20" s="28"/>
      <c r="BS20" s="29"/>
      <c r="BT20" s="28"/>
      <c r="BU20" s="28"/>
      <c r="BV20" s="28"/>
      <c r="BW20" s="29"/>
      <c r="BX20" s="28"/>
      <c r="BY20" s="28"/>
      <c r="BZ20" s="28"/>
      <c r="CA20" s="28"/>
      <c r="CB20" s="29"/>
      <c r="CC20" s="28"/>
      <c r="CD20" s="28"/>
      <c r="CE20" s="28"/>
      <c r="CF20" s="28"/>
      <c r="CG20" s="29"/>
      <c r="CH20" s="28"/>
      <c r="CI20" s="28"/>
      <c r="CJ20" s="28"/>
      <c r="CK20" s="28"/>
      <c r="CL20" s="29"/>
      <c r="CM20" s="28"/>
      <c r="CN20" s="28"/>
      <c r="CO20" s="28"/>
      <c r="CP20" s="28"/>
      <c r="CQ20" s="29"/>
      <c r="CR20" s="228"/>
      <c r="CS20" s="229"/>
      <c r="CT20" s="229"/>
      <c r="CU20" s="229"/>
      <c r="CV20" s="229"/>
      <c r="CW20" s="229"/>
      <c r="CX20" s="230"/>
      <c r="CY20" s="69"/>
      <c r="CZ20" s="70"/>
      <c r="DA20" s="70"/>
      <c r="DB20" s="70"/>
      <c r="DC20" s="70"/>
      <c r="DD20" s="70"/>
      <c r="DE20" s="70"/>
      <c r="DF20" s="71"/>
      <c r="DG20" s="56"/>
    </row>
    <row r="21" spans="1:111" s="57" customFormat="1" ht="24" customHeight="1" x14ac:dyDescent="0.3">
      <c r="A21" s="451" t="s">
        <v>31</v>
      </c>
      <c r="B21" s="452"/>
      <c r="C21" s="486" t="s">
        <v>50</v>
      </c>
      <c r="D21" s="486"/>
      <c r="E21" s="487"/>
      <c r="F21" s="30"/>
      <c r="G21" s="26"/>
      <c r="H21" s="26"/>
      <c r="I21" s="27"/>
      <c r="J21" s="26"/>
      <c r="K21" s="26"/>
      <c r="L21" s="26"/>
      <c r="M21" s="27"/>
      <c r="N21" s="26"/>
      <c r="O21" s="26"/>
      <c r="P21" s="26"/>
      <c r="Q21" s="27"/>
      <c r="R21" s="28" t="s">
        <v>109</v>
      </c>
      <c r="S21" s="28"/>
      <c r="T21" s="28"/>
      <c r="U21" s="28"/>
      <c r="V21" s="29"/>
      <c r="W21" s="28" t="s">
        <v>224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9"/>
      <c r="AZ21" s="28"/>
      <c r="BA21" s="28"/>
      <c r="BB21" s="28"/>
      <c r="BC21" s="29"/>
      <c r="BD21" s="4"/>
      <c r="BE21" s="28"/>
      <c r="BF21" s="28"/>
      <c r="BG21" s="28"/>
      <c r="BH21" s="28"/>
      <c r="BI21" s="28"/>
      <c r="BJ21" s="29"/>
      <c r="BK21" s="28" t="s">
        <v>230</v>
      </c>
      <c r="BL21" s="28"/>
      <c r="BM21" s="28"/>
      <c r="BN21" s="29"/>
      <c r="BO21" s="28"/>
      <c r="BP21" s="28"/>
      <c r="BQ21" s="28"/>
      <c r="BR21" s="28"/>
      <c r="BS21" s="29"/>
      <c r="BT21" s="28"/>
      <c r="BU21" s="28"/>
      <c r="BV21" s="28"/>
      <c r="BW21" s="29"/>
      <c r="BX21" s="28"/>
      <c r="BY21" s="28"/>
      <c r="BZ21" s="28"/>
      <c r="CA21" s="28"/>
      <c r="CB21" s="29"/>
      <c r="CC21" s="28"/>
      <c r="CD21" s="28"/>
      <c r="CE21" s="28"/>
      <c r="CF21" s="28"/>
      <c r="CG21" s="29"/>
      <c r="CH21" s="28"/>
      <c r="CI21" s="28"/>
      <c r="CJ21" s="28"/>
      <c r="CK21" s="28"/>
      <c r="CL21" s="29"/>
      <c r="CM21" s="28"/>
      <c r="CN21" s="28"/>
      <c r="CO21" s="28"/>
      <c r="CP21" s="28"/>
      <c r="CQ21" s="29"/>
      <c r="CR21" s="28"/>
      <c r="CS21" s="28"/>
      <c r="CT21" s="28"/>
      <c r="CU21" s="28"/>
      <c r="CV21" s="28"/>
      <c r="CW21" s="28"/>
      <c r="CX21" s="29"/>
      <c r="CY21" s="30"/>
      <c r="CZ21" s="28"/>
      <c r="DA21" s="28"/>
      <c r="DB21" s="28"/>
      <c r="DC21" s="28"/>
      <c r="DD21" s="28"/>
      <c r="DE21" s="28"/>
      <c r="DF21" s="29"/>
      <c r="DG21" s="56"/>
    </row>
    <row r="22" spans="1:111" s="57" customFormat="1" ht="24" customHeight="1" x14ac:dyDescent="0.3">
      <c r="A22" s="451"/>
      <c r="B22" s="452"/>
      <c r="C22" s="486" t="s">
        <v>51</v>
      </c>
      <c r="D22" s="486"/>
      <c r="E22" s="487"/>
      <c r="F22" s="30"/>
      <c r="G22" s="28"/>
      <c r="H22" s="28"/>
      <c r="I22" s="29"/>
      <c r="J22" s="28"/>
      <c r="K22" s="28"/>
      <c r="L22" s="28"/>
      <c r="M22" s="29"/>
      <c r="N22" s="28"/>
      <c r="O22" s="28"/>
      <c r="P22" s="28"/>
      <c r="Q22" s="29"/>
      <c r="R22" s="28"/>
      <c r="S22" s="28"/>
      <c r="T22" s="28"/>
      <c r="U22" s="28"/>
      <c r="V22" s="29"/>
      <c r="W22" s="28" t="s">
        <v>115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9"/>
      <c r="AZ22" s="28"/>
      <c r="BA22" s="28"/>
      <c r="BB22" s="28"/>
      <c r="BC22" s="29"/>
      <c r="BD22" s="28" t="s">
        <v>122</v>
      </c>
      <c r="BE22" s="28"/>
      <c r="BF22" s="28"/>
      <c r="BG22" s="28"/>
      <c r="BH22" s="28"/>
      <c r="BI22" s="28"/>
      <c r="BJ22" s="29"/>
      <c r="BK22" s="28" t="s">
        <v>100</v>
      </c>
      <c r="BL22" s="28"/>
      <c r="BM22" s="28"/>
      <c r="BN22" s="29"/>
      <c r="BO22" s="28" t="s">
        <v>101</v>
      </c>
      <c r="BP22" s="28"/>
      <c r="BQ22" s="28"/>
      <c r="BR22" s="28"/>
      <c r="BS22" s="29"/>
      <c r="BT22" s="28" t="s">
        <v>102</v>
      </c>
      <c r="BU22" s="28"/>
      <c r="BV22" s="28"/>
      <c r="BW22" s="29"/>
      <c r="BX22" s="28" t="s">
        <v>102</v>
      </c>
      <c r="BY22" s="28"/>
      <c r="BZ22" s="28"/>
      <c r="CA22" s="28"/>
      <c r="CB22" s="29"/>
      <c r="CC22" s="28" t="s">
        <v>102</v>
      </c>
      <c r="CD22" s="28"/>
      <c r="CE22" s="28"/>
      <c r="CF22" s="28"/>
      <c r="CG22" s="29"/>
      <c r="CH22" s="28"/>
      <c r="CI22" s="28"/>
      <c r="CJ22" s="28"/>
      <c r="CK22" s="28"/>
      <c r="CL22" s="29"/>
      <c r="CM22" s="28" t="s">
        <v>102</v>
      </c>
      <c r="CN22" s="28"/>
      <c r="CO22" s="28"/>
      <c r="CP22" s="28"/>
      <c r="CQ22" s="29"/>
      <c r="CR22" s="466">
        <v>18</v>
      </c>
      <c r="CS22" s="467"/>
      <c r="CT22" s="467"/>
      <c r="CU22" s="467"/>
      <c r="CV22" s="467"/>
      <c r="CW22" s="467"/>
      <c r="CX22" s="468"/>
      <c r="CY22" s="473">
        <v>2.2599999999999998</v>
      </c>
      <c r="CZ22" s="473"/>
      <c r="DA22" s="473"/>
      <c r="DB22" s="473"/>
      <c r="DC22" s="473"/>
      <c r="DD22" s="473"/>
      <c r="DE22" s="473"/>
      <c r="DF22" s="474"/>
      <c r="DG22" s="56"/>
    </row>
    <row r="23" spans="1:111" s="57" customFormat="1" ht="24" customHeight="1" x14ac:dyDescent="0.3">
      <c r="A23" s="451" t="s">
        <v>24</v>
      </c>
      <c r="B23" s="452"/>
      <c r="C23" s="486" t="s">
        <v>52</v>
      </c>
      <c r="D23" s="486"/>
      <c r="E23" s="487"/>
      <c r="F23" s="30"/>
      <c r="G23" s="28"/>
      <c r="H23" s="28"/>
      <c r="I23" s="29"/>
      <c r="J23" s="28"/>
      <c r="K23" s="28"/>
      <c r="L23" s="28"/>
      <c r="M23" s="29"/>
      <c r="N23" s="28"/>
      <c r="O23" s="28"/>
      <c r="P23" s="28"/>
      <c r="Q23" s="29"/>
      <c r="R23" s="28"/>
      <c r="S23" s="28"/>
      <c r="T23" s="28"/>
      <c r="U23" s="28"/>
      <c r="V23" s="29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7"/>
      <c r="AZ23" s="26"/>
      <c r="BA23" s="26"/>
      <c r="BB23" s="26"/>
      <c r="BC23" s="27"/>
      <c r="BD23" s="26"/>
      <c r="BE23" s="26"/>
      <c r="BF23" s="26"/>
      <c r="BG23" s="26"/>
      <c r="BH23" s="26"/>
      <c r="BI23" s="26"/>
      <c r="BJ23" s="27"/>
      <c r="BK23" s="26"/>
      <c r="BL23" s="26"/>
      <c r="BM23" s="26"/>
      <c r="BN23" s="27"/>
      <c r="BO23" s="28"/>
      <c r="BP23" s="28"/>
      <c r="BQ23" s="28"/>
      <c r="BR23" s="28"/>
      <c r="BS23" s="29"/>
      <c r="BT23" s="28"/>
      <c r="BU23" s="28"/>
      <c r="BV23" s="28"/>
      <c r="BW23" s="29"/>
      <c r="BX23" s="28"/>
      <c r="BY23" s="28"/>
      <c r="BZ23" s="28"/>
      <c r="CA23" s="28"/>
      <c r="CB23" s="29"/>
      <c r="CC23" s="28"/>
      <c r="CD23" s="28"/>
      <c r="CE23" s="28"/>
      <c r="CF23" s="28"/>
      <c r="CG23" s="29"/>
      <c r="CH23" s="28"/>
      <c r="CI23" s="28"/>
      <c r="CJ23" s="28"/>
      <c r="CK23" s="28"/>
      <c r="CL23" s="29"/>
      <c r="CM23" s="28"/>
      <c r="CN23" s="28"/>
      <c r="CO23" s="28"/>
      <c r="CP23" s="28"/>
      <c r="CQ23" s="29"/>
      <c r="CR23" s="28"/>
      <c r="CS23" s="28"/>
      <c r="CT23" s="28"/>
      <c r="CU23" s="28"/>
      <c r="CV23" s="28"/>
      <c r="CW23" s="28"/>
      <c r="CX23" s="29"/>
      <c r="CY23" s="28"/>
      <c r="CZ23" s="28"/>
      <c r="DA23" s="28"/>
      <c r="DB23" s="28"/>
      <c r="DC23" s="28"/>
      <c r="DD23" s="28"/>
      <c r="DE23" s="28"/>
      <c r="DF23" s="29"/>
      <c r="DG23" s="56"/>
    </row>
    <row r="24" spans="1:111" s="57" customFormat="1" ht="24" customHeight="1" x14ac:dyDescent="0.3">
      <c r="A24" s="451" t="s">
        <v>31</v>
      </c>
      <c r="B24" s="452"/>
      <c r="C24" s="486" t="s">
        <v>53</v>
      </c>
      <c r="D24" s="486"/>
      <c r="E24" s="487"/>
      <c r="F24" s="30"/>
      <c r="G24" s="28"/>
      <c r="H24" s="28"/>
      <c r="I24" s="29"/>
      <c r="J24" s="28"/>
      <c r="K24" s="28"/>
      <c r="L24" s="28"/>
      <c r="M24" s="29"/>
      <c r="N24" s="28"/>
      <c r="O24" s="28"/>
      <c r="P24" s="28"/>
      <c r="Q24" s="29"/>
      <c r="R24" s="28" t="s">
        <v>110</v>
      </c>
      <c r="S24" s="28"/>
      <c r="T24" s="28"/>
      <c r="U24" s="28"/>
      <c r="V24" s="29"/>
      <c r="W24" s="28" t="s">
        <v>154</v>
      </c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9"/>
      <c r="AZ24" s="28"/>
      <c r="BA24" s="28"/>
      <c r="BB24" s="28"/>
      <c r="BC24" s="29"/>
      <c r="BE24" s="28"/>
      <c r="BF24" s="28"/>
      <c r="BG24" s="28"/>
      <c r="BH24" s="28"/>
      <c r="BI24" s="28"/>
      <c r="BJ24" s="29"/>
      <c r="BK24" s="28" t="s">
        <v>231</v>
      </c>
      <c r="BL24" s="28"/>
      <c r="BM24" s="28"/>
      <c r="BN24" s="29"/>
      <c r="BO24" s="28"/>
      <c r="BP24" s="28"/>
      <c r="BQ24" s="28"/>
      <c r="BR24" s="28"/>
      <c r="BS24" s="29"/>
      <c r="BT24" s="28"/>
      <c r="BU24" s="28"/>
      <c r="BV24" s="28"/>
      <c r="BW24" s="29"/>
      <c r="BX24" s="28"/>
      <c r="BY24" s="28"/>
      <c r="BZ24" s="28"/>
      <c r="CA24" s="28"/>
      <c r="CB24" s="29"/>
      <c r="CC24" s="28"/>
      <c r="CD24" s="28"/>
      <c r="CE24" s="28"/>
      <c r="CF24" s="28"/>
      <c r="CG24" s="29"/>
      <c r="CH24" s="28"/>
      <c r="CI24" s="28"/>
      <c r="CJ24" s="28"/>
      <c r="CK24" s="28"/>
      <c r="CL24" s="29"/>
      <c r="CM24" s="28"/>
      <c r="CN24" s="28"/>
      <c r="CO24" s="28"/>
      <c r="CP24" s="28"/>
      <c r="CQ24" s="29"/>
      <c r="CR24" s="28"/>
      <c r="CS24" s="28"/>
      <c r="CT24" s="28"/>
      <c r="CU24" s="28"/>
      <c r="CV24" s="28"/>
      <c r="CW24" s="28"/>
      <c r="CX24" s="29"/>
      <c r="CY24" s="28"/>
      <c r="CZ24" s="28"/>
      <c r="DA24" s="28"/>
      <c r="DB24" s="28"/>
      <c r="DC24" s="28"/>
      <c r="DD24" s="28"/>
      <c r="DE24" s="28"/>
      <c r="DF24" s="29"/>
      <c r="DG24" s="56"/>
    </row>
    <row r="25" spans="1:111" s="57" customFormat="1" ht="24" customHeight="1" x14ac:dyDescent="0.3">
      <c r="A25" s="451" t="s">
        <v>105</v>
      </c>
      <c r="B25" s="452"/>
      <c r="C25" s="486" t="s">
        <v>54</v>
      </c>
      <c r="D25" s="486"/>
      <c r="E25" s="487"/>
      <c r="F25" s="30"/>
      <c r="G25" s="28"/>
      <c r="H25" s="28"/>
      <c r="I25" s="29"/>
      <c r="J25" s="28"/>
      <c r="K25" s="28"/>
      <c r="L25" s="28"/>
      <c r="M25" s="29"/>
      <c r="N25" s="28"/>
      <c r="O25" s="28"/>
      <c r="P25" s="28"/>
      <c r="Q25" s="29"/>
      <c r="R25" s="28"/>
      <c r="S25" s="28"/>
      <c r="T25" s="28"/>
      <c r="U25" s="28"/>
      <c r="V25" s="29"/>
      <c r="W25" s="28" t="s">
        <v>128</v>
      </c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9"/>
      <c r="AZ25" s="28"/>
      <c r="BA25" s="28"/>
      <c r="BB25" s="28"/>
      <c r="BC25" s="29"/>
      <c r="BD25" s="28" t="s">
        <v>122</v>
      </c>
      <c r="BE25" s="28"/>
      <c r="BF25" s="28"/>
      <c r="BG25" s="28"/>
      <c r="BH25" s="28"/>
      <c r="BI25" s="28"/>
      <c r="BJ25" s="29"/>
      <c r="BK25" s="28" t="s">
        <v>65</v>
      </c>
      <c r="BL25" s="28"/>
      <c r="BM25" s="28"/>
      <c r="BN25" s="29"/>
      <c r="BO25" s="28" t="s">
        <v>101</v>
      </c>
      <c r="BP25" s="28"/>
      <c r="BQ25" s="28"/>
      <c r="BR25" s="28"/>
      <c r="BS25" s="29"/>
      <c r="BT25" s="28" t="s">
        <v>102</v>
      </c>
      <c r="BU25" s="28"/>
      <c r="BV25" s="28"/>
      <c r="BW25" s="29"/>
      <c r="BX25" s="28" t="s">
        <v>102</v>
      </c>
      <c r="BY25" s="28"/>
      <c r="BZ25" s="28"/>
      <c r="CA25" s="28"/>
      <c r="CB25" s="29"/>
      <c r="CC25" s="28" t="s">
        <v>102</v>
      </c>
      <c r="CD25" s="28"/>
      <c r="CE25" s="28"/>
      <c r="CF25" s="28"/>
      <c r="CG25" s="29"/>
      <c r="CH25" s="28"/>
      <c r="CI25" s="28"/>
      <c r="CJ25" s="28"/>
      <c r="CK25" s="28"/>
      <c r="CL25" s="29"/>
      <c r="CM25" s="28" t="s">
        <v>102</v>
      </c>
      <c r="CN25" s="28"/>
      <c r="CO25" s="28"/>
      <c r="CP25" s="28"/>
      <c r="CQ25" s="29"/>
      <c r="CR25" s="466">
        <v>19</v>
      </c>
      <c r="CS25" s="467"/>
      <c r="CT25" s="467"/>
      <c r="CU25" s="467"/>
      <c r="CV25" s="467"/>
      <c r="CW25" s="467"/>
      <c r="CX25" s="468"/>
      <c r="CY25" s="473">
        <v>3.74</v>
      </c>
      <c r="CZ25" s="473"/>
      <c r="DA25" s="473"/>
      <c r="DB25" s="473"/>
      <c r="DC25" s="473"/>
      <c r="DD25" s="473"/>
      <c r="DE25" s="473"/>
      <c r="DF25" s="474"/>
      <c r="DG25" s="56"/>
    </row>
    <row r="26" spans="1:111" s="57" customFormat="1" ht="24" customHeight="1" x14ac:dyDescent="0.3">
      <c r="A26" s="451"/>
      <c r="B26" s="452"/>
      <c r="C26" s="486" t="s">
        <v>55</v>
      </c>
      <c r="D26" s="486"/>
      <c r="E26" s="487"/>
      <c r="F26" s="28"/>
      <c r="G26" s="28"/>
      <c r="H26" s="28"/>
      <c r="I26" s="29"/>
      <c r="J26" s="28"/>
      <c r="K26" s="28"/>
      <c r="L26" s="28"/>
      <c r="M26" s="29"/>
      <c r="N26" s="28"/>
      <c r="O26" s="28"/>
      <c r="P26" s="28"/>
      <c r="Q26" s="29"/>
      <c r="R26" s="28"/>
      <c r="S26" s="28"/>
      <c r="T26" s="28"/>
      <c r="U26" s="28"/>
      <c r="V26" s="29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9"/>
      <c r="AZ26" s="28"/>
      <c r="BA26" s="28"/>
      <c r="BB26" s="28"/>
      <c r="BC26" s="29"/>
      <c r="BD26" s="28"/>
      <c r="BE26" s="28"/>
      <c r="BF26" s="28"/>
      <c r="BG26" s="28"/>
      <c r="BH26" s="28"/>
      <c r="BI26" s="28"/>
      <c r="BJ26" s="29"/>
      <c r="BK26" s="28"/>
      <c r="BL26" s="28"/>
      <c r="BM26" s="28"/>
      <c r="BN26" s="29"/>
      <c r="BO26" s="28"/>
      <c r="BP26" s="28"/>
      <c r="BQ26" s="28"/>
      <c r="BR26" s="28"/>
      <c r="BS26" s="29"/>
      <c r="BT26" s="28"/>
      <c r="BU26" s="28"/>
      <c r="BV26" s="28"/>
      <c r="BW26" s="29"/>
      <c r="BX26" s="28"/>
      <c r="BY26" s="28"/>
      <c r="BZ26" s="28"/>
      <c r="CA26" s="28"/>
      <c r="CB26" s="29"/>
      <c r="CC26" s="28"/>
      <c r="CD26" s="28"/>
      <c r="CE26" s="28"/>
      <c r="CF26" s="28"/>
      <c r="CG26" s="29"/>
      <c r="CH26" s="28"/>
      <c r="CI26" s="28"/>
      <c r="CJ26" s="28"/>
      <c r="CK26" s="28"/>
      <c r="CL26" s="29"/>
      <c r="CM26" s="28"/>
      <c r="CN26" s="28"/>
      <c r="CO26" s="28"/>
      <c r="CP26" s="28"/>
      <c r="CQ26" s="29"/>
      <c r="CR26" s="28"/>
      <c r="CS26" s="28"/>
      <c r="CT26" s="28"/>
      <c r="CU26" s="28"/>
      <c r="CV26" s="28"/>
      <c r="CW26" s="28"/>
      <c r="CX26" s="29"/>
      <c r="CY26" s="28"/>
      <c r="CZ26" s="28"/>
      <c r="DA26" s="31"/>
      <c r="DB26" s="31"/>
      <c r="DC26" s="28"/>
      <c r="DD26" s="28"/>
      <c r="DE26" s="28"/>
      <c r="DF26" s="29"/>
      <c r="DG26" s="56"/>
    </row>
    <row r="27" spans="1:111" s="57" customFormat="1" ht="24" customHeight="1" x14ac:dyDescent="0.3">
      <c r="A27" s="451" t="s">
        <v>24</v>
      </c>
      <c r="B27" s="452"/>
      <c r="C27" s="144" t="s">
        <v>124</v>
      </c>
      <c r="D27" s="144"/>
      <c r="E27" s="145"/>
      <c r="F27" s="30"/>
      <c r="G27" s="28"/>
      <c r="H27" s="28"/>
      <c r="I27" s="29"/>
      <c r="J27" s="28"/>
      <c r="K27" s="28"/>
      <c r="L27" s="28"/>
      <c r="M27" s="29"/>
      <c r="N27" s="28"/>
      <c r="O27" s="28"/>
      <c r="P27" s="28"/>
      <c r="Q27" s="29"/>
      <c r="R27" s="28" t="s">
        <v>111</v>
      </c>
      <c r="S27" s="28"/>
      <c r="T27" s="28"/>
      <c r="U27" s="28"/>
      <c r="V27" s="29"/>
      <c r="W27" s="26" t="s">
        <v>209</v>
      </c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7"/>
      <c r="AZ27" s="30"/>
      <c r="BA27" s="28"/>
      <c r="BB27" s="28"/>
      <c r="BC27" s="29"/>
      <c r="BD27" s="28"/>
      <c r="BE27" s="28"/>
      <c r="BF27" s="28"/>
      <c r="BG27" s="28"/>
      <c r="BH27" s="28"/>
      <c r="BI27" s="28"/>
      <c r="BJ27" s="29"/>
      <c r="BK27" s="28" t="s">
        <v>232</v>
      </c>
      <c r="BL27" s="28"/>
      <c r="BM27" s="28"/>
      <c r="BN27" s="29"/>
      <c r="BO27" s="28"/>
      <c r="BP27" s="28"/>
      <c r="BQ27" s="28"/>
      <c r="BR27" s="28"/>
      <c r="BS27" s="29"/>
      <c r="BT27" s="28"/>
      <c r="BU27" s="28"/>
      <c r="BV27" s="28"/>
      <c r="BW27" s="29"/>
      <c r="BX27" s="28"/>
      <c r="BY27" s="28"/>
      <c r="BZ27" s="28"/>
      <c r="CA27" s="28"/>
      <c r="CB27" s="29"/>
      <c r="CC27" s="28"/>
      <c r="CD27" s="28"/>
      <c r="CE27" s="28"/>
      <c r="CF27" s="28"/>
      <c r="CG27" s="29"/>
      <c r="CH27" s="28"/>
      <c r="CI27" s="28"/>
      <c r="CJ27" s="28"/>
      <c r="CK27" s="28"/>
      <c r="CL27" s="29"/>
      <c r="CM27" s="28"/>
      <c r="CN27" s="28"/>
      <c r="CO27" s="28"/>
      <c r="CP27" s="28"/>
      <c r="CQ27" s="29"/>
      <c r="CR27" s="28"/>
      <c r="CS27" s="28"/>
      <c r="CT27" s="28"/>
      <c r="CU27" s="28"/>
      <c r="CV27" s="28"/>
      <c r="CW27" s="28"/>
      <c r="CX27" s="29"/>
      <c r="CY27" s="28"/>
      <c r="CZ27" s="28"/>
      <c r="DA27" s="31"/>
      <c r="DB27" s="31"/>
      <c r="DC27" s="31"/>
      <c r="DD27" s="31"/>
      <c r="DE27" s="31"/>
      <c r="DF27" s="32"/>
      <c r="DG27" s="56"/>
    </row>
    <row r="28" spans="1:111" s="57" customFormat="1" ht="24" customHeight="1" x14ac:dyDescent="0.3">
      <c r="A28" s="451" t="s">
        <v>31</v>
      </c>
      <c r="B28" s="452"/>
      <c r="C28" s="486" t="s">
        <v>63</v>
      </c>
      <c r="D28" s="486"/>
      <c r="E28" s="487"/>
      <c r="F28" s="30"/>
      <c r="G28" s="28"/>
      <c r="H28" s="28"/>
      <c r="I28" s="29"/>
      <c r="J28" s="28"/>
      <c r="K28" s="28"/>
      <c r="L28" s="28"/>
      <c r="M28" s="29"/>
      <c r="N28" s="28"/>
      <c r="O28" s="28"/>
      <c r="P28" s="28"/>
      <c r="Q28" s="29"/>
      <c r="R28" s="28"/>
      <c r="S28" s="28"/>
      <c r="T28" s="28"/>
      <c r="U28" s="28"/>
      <c r="V28" s="29"/>
      <c r="W28" s="28" t="s">
        <v>185</v>
      </c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9"/>
      <c r="AZ28" s="28"/>
      <c r="BA28" s="28"/>
      <c r="BB28" s="28"/>
      <c r="BC28" s="29"/>
      <c r="BD28" s="236" t="s">
        <v>122</v>
      </c>
      <c r="BE28" s="236"/>
      <c r="BF28" s="216"/>
      <c r="BG28" s="216"/>
      <c r="BH28" s="216"/>
      <c r="BI28" s="216"/>
      <c r="BJ28" s="217"/>
      <c r="BK28" s="28" t="s">
        <v>100</v>
      </c>
      <c r="BL28" s="28"/>
      <c r="BM28" s="28"/>
      <c r="BN28" s="29"/>
      <c r="BO28" s="28" t="s">
        <v>101</v>
      </c>
      <c r="BP28" s="28"/>
      <c r="BQ28" s="28"/>
      <c r="BR28" s="28"/>
      <c r="BS28" s="29"/>
      <c r="BT28" s="28" t="s">
        <v>102</v>
      </c>
      <c r="BU28" s="28"/>
      <c r="BV28" s="28"/>
      <c r="BW28" s="29"/>
      <c r="BX28" s="28" t="s">
        <v>102</v>
      </c>
      <c r="BY28" s="28"/>
      <c r="BZ28" s="28"/>
      <c r="CA28" s="28"/>
      <c r="CB28" s="29"/>
      <c r="CC28" s="28" t="s">
        <v>102</v>
      </c>
      <c r="CD28" s="28"/>
      <c r="CE28" s="28"/>
      <c r="CF28" s="28"/>
      <c r="CG28" s="29"/>
      <c r="CH28" s="28"/>
      <c r="CI28" s="28"/>
      <c r="CJ28" s="28"/>
      <c r="CK28" s="28"/>
      <c r="CL28" s="29"/>
      <c r="CM28" s="28" t="s">
        <v>102</v>
      </c>
      <c r="CN28" s="28"/>
      <c r="CO28" s="28"/>
      <c r="CP28" s="28"/>
      <c r="CQ28" s="29"/>
      <c r="CR28" s="466">
        <v>22.5</v>
      </c>
      <c r="CS28" s="467"/>
      <c r="CT28" s="467"/>
      <c r="CU28" s="467"/>
      <c r="CV28" s="467"/>
      <c r="CW28" s="467"/>
      <c r="CX28" s="468"/>
      <c r="CY28" s="473">
        <v>3.99</v>
      </c>
      <c r="CZ28" s="473"/>
      <c r="DA28" s="473"/>
      <c r="DB28" s="473"/>
      <c r="DC28" s="473"/>
      <c r="DD28" s="473"/>
      <c r="DE28" s="473"/>
      <c r="DF28" s="474"/>
      <c r="DG28" s="56"/>
    </row>
    <row r="29" spans="1:111" s="57" customFormat="1" ht="24" customHeight="1" thickBot="1" x14ac:dyDescent="0.35">
      <c r="A29" s="451" t="s">
        <v>105</v>
      </c>
      <c r="B29" s="452"/>
      <c r="C29" s="486" t="s">
        <v>66</v>
      </c>
      <c r="D29" s="486"/>
      <c r="E29" s="487"/>
      <c r="F29" s="30"/>
      <c r="G29" s="28"/>
      <c r="H29" s="28"/>
      <c r="I29" s="29"/>
      <c r="J29" s="28"/>
      <c r="K29" s="28"/>
      <c r="L29" s="28"/>
      <c r="M29" s="29"/>
      <c r="N29" s="28"/>
      <c r="O29" s="28"/>
      <c r="P29" s="28"/>
      <c r="Q29" s="29"/>
      <c r="R29" s="234"/>
      <c r="S29" s="234"/>
      <c r="T29" s="234"/>
      <c r="U29" s="234"/>
      <c r="V29" s="235"/>
      <c r="W29" s="234"/>
      <c r="X29" s="234"/>
      <c r="Y29" s="234"/>
      <c r="Z29" s="234"/>
      <c r="AA29" s="234"/>
      <c r="AB29" s="234"/>
      <c r="AC29" s="234"/>
      <c r="AD29" s="234"/>
      <c r="AE29" s="234"/>
      <c r="AF29" s="234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5"/>
      <c r="AZ29" s="234"/>
      <c r="BA29" s="234"/>
      <c r="BB29" s="234"/>
      <c r="BC29" s="235"/>
      <c r="BD29" s="234"/>
      <c r="BE29" s="234"/>
      <c r="BF29" s="234"/>
      <c r="BG29" s="234"/>
      <c r="BH29" s="234"/>
      <c r="BI29" s="234"/>
      <c r="BJ29" s="235"/>
      <c r="BK29" s="234"/>
      <c r="BL29" s="234"/>
      <c r="BM29" s="234"/>
      <c r="BN29" s="235"/>
      <c r="BO29" s="234"/>
      <c r="BP29" s="234"/>
      <c r="BQ29" s="234"/>
      <c r="BR29" s="234"/>
      <c r="BS29" s="235"/>
      <c r="BT29" s="234"/>
      <c r="BU29" s="234"/>
      <c r="BV29" s="234"/>
      <c r="BW29" s="235"/>
      <c r="BX29" s="234"/>
      <c r="BY29" s="234"/>
      <c r="BZ29" s="234"/>
      <c r="CA29" s="234"/>
      <c r="CB29" s="235"/>
      <c r="CC29" s="234"/>
      <c r="CD29" s="234"/>
      <c r="CE29" s="234"/>
      <c r="CF29" s="234"/>
      <c r="CG29" s="235"/>
      <c r="CH29" s="234"/>
      <c r="CI29" s="234"/>
      <c r="CJ29" s="234"/>
      <c r="CK29" s="234"/>
      <c r="CL29" s="235"/>
      <c r="CM29" s="234"/>
      <c r="CN29" s="234"/>
      <c r="CO29" s="234"/>
      <c r="CP29" s="234"/>
      <c r="CQ29" s="235"/>
      <c r="CS29" s="28"/>
      <c r="CT29" s="28"/>
      <c r="CU29" s="28"/>
      <c r="CV29" s="28"/>
      <c r="CW29" s="28"/>
      <c r="CX29" s="29"/>
      <c r="CY29" s="28"/>
      <c r="CZ29" s="28"/>
      <c r="DA29" s="31"/>
      <c r="DB29" s="31"/>
      <c r="DC29" s="31"/>
      <c r="DD29" s="31"/>
      <c r="DE29" s="31"/>
      <c r="DF29" s="32"/>
      <c r="DG29" s="56"/>
    </row>
    <row r="30" spans="1:111" s="60" customFormat="1" ht="25.5" customHeight="1" thickBot="1" x14ac:dyDescent="0.25">
      <c r="A30" s="478" t="s">
        <v>57</v>
      </c>
      <c r="B30" s="479"/>
      <c r="C30" s="479"/>
      <c r="D30" s="479"/>
      <c r="E30" s="479"/>
      <c r="F30" s="480"/>
      <c r="G30" s="480"/>
      <c r="H30" s="480"/>
      <c r="I30" s="481"/>
      <c r="J30" s="9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6"/>
      <c r="BE30" s="26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100"/>
      <c r="DB30" s="101"/>
      <c r="DC30" s="101"/>
      <c r="DD30" s="101"/>
      <c r="DE30" s="101"/>
      <c r="DF30" s="102"/>
      <c r="DG30" s="123"/>
    </row>
    <row r="31" spans="1:111" s="95" customFormat="1" ht="24" hidden="1" customHeight="1" x14ac:dyDescent="0.3">
      <c r="A31" s="449"/>
      <c r="B31" s="449"/>
      <c r="C31" s="483"/>
      <c r="D31" s="483"/>
      <c r="E31" s="483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28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64"/>
      <c r="DB31" s="64"/>
      <c r="DC31" s="64"/>
      <c r="DD31" s="64"/>
      <c r="DE31" s="64"/>
      <c r="DF31" s="64"/>
      <c r="DG31" s="58"/>
    </row>
    <row r="32" spans="1:111" s="59" customFormat="1" ht="24" hidden="1" customHeight="1" x14ac:dyDescent="0.2">
      <c r="A32" s="484"/>
      <c r="B32" s="484"/>
      <c r="C32" s="484"/>
      <c r="D32" s="484"/>
      <c r="E32" s="484"/>
      <c r="F32" s="484"/>
      <c r="G32" s="484"/>
      <c r="H32" s="484"/>
      <c r="I32" s="484"/>
      <c r="J32" s="93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31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</row>
    <row r="33" spans="9:113" s="34" customFormat="1" ht="14.25" hidden="1" x14ac:dyDescent="0.2"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</row>
    <row r="34" spans="9:113" s="34" customFormat="1" ht="15.75" hidden="1" x14ac:dyDescent="0.2"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64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7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485"/>
      <c r="DB34" s="485"/>
      <c r="DC34" s="485"/>
      <c r="DD34" s="485"/>
      <c r="DE34" s="485"/>
      <c r="DF34" s="485"/>
    </row>
    <row r="35" spans="9:113" ht="15.75" hidden="1" x14ac:dyDescent="0.2">
      <c r="BH35" s="96"/>
    </row>
    <row r="36" spans="9:113" hidden="1" x14ac:dyDescent="0.2"/>
    <row r="37" spans="9:113" hidden="1" x14ac:dyDescent="0.2"/>
    <row r="38" spans="9:113" hidden="1" x14ac:dyDescent="0.2"/>
    <row r="39" spans="9:113" hidden="1" x14ac:dyDescent="0.2"/>
    <row r="40" spans="9:113" s="34" customFormat="1" ht="14.25" hidden="1" x14ac:dyDescent="0.2"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 s="143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</row>
    <row r="41" spans="9:113" s="34" customFormat="1" ht="14.25" hidden="1" x14ac:dyDescent="0.2"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</row>
    <row r="42" spans="9:113" s="34" customFormat="1" ht="14.25" hidden="1" x14ac:dyDescent="0.2"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</row>
    <row r="43" spans="9:113" s="34" customFormat="1" ht="14.25" hidden="1" x14ac:dyDescent="0.2"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</row>
    <row r="44" spans="9:113" s="34" customFormat="1" ht="14.25" hidden="1" x14ac:dyDescent="0.2">
      <c r="BH44" s="64"/>
    </row>
    <row r="45" spans="9:113" hidden="1" x14ac:dyDescent="0.2">
      <c r="BH45" s="34"/>
    </row>
    <row r="46" spans="9:113" s="34" customFormat="1" ht="14.25" x14ac:dyDescent="0.2"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143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</row>
    <row r="47" spans="9:113" s="34" customFormat="1" ht="14.25" x14ac:dyDescent="0.2"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</row>
    <row r="48" spans="9:113" s="34" customFormat="1" ht="14.25" x14ac:dyDescent="0.2"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</row>
    <row r="49" spans="60:60" ht="14.25" x14ac:dyDescent="0.2">
      <c r="BH49" s="64"/>
    </row>
  </sheetData>
  <mergeCells count="141">
    <mergeCell ref="BV2:CA2"/>
    <mergeCell ref="CB2:CE2"/>
    <mergeCell ref="CF2:CI2"/>
    <mergeCell ref="CJ2:CR2"/>
    <mergeCell ref="CS2:CZ2"/>
    <mergeCell ref="DA2:DF2"/>
    <mergeCell ref="DA3:DF3"/>
    <mergeCell ref="A4:G4"/>
    <mergeCell ref="AW4:AZ4"/>
    <mergeCell ref="BA4:BD4"/>
    <mergeCell ref="BE4:BM4"/>
    <mergeCell ref="BN4:BU4"/>
    <mergeCell ref="BV4:CA4"/>
    <mergeCell ref="CB4:CE4"/>
    <mergeCell ref="CF4:CI4"/>
    <mergeCell ref="CJ4:CR4"/>
    <mergeCell ref="A3:G3"/>
    <mergeCell ref="BV3:CA3"/>
    <mergeCell ref="CB3:CE3"/>
    <mergeCell ref="CF3:CI3"/>
    <mergeCell ref="CJ3:CR3"/>
    <mergeCell ref="CS3:CZ3"/>
    <mergeCell ref="CS4:CZ4"/>
    <mergeCell ref="DA4:DF4"/>
    <mergeCell ref="A5:G5"/>
    <mergeCell ref="AW5:AZ5"/>
    <mergeCell ref="BA5:BD5"/>
    <mergeCell ref="BE5:BM5"/>
    <mergeCell ref="BN5:BU5"/>
    <mergeCell ref="BV5:CA5"/>
    <mergeCell ref="CB5:CE5"/>
    <mergeCell ref="CF5:CI5"/>
    <mergeCell ref="CJ5:CR5"/>
    <mergeCell ref="CS5:CZ5"/>
    <mergeCell ref="DA5:DF5"/>
    <mergeCell ref="CI6:CZ7"/>
    <mergeCell ref="DA6:DF7"/>
    <mergeCell ref="I8:L8"/>
    <mergeCell ref="M8:P8"/>
    <mergeCell ref="Q8:Y8"/>
    <mergeCell ref="Z8:AG8"/>
    <mergeCell ref="AH8:AM8"/>
    <mergeCell ref="AN8:AQ8"/>
    <mergeCell ref="AR8:AU8"/>
    <mergeCell ref="AV8:BD8"/>
    <mergeCell ref="BE8:BL8"/>
    <mergeCell ref="BM8:BR8"/>
    <mergeCell ref="BS8:CN10"/>
    <mergeCell ref="BM9:BR9"/>
    <mergeCell ref="AR10:AU10"/>
    <mergeCell ref="AV10:BD10"/>
    <mergeCell ref="BE10:BL10"/>
    <mergeCell ref="BM10:BR10"/>
    <mergeCell ref="A11:E11"/>
    <mergeCell ref="F11:I11"/>
    <mergeCell ref="J11:M11"/>
    <mergeCell ref="N11:Q11"/>
    <mergeCell ref="R11:V11"/>
    <mergeCell ref="W11:AY11"/>
    <mergeCell ref="AZ11:DF11"/>
    <mergeCell ref="I10:L10"/>
    <mergeCell ref="M10:P10"/>
    <mergeCell ref="Q10:Y10"/>
    <mergeCell ref="Z10:AG10"/>
    <mergeCell ref="AH10:AM10"/>
    <mergeCell ref="AN10:AQ10"/>
    <mergeCell ref="CO8:DF10"/>
    <mergeCell ref="I9:L9"/>
    <mergeCell ref="M9:P9"/>
    <mergeCell ref="Q9:Y9"/>
    <mergeCell ref="Z9:AG9"/>
    <mergeCell ref="AH9:AM9"/>
    <mergeCell ref="AN9:AQ9"/>
    <mergeCell ref="AR9:AU9"/>
    <mergeCell ref="AV9:BD9"/>
    <mergeCell ref="BE9:BL9"/>
    <mergeCell ref="CY12:DF12"/>
    <mergeCell ref="A13:E13"/>
    <mergeCell ref="F13:AY13"/>
    <mergeCell ref="AZ13:CB13"/>
    <mergeCell ref="CC13:CG13"/>
    <mergeCell ref="CH13:CL13"/>
    <mergeCell ref="CM13:CQ13"/>
    <mergeCell ref="CR13:CX13"/>
    <mergeCell ref="CY13:DF13"/>
    <mergeCell ref="BT12:BW12"/>
    <mergeCell ref="BX12:CB12"/>
    <mergeCell ref="CC12:CG12"/>
    <mergeCell ref="CH12:CL12"/>
    <mergeCell ref="CM12:CQ12"/>
    <mergeCell ref="CR12:CX12"/>
    <mergeCell ref="A12:E12"/>
    <mergeCell ref="F12:AY12"/>
    <mergeCell ref="AZ12:BC12"/>
    <mergeCell ref="BD12:BJ12"/>
    <mergeCell ref="BK12:BN12"/>
    <mergeCell ref="BO12:BS12"/>
    <mergeCell ref="A16:B16"/>
    <mergeCell ref="C16:E16"/>
    <mergeCell ref="A17:B17"/>
    <mergeCell ref="C17:E17"/>
    <mergeCell ref="A18:B18"/>
    <mergeCell ref="C18:E18"/>
    <mergeCell ref="A14:B14"/>
    <mergeCell ref="C14:E14"/>
    <mergeCell ref="A15:B15"/>
    <mergeCell ref="C15:E15"/>
    <mergeCell ref="A32:I32"/>
    <mergeCell ref="DA34:DF34"/>
    <mergeCell ref="A27:B27"/>
    <mergeCell ref="A28:B28"/>
    <mergeCell ref="C28:E28"/>
    <mergeCell ref="A29:B29"/>
    <mergeCell ref="C29:E29"/>
    <mergeCell ref="A30:I30"/>
    <mergeCell ref="A24:B24"/>
    <mergeCell ref="C24:E24"/>
    <mergeCell ref="A25:B25"/>
    <mergeCell ref="C25:E25"/>
    <mergeCell ref="A26:B26"/>
    <mergeCell ref="C26:E26"/>
    <mergeCell ref="CR19:CX19"/>
    <mergeCell ref="CY19:DF19"/>
    <mergeCell ref="CR22:CX22"/>
    <mergeCell ref="CY22:DF22"/>
    <mergeCell ref="CR25:CX25"/>
    <mergeCell ref="CY25:DF25"/>
    <mergeCell ref="CR28:CX28"/>
    <mergeCell ref="CY28:DF28"/>
    <mergeCell ref="A31:B31"/>
    <mergeCell ref="C31:E31"/>
    <mergeCell ref="A21:B21"/>
    <mergeCell ref="C21:E21"/>
    <mergeCell ref="A22:B22"/>
    <mergeCell ref="C22:E22"/>
    <mergeCell ref="A23:B23"/>
    <mergeCell ref="C23:E23"/>
    <mergeCell ref="A19:B19"/>
    <mergeCell ref="C19:E19"/>
    <mergeCell ref="A20:B20"/>
    <mergeCell ref="C20:E20"/>
  </mergeCells>
  <printOptions horizontalCentered="1" verticalCentered="1"/>
  <pageMargins left="0.39370078740157483" right="0.39370078740157483" top="0.19685039370078741" bottom="0.19685039370078741" header="0" footer="0"/>
  <pageSetup paperSize="9" orientation="landscape" verticalDpi="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</sheetPr>
  <dimension ref="A1:DI49"/>
  <sheetViews>
    <sheetView view="pageBreakPreview" topLeftCell="A16" zoomScaleSheetLayoutView="100" workbookViewId="0">
      <selection activeCell="CY16" sqref="CY16"/>
    </sheetView>
  </sheetViews>
  <sheetFormatPr defaultColWidth="0" defaultRowHeight="12.75" x14ac:dyDescent="0.2"/>
  <cols>
    <col min="1" max="23" width="1.28515625" customWidth="1"/>
    <col min="24" max="51" width="1.140625" customWidth="1"/>
    <col min="52" max="111" width="1.28515625" customWidth="1"/>
  </cols>
  <sheetData>
    <row r="1" spans="1:111" s="37" customFormat="1" ht="15.75" customHeight="1" x14ac:dyDescent="0.2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6"/>
      <c r="CC1" s="35" t="s">
        <v>64</v>
      </c>
      <c r="CD1" s="35"/>
      <c r="CE1" s="35"/>
      <c r="CF1" s="35"/>
      <c r="CG1" s="35"/>
      <c r="CH1" s="35"/>
      <c r="CI1" s="35"/>
      <c r="CJ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</row>
    <row r="2" spans="1:111" s="42" customFormat="1" ht="12" customHeight="1" x14ac:dyDescent="0.25">
      <c r="A2" s="38"/>
      <c r="B2" s="39"/>
      <c r="C2" s="39"/>
      <c r="D2" s="39"/>
      <c r="E2" s="39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/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/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/>
      <c r="BN2" s="40"/>
      <c r="BO2" s="40"/>
      <c r="BP2" s="40"/>
      <c r="BQ2" s="40"/>
      <c r="BR2" s="40"/>
      <c r="BS2" s="40"/>
      <c r="BT2" s="40"/>
      <c r="BU2" s="40"/>
      <c r="BV2" s="543"/>
      <c r="BW2" s="543"/>
      <c r="BX2" s="543"/>
      <c r="BY2" s="543"/>
      <c r="BZ2" s="543"/>
      <c r="CA2" s="544"/>
      <c r="CB2" s="518"/>
      <c r="CC2" s="519"/>
      <c r="CD2" s="519"/>
      <c r="CE2" s="520"/>
      <c r="CF2" s="518"/>
      <c r="CG2" s="519"/>
      <c r="CH2" s="519"/>
      <c r="CI2" s="520"/>
      <c r="CJ2" s="518"/>
      <c r="CK2" s="519"/>
      <c r="CL2" s="519"/>
      <c r="CM2" s="519"/>
      <c r="CN2" s="519"/>
      <c r="CO2" s="519"/>
      <c r="CP2" s="519"/>
      <c r="CQ2" s="519"/>
      <c r="CR2" s="520"/>
      <c r="CS2" s="518"/>
      <c r="CT2" s="519"/>
      <c r="CU2" s="519"/>
      <c r="CV2" s="519"/>
      <c r="CW2" s="519"/>
      <c r="CX2" s="519"/>
      <c r="CY2" s="519"/>
      <c r="CZ2" s="520"/>
      <c r="DA2" s="518"/>
      <c r="DB2" s="519"/>
      <c r="DC2" s="519"/>
      <c r="DD2" s="519"/>
      <c r="DE2" s="519"/>
      <c r="DF2" s="520"/>
      <c r="DG2" s="41"/>
    </row>
    <row r="3" spans="1:111" s="42" customFormat="1" ht="12" customHeight="1" x14ac:dyDescent="0.25">
      <c r="A3" s="540" t="s">
        <v>0</v>
      </c>
      <c r="B3" s="541"/>
      <c r="C3" s="541"/>
      <c r="D3" s="541"/>
      <c r="E3" s="541"/>
      <c r="F3" s="541"/>
      <c r="G3" s="542"/>
      <c r="H3" s="43"/>
      <c r="I3" s="44"/>
      <c r="J3" s="44"/>
      <c r="K3" s="44"/>
      <c r="L3" s="44"/>
      <c r="M3" s="44"/>
      <c r="N3" s="44"/>
      <c r="O3" s="45"/>
      <c r="P3" s="43"/>
      <c r="Q3" s="44"/>
      <c r="R3" s="44"/>
      <c r="S3" s="44"/>
      <c r="T3" s="44"/>
      <c r="U3" s="44"/>
      <c r="V3" s="44"/>
      <c r="W3" s="45"/>
      <c r="X3" s="43"/>
      <c r="Y3" s="44"/>
      <c r="Z3" s="44"/>
      <c r="AA3" s="44"/>
      <c r="AB3" s="44"/>
      <c r="AC3" s="45"/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545"/>
      <c r="BW3" s="545"/>
      <c r="BX3" s="545"/>
      <c r="BY3" s="545"/>
      <c r="BZ3" s="545"/>
      <c r="CA3" s="546"/>
      <c r="CB3" s="518"/>
      <c r="CC3" s="519"/>
      <c r="CD3" s="519"/>
      <c r="CE3" s="520"/>
      <c r="CF3" s="518"/>
      <c r="CG3" s="519"/>
      <c r="CH3" s="519"/>
      <c r="CI3" s="520"/>
      <c r="CJ3" s="518"/>
      <c r="CK3" s="519"/>
      <c r="CL3" s="519"/>
      <c r="CM3" s="519"/>
      <c r="CN3" s="519"/>
      <c r="CO3" s="519"/>
      <c r="CP3" s="519"/>
      <c r="CQ3" s="519"/>
      <c r="CR3" s="520"/>
      <c r="CS3" s="518"/>
      <c r="CT3" s="519"/>
      <c r="CU3" s="519"/>
      <c r="CV3" s="519"/>
      <c r="CW3" s="519"/>
      <c r="CX3" s="519"/>
      <c r="CY3" s="519"/>
      <c r="CZ3" s="520"/>
      <c r="DA3" s="518"/>
      <c r="DB3" s="519"/>
      <c r="DC3" s="519"/>
      <c r="DD3" s="519"/>
      <c r="DE3" s="519"/>
      <c r="DF3" s="520"/>
      <c r="DG3" s="41"/>
    </row>
    <row r="4" spans="1:111" s="42" customFormat="1" ht="12" customHeight="1" x14ac:dyDescent="0.2">
      <c r="A4" s="540" t="s">
        <v>1</v>
      </c>
      <c r="B4" s="541"/>
      <c r="C4" s="541"/>
      <c r="D4" s="541"/>
      <c r="E4" s="541"/>
      <c r="F4" s="541"/>
      <c r="G4" s="542"/>
      <c r="H4" s="43"/>
      <c r="I4" s="44"/>
      <c r="J4" s="44"/>
      <c r="K4" s="44"/>
      <c r="L4" s="44"/>
      <c r="M4" s="44"/>
      <c r="N4" s="44"/>
      <c r="O4" s="45"/>
      <c r="P4" s="43"/>
      <c r="Q4" s="44"/>
      <c r="R4" s="44"/>
      <c r="S4" s="44"/>
      <c r="T4" s="44"/>
      <c r="U4" s="44"/>
      <c r="V4" s="44"/>
      <c r="W4" s="45"/>
      <c r="X4" s="43"/>
      <c r="Y4" s="44"/>
      <c r="Z4" s="44"/>
      <c r="AA4" s="44"/>
      <c r="AB4" s="44"/>
      <c r="AC4" s="45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518"/>
      <c r="AX4" s="519"/>
      <c r="AY4" s="519"/>
      <c r="AZ4" s="520"/>
      <c r="BA4" s="518"/>
      <c r="BB4" s="519"/>
      <c r="BC4" s="519"/>
      <c r="BD4" s="520"/>
      <c r="BE4" s="518"/>
      <c r="BF4" s="519"/>
      <c r="BG4" s="519"/>
      <c r="BH4" s="519"/>
      <c r="BI4" s="519"/>
      <c r="BJ4" s="519"/>
      <c r="BK4" s="519"/>
      <c r="BL4" s="519"/>
      <c r="BM4" s="520"/>
      <c r="BN4" s="518"/>
      <c r="BO4" s="519"/>
      <c r="BP4" s="519"/>
      <c r="BQ4" s="519"/>
      <c r="BR4" s="519"/>
      <c r="BS4" s="519"/>
      <c r="BT4" s="519"/>
      <c r="BU4" s="520"/>
      <c r="BV4" s="518"/>
      <c r="BW4" s="519"/>
      <c r="BX4" s="519"/>
      <c r="BY4" s="519"/>
      <c r="BZ4" s="519"/>
      <c r="CA4" s="520"/>
      <c r="CB4" s="518"/>
      <c r="CC4" s="519"/>
      <c r="CD4" s="519"/>
      <c r="CE4" s="520"/>
      <c r="CF4" s="518"/>
      <c r="CG4" s="519"/>
      <c r="CH4" s="519"/>
      <c r="CI4" s="520"/>
      <c r="CJ4" s="518"/>
      <c r="CK4" s="519"/>
      <c r="CL4" s="519"/>
      <c r="CM4" s="519"/>
      <c r="CN4" s="519"/>
      <c r="CO4" s="519"/>
      <c r="CP4" s="519"/>
      <c r="CQ4" s="519"/>
      <c r="CR4" s="520"/>
      <c r="CS4" s="518"/>
      <c r="CT4" s="519"/>
      <c r="CU4" s="519"/>
      <c r="CV4" s="519"/>
      <c r="CW4" s="519"/>
      <c r="CX4" s="519"/>
      <c r="CY4" s="519"/>
      <c r="CZ4" s="520"/>
      <c r="DA4" s="518"/>
      <c r="DB4" s="519"/>
      <c r="DC4" s="519"/>
      <c r="DD4" s="519"/>
      <c r="DE4" s="519"/>
      <c r="DF4" s="520"/>
      <c r="DG4" s="41"/>
    </row>
    <row r="5" spans="1:111" s="42" customFormat="1" ht="12" customHeight="1" x14ac:dyDescent="0.2">
      <c r="A5" s="540" t="s">
        <v>2</v>
      </c>
      <c r="B5" s="541"/>
      <c r="C5" s="541"/>
      <c r="D5" s="541"/>
      <c r="E5" s="541"/>
      <c r="F5" s="541"/>
      <c r="G5" s="542"/>
      <c r="H5" s="43"/>
      <c r="I5" s="44"/>
      <c r="J5" s="44"/>
      <c r="K5" s="44"/>
      <c r="L5" s="44"/>
      <c r="M5" s="44"/>
      <c r="N5" s="44"/>
      <c r="O5" s="45"/>
      <c r="P5" s="43"/>
      <c r="Q5" s="44"/>
      <c r="R5" s="44"/>
      <c r="S5" s="44"/>
      <c r="T5" s="44"/>
      <c r="U5" s="44"/>
      <c r="V5" s="44"/>
      <c r="W5" s="45"/>
      <c r="X5" s="43"/>
      <c r="Y5" s="44"/>
      <c r="Z5" s="44"/>
      <c r="AA5" s="44"/>
      <c r="AB5" s="44"/>
      <c r="AC5" s="45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518"/>
      <c r="AX5" s="519"/>
      <c r="AY5" s="519"/>
      <c r="AZ5" s="520"/>
      <c r="BA5" s="518"/>
      <c r="BB5" s="519"/>
      <c r="BC5" s="519"/>
      <c r="BD5" s="520"/>
      <c r="BE5" s="518"/>
      <c r="BF5" s="519"/>
      <c r="BG5" s="519"/>
      <c r="BH5" s="519"/>
      <c r="BI5" s="519"/>
      <c r="BJ5" s="519"/>
      <c r="BK5" s="519"/>
      <c r="BL5" s="519"/>
      <c r="BM5" s="520"/>
      <c r="BN5" s="518"/>
      <c r="BO5" s="519"/>
      <c r="BP5" s="519"/>
      <c r="BQ5" s="519"/>
      <c r="BR5" s="519"/>
      <c r="BS5" s="519"/>
      <c r="BT5" s="519"/>
      <c r="BU5" s="520"/>
      <c r="BV5" s="518"/>
      <c r="BW5" s="519"/>
      <c r="BX5" s="519"/>
      <c r="BY5" s="519"/>
      <c r="BZ5" s="519"/>
      <c r="CA5" s="520"/>
      <c r="CB5" s="518"/>
      <c r="CC5" s="519"/>
      <c r="CD5" s="519"/>
      <c r="CE5" s="520"/>
      <c r="CF5" s="518"/>
      <c r="CG5" s="519"/>
      <c r="CH5" s="519"/>
      <c r="CI5" s="520"/>
      <c r="CJ5" s="518"/>
      <c r="CK5" s="519"/>
      <c r="CL5" s="519"/>
      <c r="CM5" s="519"/>
      <c r="CN5" s="519"/>
      <c r="CO5" s="519"/>
      <c r="CP5" s="519"/>
      <c r="CQ5" s="519"/>
      <c r="CR5" s="520"/>
      <c r="CS5" s="518"/>
      <c r="CT5" s="519"/>
      <c r="CU5" s="519"/>
      <c r="CV5" s="519"/>
      <c r="CW5" s="519"/>
      <c r="CX5" s="519"/>
      <c r="CY5" s="519"/>
      <c r="CZ5" s="520"/>
      <c r="DA5" s="518"/>
      <c r="DB5" s="519"/>
      <c r="DC5" s="519"/>
      <c r="DD5" s="519"/>
      <c r="DE5" s="519"/>
      <c r="DF5" s="520"/>
      <c r="DG5" s="41"/>
    </row>
    <row r="6" spans="1:111" s="42" customFormat="1" ht="12" customHeight="1" x14ac:dyDescent="0.2">
      <c r="A6" s="46"/>
      <c r="B6" s="47"/>
      <c r="C6" s="47"/>
      <c r="D6" s="47"/>
      <c r="E6" s="47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9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50"/>
      <c r="CC6" s="48"/>
      <c r="CD6" s="48"/>
      <c r="CE6" s="48"/>
      <c r="CF6" s="48"/>
      <c r="CG6" s="48"/>
      <c r="CH6" s="48"/>
      <c r="CI6" s="528"/>
      <c r="CJ6" s="529"/>
      <c r="CK6" s="529"/>
      <c r="CL6" s="529"/>
      <c r="CM6" s="529"/>
      <c r="CN6" s="529"/>
      <c r="CO6" s="529"/>
      <c r="CP6" s="529"/>
      <c r="CQ6" s="529"/>
      <c r="CR6" s="529"/>
      <c r="CS6" s="529"/>
      <c r="CT6" s="529"/>
      <c r="CU6" s="529"/>
      <c r="CV6" s="529"/>
      <c r="CW6" s="529"/>
      <c r="CX6" s="529"/>
      <c r="CY6" s="529"/>
      <c r="CZ6" s="530"/>
      <c r="DA6" s="534" t="s">
        <v>100</v>
      </c>
      <c r="DB6" s="535"/>
      <c r="DC6" s="535"/>
      <c r="DD6" s="535"/>
      <c r="DE6" s="535"/>
      <c r="DF6" s="536"/>
      <c r="DG6" s="41"/>
    </row>
    <row r="7" spans="1:111" s="42" customFormat="1" ht="12" customHeight="1" thickBot="1" x14ac:dyDescent="0.25">
      <c r="A7" s="51"/>
      <c r="B7" s="38"/>
      <c r="C7" s="38"/>
      <c r="D7" s="38"/>
      <c r="E7" s="38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  <c r="BA7" s="52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53"/>
      <c r="CC7" s="40"/>
      <c r="CD7" s="40"/>
      <c r="CE7" s="40"/>
      <c r="CF7" s="40"/>
      <c r="CG7" s="40"/>
      <c r="CH7" s="40"/>
      <c r="CI7" s="531"/>
      <c r="CJ7" s="532"/>
      <c r="CK7" s="532"/>
      <c r="CL7" s="532"/>
      <c r="CM7" s="532"/>
      <c r="CN7" s="532"/>
      <c r="CO7" s="532"/>
      <c r="CP7" s="532"/>
      <c r="CQ7" s="532"/>
      <c r="CR7" s="532"/>
      <c r="CS7" s="532"/>
      <c r="CT7" s="532"/>
      <c r="CU7" s="532"/>
      <c r="CV7" s="532"/>
      <c r="CW7" s="532"/>
      <c r="CX7" s="532"/>
      <c r="CY7" s="532"/>
      <c r="CZ7" s="533"/>
      <c r="DA7" s="537"/>
      <c r="DB7" s="538"/>
      <c r="DC7" s="538"/>
      <c r="DD7" s="538"/>
      <c r="DE7" s="538"/>
      <c r="DF7" s="539"/>
      <c r="DG7" s="41"/>
    </row>
    <row r="8" spans="1:111" s="42" customFormat="1" ht="12" customHeight="1" x14ac:dyDescent="0.2">
      <c r="A8" s="46"/>
      <c r="B8" s="47"/>
      <c r="C8" s="47"/>
      <c r="D8" s="47"/>
      <c r="E8" s="47"/>
      <c r="F8" s="48"/>
      <c r="G8" s="48"/>
      <c r="H8" s="48"/>
      <c r="I8" s="518"/>
      <c r="J8" s="519"/>
      <c r="K8" s="519"/>
      <c r="L8" s="520"/>
      <c r="M8" s="518"/>
      <c r="N8" s="519"/>
      <c r="O8" s="519"/>
      <c r="P8" s="520"/>
      <c r="Q8" s="518"/>
      <c r="R8" s="519"/>
      <c r="S8" s="519"/>
      <c r="T8" s="519"/>
      <c r="U8" s="519"/>
      <c r="V8" s="519"/>
      <c r="W8" s="519"/>
      <c r="X8" s="519"/>
      <c r="Y8" s="520"/>
      <c r="Z8" s="518"/>
      <c r="AA8" s="519"/>
      <c r="AB8" s="519"/>
      <c r="AC8" s="519"/>
      <c r="AD8" s="519"/>
      <c r="AE8" s="519"/>
      <c r="AF8" s="519"/>
      <c r="AG8" s="520"/>
      <c r="AH8" s="518"/>
      <c r="AI8" s="519"/>
      <c r="AJ8" s="519"/>
      <c r="AK8" s="519"/>
      <c r="AL8" s="519"/>
      <c r="AM8" s="520"/>
      <c r="AN8" s="518"/>
      <c r="AO8" s="519"/>
      <c r="AP8" s="519"/>
      <c r="AQ8" s="520"/>
      <c r="AR8" s="518"/>
      <c r="AS8" s="519"/>
      <c r="AT8" s="519"/>
      <c r="AU8" s="520"/>
      <c r="AV8" s="518"/>
      <c r="AW8" s="519"/>
      <c r="AX8" s="519"/>
      <c r="AY8" s="519"/>
      <c r="AZ8" s="519"/>
      <c r="BA8" s="519"/>
      <c r="BB8" s="519"/>
      <c r="BC8" s="519"/>
      <c r="BD8" s="520"/>
      <c r="BE8" s="518"/>
      <c r="BF8" s="519"/>
      <c r="BG8" s="519"/>
      <c r="BH8" s="519"/>
      <c r="BI8" s="519"/>
      <c r="BJ8" s="519"/>
      <c r="BK8" s="519"/>
      <c r="BL8" s="520"/>
      <c r="BM8" s="518"/>
      <c r="BN8" s="519"/>
      <c r="BO8" s="519"/>
      <c r="BP8" s="519"/>
      <c r="BQ8" s="519"/>
      <c r="BR8" s="521"/>
      <c r="BS8" s="522" t="str">
        <f>Титул!BB8</f>
        <v>КДК 500.03.01.001</v>
      </c>
      <c r="BT8" s="523"/>
      <c r="BU8" s="523"/>
      <c r="BV8" s="523"/>
      <c r="BW8" s="523"/>
      <c r="BX8" s="523"/>
      <c r="BY8" s="523"/>
      <c r="BZ8" s="523"/>
      <c r="CA8" s="523"/>
      <c r="CB8" s="523"/>
      <c r="CC8" s="523"/>
      <c r="CD8" s="523"/>
      <c r="CE8" s="523"/>
      <c r="CF8" s="523"/>
      <c r="CG8" s="523"/>
      <c r="CH8" s="523"/>
      <c r="CI8" s="523"/>
      <c r="CJ8" s="523"/>
      <c r="CK8" s="523"/>
      <c r="CL8" s="523"/>
      <c r="CM8" s="523"/>
      <c r="CN8" s="523"/>
      <c r="CO8" s="509" t="str">
        <f>Титул!BY8</f>
        <v>00082 
01.100.000014</v>
      </c>
      <c r="CP8" s="510"/>
      <c r="CQ8" s="510"/>
      <c r="CR8" s="510"/>
      <c r="CS8" s="510"/>
      <c r="CT8" s="510"/>
      <c r="CU8" s="510"/>
      <c r="CV8" s="510"/>
      <c r="CW8" s="510"/>
      <c r="CX8" s="510"/>
      <c r="CY8" s="510"/>
      <c r="CZ8" s="510"/>
      <c r="DA8" s="510"/>
      <c r="DB8" s="510"/>
      <c r="DC8" s="510"/>
      <c r="DD8" s="510"/>
      <c r="DE8" s="510"/>
      <c r="DF8" s="511"/>
      <c r="DG8" s="41"/>
    </row>
    <row r="9" spans="1:111" s="42" customFormat="1" ht="12" customHeight="1" x14ac:dyDescent="0.2">
      <c r="A9" s="54"/>
      <c r="B9" s="39"/>
      <c r="C9" s="39"/>
      <c r="D9" s="39"/>
      <c r="E9" s="39"/>
      <c r="F9" s="40"/>
      <c r="G9" s="40"/>
      <c r="H9" s="40"/>
      <c r="I9" s="518"/>
      <c r="J9" s="519"/>
      <c r="K9" s="519"/>
      <c r="L9" s="520"/>
      <c r="M9" s="518"/>
      <c r="N9" s="519"/>
      <c r="O9" s="519"/>
      <c r="P9" s="520"/>
      <c r="Q9" s="518"/>
      <c r="R9" s="519"/>
      <c r="S9" s="519"/>
      <c r="T9" s="519"/>
      <c r="U9" s="519"/>
      <c r="V9" s="519"/>
      <c r="W9" s="519"/>
      <c r="X9" s="519"/>
      <c r="Y9" s="520"/>
      <c r="Z9" s="518"/>
      <c r="AA9" s="519"/>
      <c r="AB9" s="519"/>
      <c r="AC9" s="519"/>
      <c r="AD9" s="519"/>
      <c r="AE9" s="519"/>
      <c r="AF9" s="519"/>
      <c r="AG9" s="520"/>
      <c r="AH9" s="518"/>
      <c r="AI9" s="519"/>
      <c r="AJ9" s="519"/>
      <c r="AK9" s="519"/>
      <c r="AL9" s="519"/>
      <c r="AM9" s="520"/>
      <c r="AN9" s="518"/>
      <c r="AO9" s="519"/>
      <c r="AP9" s="519"/>
      <c r="AQ9" s="520"/>
      <c r="AR9" s="518"/>
      <c r="AS9" s="519"/>
      <c r="AT9" s="519"/>
      <c r="AU9" s="520"/>
      <c r="AV9" s="518"/>
      <c r="AW9" s="519"/>
      <c r="AX9" s="519"/>
      <c r="AY9" s="519"/>
      <c r="AZ9" s="519"/>
      <c r="BA9" s="519"/>
      <c r="BB9" s="519"/>
      <c r="BC9" s="519"/>
      <c r="BD9" s="520"/>
      <c r="BE9" s="518"/>
      <c r="BF9" s="519"/>
      <c r="BG9" s="519"/>
      <c r="BH9" s="519"/>
      <c r="BI9" s="519"/>
      <c r="BJ9" s="519"/>
      <c r="BK9" s="519"/>
      <c r="BL9" s="520"/>
      <c r="BM9" s="518"/>
      <c r="BN9" s="519"/>
      <c r="BO9" s="519"/>
      <c r="BP9" s="519"/>
      <c r="BQ9" s="519"/>
      <c r="BR9" s="521"/>
      <c r="BS9" s="524"/>
      <c r="BT9" s="525"/>
      <c r="BU9" s="525"/>
      <c r="BV9" s="525"/>
      <c r="BW9" s="525"/>
      <c r="BX9" s="525"/>
      <c r="BY9" s="525"/>
      <c r="BZ9" s="525"/>
      <c r="CA9" s="525"/>
      <c r="CB9" s="525"/>
      <c r="CC9" s="525"/>
      <c r="CD9" s="525"/>
      <c r="CE9" s="525"/>
      <c r="CF9" s="525"/>
      <c r="CG9" s="525"/>
      <c r="CH9" s="525"/>
      <c r="CI9" s="525"/>
      <c r="CJ9" s="525"/>
      <c r="CK9" s="525"/>
      <c r="CL9" s="525"/>
      <c r="CM9" s="525"/>
      <c r="CN9" s="525"/>
      <c r="CO9" s="512"/>
      <c r="CP9" s="513"/>
      <c r="CQ9" s="513"/>
      <c r="CR9" s="513"/>
      <c r="CS9" s="513"/>
      <c r="CT9" s="513"/>
      <c r="CU9" s="513"/>
      <c r="CV9" s="513"/>
      <c r="CW9" s="513"/>
      <c r="CX9" s="513"/>
      <c r="CY9" s="513"/>
      <c r="CZ9" s="513"/>
      <c r="DA9" s="513"/>
      <c r="DB9" s="513"/>
      <c r="DC9" s="513"/>
      <c r="DD9" s="513"/>
      <c r="DE9" s="513"/>
      <c r="DF9" s="514"/>
      <c r="DG9" s="41"/>
    </row>
    <row r="10" spans="1:111" s="42" customFormat="1" ht="12" customHeight="1" thickBot="1" x14ac:dyDescent="0.25">
      <c r="A10" s="51"/>
      <c r="B10" s="38"/>
      <c r="C10" s="38"/>
      <c r="D10" s="38"/>
      <c r="E10" s="38"/>
      <c r="F10" s="52"/>
      <c r="G10" s="52"/>
      <c r="H10" s="52"/>
      <c r="I10" s="503"/>
      <c r="J10" s="504"/>
      <c r="K10" s="504"/>
      <c r="L10" s="508"/>
      <c r="M10" s="503"/>
      <c r="N10" s="504"/>
      <c r="O10" s="504"/>
      <c r="P10" s="508"/>
      <c r="Q10" s="503"/>
      <c r="R10" s="504"/>
      <c r="S10" s="504"/>
      <c r="T10" s="504"/>
      <c r="U10" s="504"/>
      <c r="V10" s="504"/>
      <c r="W10" s="504"/>
      <c r="X10" s="504"/>
      <c r="Y10" s="508"/>
      <c r="Z10" s="503"/>
      <c r="AA10" s="504"/>
      <c r="AB10" s="504"/>
      <c r="AC10" s="504"/>
      <c r="AD10" s="504"/>
      <c r="AE10" s="504"/>
      <c r="AF10" s="504"/>
      <c r="AG10" s="508"/>
      <c r="AH10" s="503"/>
      <c r="AI10" s="504"/>
      <c r="AJ10" s="504"/>
      <c r="AK10" s="504"/>
      <c r="AL10" s="504"/>
      <c r="AM10" s="508"/>
      <c r="AN10" s="503"/>
      <c r="AO10" s="504"/>
      <c r="AP10" s="504"/>
      <c r="AQ10" s="508"/>
      <c r="AR10" s="503"/>
      <c r="AS10" s="504"/>
      <c r="AT10" s="504"/>
      <c r="AU10" s="508"/>
      <c r="AV10" s="503"/>
      <c r="AW10" s="504"/>
      <c r="AX10" s="504"/>
      <c r="AY10" s="504"/>
      <c r="AZ10" s="504"/>
      <c r="BA10" s="504"/>
      <c r="BB10" s="504"/>
      <c r="BC10" s="504"/>
      <c r="BD10" s="508"/>
      <c r="BE10" s="503"/>
      <c r="BF10" s="504"/>
      <c r="BG10" s="504"/>
      <c r="BH10" s="504"/>
      <c r="BI10" s="504"/>
      <c r="BJ10" s="504"/>
      <c r="BK10" s="504"/>
      <c r="BL10" s="508"/>
      <c r="BM10" s="503"/>
      <c r="BN10" s="504"/>
      <c r="BO10" s="504"/>
      <c r="BP10" s="504"/>
      <c r="BQ10" s="504"/>
      <c r="BR10" s="505"/>
      <c r="BS10" s="526"/>
      <c r="BT10" s="527"/>
      <c r="BU10" s="527"/>
      <c r="BV10" s="527"/>
      <c r="BW10" s="527"/>
      <c r="BX10" s="527"/>
      <c r="BY10" s="527"/>
      <c r="BZ10" s="527"/>
      <c r="CA10" s="527"/>
      <c r="CB10" s="527"/>
      <c r="CC10" s="527"/>
      <c r="CD10" s="527"/>
      <c r="CE10" s="527"/>
      <c r="CF10" s="527"/>
      <c r="CG10" s="527"/>
      <c r="CH10" s="527"/>
      <c r="CI10" s="527"/>
      <c r="CJ10" s="527"/>
      <c r="CK10" s="527"/>
      <c r="CL10" s="527"/>
      <c r="CM10" s="527"/>
      <c r="CN10" s="527"/>
      <c r="CO10" s="515"/>
      <c r="CP10" s="516"/>
      <c r="CQ10" s="516"/>
      <c r="CR10" s="516"/>
      <c r="CS10" s="516"/>
      <c r="CT10" s="516"/>
      <c r="CU10" s="516"/>
      <c r="CV10" s="516"/>
      <c r="CW10" s="516"/>
      <c r="CX10" s="516"/>
      <c r="CY10" s="516"/>
      <c r="CZ10" s="516"/>
      <c r="DA10" s="516"/>
      <c r="DB10" s="516"/>
      <c r="DC10" s="516"/>
      <c r="DD10" s="516"/>
      <c r="DE10" s="516"/>
      <c r="DF10" s="517"/>
      <c r="DG10" s="41"/>
    </row>
    <row r="11" spans="1:111" s="55" customFormat="1" ht="12" customHeight="1" x14ac:dyDescent="0.2">
      <c r="A11" s="491" t="s">
        <v>24</v>
      </c>
      <c r="B11" s="492"/>
      <c r="C11" s="492"/>
      <c r="D11" s="492"/>
      <c r="E11" s="492"/>
      <c r="F11" s="506" t="s">
        <v>25</v>
      </c>
      <c r="G11" s="495"/>
      <c r="H11" s="495"/>
      <c r="I11" s="507"/>
      <c r="J11" s="494" t="s">
        <v>26</v>
      </c>
      <c r="K11" s="495"/>
      <c r="L11" s="495"/>
      <c r="M11" s="507"/>
      <c r="N11" s="494" t="s">
        <v>27</v>
      </c>
      <c r="O11" s="495"/>
      <c r="P11" s="495"/>
      <c r="Q11" s="507"/>
      <c r="R11" s="494" t="s">
        <v>28</v>
      </c>
      <c r="S11" s="495"/>
      <c r="T11" s="495"/>
      <c r="U11" s="495"/>
      <c r="V11" s="507"/>
      <c r="W11" s="494" t="s">
        <v>29</v>
      </c>
      <c r="X11" s="495"/>
      <c r="Y11" s="495"/>
      <c r="Z11" s="495"/>
      <c r="AA11" s="495"/>
      <c r="AB11" s="495"/>
      <c r="AC11" s="495"/>
      <c r="AD11" s="495"/>
      <c r="AE11" s="495"/>
      <c r="AF11" s="495"/>
      <c r="AG11" s="495"/>
      <c r="AH11" s="495"/>
      <c r="AI11" s="495"/>
      <c r="AJ11" s="495"/>
      <c r="AK11" s="495"/>
      <c r="AL11" s="495"/>
      <c r="AM11" s="495"/>
      <c r="AN11" s="495"/>
      <c r="AO11" s="495"/>
      <c r="AP11" s="495"/>
      <c r="AQ11" s="495"/>
      <c r="AR11" s="495"/>
      <c r="AS11" s="495"/>
      <c r="AT11" s="495"/>
      <c r="AU11" s="495"/>
      <c r="AV11" s="495"/>
      <c r="AW11" s="495"/>
      <c r="AX11" s="495"/>
      <c r="AY11" s="507"/>
      <c r="AZ11" s="494" t="s">
        <v>30</v>
      </c>
      <c r="BA11" s="495"/>
      <c r="BB11" s="495"/>
      <c r="BC11" s="495"/>
      <c r="BD11" s="495"/>
      <c r="BE11" s="495"/>
      <c r="BF11" s="495"/>
      <c r="BG11" s="495"/>
      <c r="BH11" s="495"/>
      <c r="BI11" s="495"/>
      <c r="BJ11" s="495"/>
      <c r="BK11" s="495"/>
      <c r="BL11" s="495"/>
      <c r="BM11" s="495"/>
      <c r="BN11" s="495"/>
      <c r="BO11" s="495"/>
      <c r="BP11" s="495"/>
      <c r="BQ11" s="495"/>
      <c r="BR11" s="495"/>
      <c r="BS11" s="495"/>
      <c r="BT11" s="495"/>
      <c r="BU11" s="495"/>
      <c r="BV11" s="495"/>
      <c r="BW11" s="495"/>
      <c r="BX11" s="495"/>
      <c r="BY11" s="495"/>
      <c r="BZ11" s="495"/>
      <c r="CA11" s="495"/>
      <c r="CB11" s="495"/>
      <c r="CC11" s="495"/>
      <c r="CD11" s="495"/>
      <c r="CE11" s="495"/>
      <c r="CF11" s="495"/>
      <c r="CG11" s="495"/>
      <c r="CH11" s="495"/>
      <c r="CI11" s="495"/>
      <c r="CJ11" s="495"/>
      <c r="CK11" s="495"/>
      <c r="CL11" s="495"/>
      <c r="CM11" s="495"/>
      <c r="CN11" s="495"/>
      <c r="CO11" s="495"/>
      <c r="CP11" s="495"/>
      <c r="CQ11" s="495"/>
      <c r="CR11" s="495"/>
      <c r="CS11" s="495"/>
      <c r="CT11" s="495"/>
      <c r="CU11" s="495"/>
      <c r="CV11" s="495"/>
      <c r="CW11" s="495"/>
      <c r="CX11" s="495"/>
      <c r="CY11" s="495"/>
      <c r="CZ11" s="495"/>
      <c r="DA11" s="495"/>
      <c r="DB11" s="495"/>
      <c r="DC11" s="495"/>
      <c r="DD11" s="495"/>
      <c r="DE11" s="495"/>
      <c r="DF11" s="496"/>
    </row>
    <row r="12" spans="1:111" s="55" customFormat="1" ht="12" customHeight="1" thickBot="1" x14ac:dyDescent="0.25">
      <c r="A12" s="491" t="s">
        <v>31</v>
      </c>
      <c r="B12" s="492"/>
      <c r="C12" s="492"/>
      <c r="D12" s="492"/>
      <c r="E12" s="492"/>
      <c r="F12" s="497"/>
      <c r="G12" s="498"/>
      <c r="H12" s="498"/>
      <c r="I12" s="498"/>
      <c r="J12" s="498"/>
      <c r="K12" s="498"/>
      <c r="L12" s="498"/>
      <c r="M12" s="498"/>
      <c r="N12" s="498"/>
      <c r="O12" s="498"/>
      <c r="P12" s="498"/>
      <c r="Q12" s="498"/>
      <c r="R12" s="498"/>
      <c r="S12" s="498"/>
      <c r="T12" s="498"/>
      <c r="U12" s="498"/>
      <c r="V12" s="498"/>
      <c r="W12" s="498"/>
      <c r="X12" s="498"/>
      <c r="Y12" s="498"/>
      <c r="Z12" s="498"/>
      <c r="AA12" s="498"/>
      <c r="AB12" s="498"/>
      <c r="AC12" s="498"/>
      <c r="AD12" s="498"/>
      <c r="AE12" s="498"/>
      <c r="AF12" s="498"/>
      <c r="AG12" s="498"/>
      <c r="AH12" s="498"/>
      <c r="AI12" s="498"/>
      <c r="AJ12" s="498"/>
      <c r="AK12" s="498"/>
      <c r="AL12" s="498"/>
      <c r="AM12" s="498"/>
      <c r="AN12" s="498"/>
      <c r="AO12" s="498"/>
      <c r="AP12" s="498"/>
      <c r="AQ12" s="498"/>
      <c r="AR12" s="498"/>
      <c r="AS12" s="498"/>
      <c r="AT12" s="498"/>
      <c r="AU12" s="498"/>
      <c r="AV12" s="498"/>
      <c r="AW12" s="498"/>
      <c r="AX12" s="498"/>
      <c r="AY12" s="499"/>
      <c r="AZ12" s="488" t="s">
        <v>33</v>
      </c>
      <c r="BA12" s="489"/>
      <c r="BB12" s="489"/>
      <c r="BC12" s="502"/>
      <c r="BD12" s="488" t="s">
        <v>34</v>
      </c>
      <c r="BE12" s="489"/>
      <c r="BF12" s="489"/>
      <c r="BG12" s="489"/>
      <c r="BH12" s="489"/>
      <c r="BI12" s="489"/>
      <c r="BJ12" s="502"/>
      <c r="BK12" s="488" t="s">
        <v>35</v>
      </c>
      <c r="BL12" s="489"/>
      <c r="BM12" s="489"/>
      <c r="BN12" s="502"/>
      <c r="BO12" s="488" t="s">
        <v>36</v>
      </c>
      <c r="BP12" s="489"/>
      <c r="BQ12" s="489"/>
      <c r="BR12" s="489"/>
      <c r="BS12" s="502"/>
      <c r="BT12" s="488" t="s">
        <v>37</v>
      </c>
      <c r="BU12" s="489"/>
      <c r="BV12" s="489"/>
      <c r="BW12" s="502"/>
      <c r="BX12" s="488" t="s">
        <v>38</v>
      </c>
      <c r="BY12" s="489"/>
      <c r="BZ12" s="489"/>
      <c r="CA12" s="489"/>
      <c r="CB12" s="502"/>
      <c r="CC12" s="488" t="s">
        <v>17</v>
      </c>
      <c r="CD12" s="489"/>
      <c r="CE12" s="489"/>
      <c r="CF12" s="489"/>
      <c r="CG12" s="502"/>
      <c r="CH12" s="488" t="s">
        <v>39</v>
      </c>
      <c r="CI12" s="489"/>
      <c r="CJ12" s="489"/>
      <c r="CK12" s="489"/>
      <c r="CL12" s="502"/>
      <c r="CM12" s="488" t="s">
        <v>40</v>
      </c>
      <c r="CN12" s="489"/>
      <c r="CO12" s="489"/>
      <c r="CP12" s="489"/>
      <c r="CQ12" s="502"/>
      <c r="CR12" s="488" t="s">
        <v>41</v>
      </c>
      <c r="CS12" s="489"/>
      <c r="CT12" s="489"/>
      <c r="CU12" s="489"/>
      <c r="CV12" s="489"/>
      <c r="CW12" s="489"/>
      <c r="CX12" s="502"/>
      <c r="CY12" s="488" t="s">
        <v>42</v>
      </c>
      <c r="CZ12" s="489"/>
      <c r="DA12" s="489"/>
      <c r="DB12" s="489"/>
      <c r="DC12" s="489"/>
      <c r="DD12" s="489"/>
      <c r="DE12" s="489"/>
      <c r="DF12" s="490"/>
    </row>
    <row r="13" spans="1:111" s="55" customFormat="1" ht="12" customHeight="1" thickBot="1" x14ac:dyDescent="0.25">
      <c r="A13" s="491" t="s">
        <v>58</v>
      </c>
      <c r="B13" s="492"/>
      <c r="C13" s="492"/>
      <c r="D13" s="492"/>
      <c r="E13" s="493"/>
      <c r="F13" s="494" t="s">
        <v>59</v>
      </c>
      <c r="G13" s="495"/>
      <c r="H13" s="495"/>
      <c r="I13" s="495"/>
      <c r="J13" s="495"/>
      <c r="K13" s="495"/>
      <c r="L13" s="495"/>
      <c r="M13" s="495"/>
      <c r="N13" s="495"/>
      <c r="O13" s="495"/>
      <c r="P13" s="495"/>
      <c r="Q13" s="495"/>
      <c r="R13" s="495"/>
      <c r="S13" s="495"/>
      <c r="T13" s="495"/>
      <c r="U13" s="495"/>
      <c r="V13" s="495"/>
      <c r="W13" s="495"/>
      <c r="X13" s="495"/>
      <c r="Y13" s="495"/>
      <c r="Z13" s="495"/>
      <c r="AA13" s="495"/>
      <c r="AB13" s="495"/>
      <c r="AC13" s="495"/>
      <c r="AD13" s="495"/>
      <c r="AE13" s="495"/>
      <c r="AF13" s="495"/>
      <c r="AG13" s="495"/>
      <c r="AH13" s="495"/>
      <c r="AI13" s="495"/>
      <c r="AJ13" s="495"/>
      <c r="AK13" s="495"/>
      <c r="AL13" s="495"/>
      <c r="AM13" s="495"/>
      <c r="AN13" s="495"/>
      <c r="AO13" s="495"/>
      <c r="AP13" s="495"/>
      <c r="AQ13" s="495"/>
      <c r="AR13" s="495"/>
      <c r="AS13" s="495"/>
      <c r="AT13" s="495"/>
      <c r="AU13" s="495"/>
      <c r="AV13" s="495"/>
      <c r="AW13" s="495"/>
      <c r="AX13" s="495"/>
      <c r="AY13" s="496"/>
      <c r="AZ13" s="497" t="s">
        <v>60</v>
      </c>
      <c r="BA13" s="498"/>
      <c r="BB13" s="498"/>
      <c r="BC13" s="498"/>
      <c r="BD13" s="498"/>
      <c r="BE13" s="498"/>
      <c r="BF13" s="498"/>
      <c r="BG13" s="498"/>
      <c r="BH13" s="498"/>
      <c r="BI13" s="498"/>
      <c r="BJ13" s="498"/>
      <c r="BK13" s="498"/>
      <c r="BL13" s="498"/>
      <c r="BM13" s="498"/>
      <c r="BN13" s="498"/>
      <c r="BO13" s="498"/>
      <c r="BP13" s="498"/>
      <c r="BQ13" s="498"/>
      <c r="BR13" s="498"/>
      <c r="BS13" s="498"/>
      <c r="BT13" s="498"/>
      <c r="BU13" s="498"/>
      <c r="BV13" s="498"/>
      <c r="BW13" s="498"/>
      <c r="BX13" s="498"/>
      <c r="BY13" s="498"/>
      <c r="BZ13" s="498"/>
      <c r="CA13" s="498"/>
      <c r="CB13" s="499"/>
      <c r="CC13" s="500" t="s">
        <v>61</v>
      </c>
      <c r="CD13" s="498"/>
      <c r="CE13" s="498"/>
      <c r="CF13" s="498"/>
      <c r="CG13" s="499"/>
      <c r="CH13" s="500" t="s">
        <v>15</v>
      </c>
      <c r="CI13" s="498"/>
      <c r="CJ13" s="498"/>
      <c r="CK13" s="498"/>
      <c r="CL13" s="499"/>
      <c r="CM13" s="500" t="s">
        <v>17</v>
      </c>
      <c r="CN13" s="498"/>
      <c r="CO13" s="498"/>
      <c r="CP13" s="498"/>
      <c r="CQ13" s="499"/>
      <c r="CR13" s="500" t="s">
        <v>62</v>
      </c>
      <c r="CS13" s="498"/>
      <c r="CT13" s="498"/>
      <c r="CU13" s="498"/>
      <c r="CV13" s="498"/>
      <c r="CW13" s="498"/>
      <c r="CX13" s="499"/>
      <c r="CY13" s="500" t="s">
        <v>18</v>
      </c>
      <c r="CZ13" s="498"/>
      <c r="DA13" s="498"/>
      <c r="DB13" s="498"/>
      <c r="DC13" s="498"/>
      <c r="DD13" s="498"/>
      <c r="DE13" s="498"/>
      <c r="DF13" s="501"/>
    </row>
    <row r="14" spans="1:111" s="57" customFormat="1" ht="24" customHeight="1" x14ac:dyDescent="0.3">
      <c r="A14" s="451" t="s">
        <v>24</v>
      </c>
      <c r="B14" s="452"/>
      <c r="C14" s="486" t="s">
        <v>43</v>
      </c>
      <c r="D14" s="486"/>
      <c r="E14" s="487"/>
      <c r="F14" s="30"/>
      <c r="G14" s="28"/>
      <c r="H14" s="28"/>
      <c r="I14" s="29"/>
      <c r="J14" s="28"/>
      <c r="K14" s="28"/>
      <c r="L14" s="28"/>
      <c r="M14" s="29"/>
      <c r="N14" s="28"/>
      <c r="O14" s="28"/>
      <c r="P14" s="28"/>
      <c r="Q14" s="29"/>
      <c r="R14" s="26" t="s">
        <v>161</v>
      </c>
      <c r="S14" s="26"/>
      <c r="T14" s="26"/>
      <c r="U14" s="26"/>
      <c r="V14" s="27"/>
      <c r="W14" s="239" t="s">
        <v>233</v>
      </c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2"/>
      <c r="AJ14" s="232"/>
      <c r="AK14" s="232"/>
      <c r="AL14" s="232"/>
      <c r="AM14" s="232"/>
      <c r="AN14" s="232"/>
      <c r="AO14" s="232"/>
      <c r="AP14" s="232"/>
      <c r="AQ14" s="232"/>
      <c r="AR14" s="232"/>
      <c r="AS14" s="232"/>
      <c r="AT14" s="232"/>
      <c r="AU14" s="232"/>
      <c r="AV14" s="232"/>
      <c r="AW14" s="232"/>
      <c r="AX14" s="232"/>
      <c r="AY14" s="232"/>
      <c r="AZ14" s="237"/>
      <c r="BA14" s="232"/>
      <c r="BB14" s="232"/>
      <c r="BC14" s="238"/>
      <c r="BE14" s="28"/>
      <c r="BF14" s="28"/>
      <c r="BG14" s="28"/>
      <c r="BH14" s="28"/>
      <c r="BI14" s="28"/>
      <c r="BJ14" s="29"/>
      <c r="BK14" s="28" t="s">
        <v>236</v>
      </c>
      <c r="BL14" s="28"/>
      <c r="BM14" s="28"/>
      <c r="BN14" s="29"/>
      <c r="BO14" s="28"/>
      <c r="BP14" s="28"/>
      <c r="BQ14" s="28"/>
      <c r="BR14" s="28"/>
      <c r="BS14" s="29"/>
      <c r="BT14" s="28"/>
      <c r="BU14" s="28"/>
      <c r="BV14" s="28"/>
      <c r="BW14" s="29"/>
      <c r="BX14" s="28"/>
      <c r="BY14" s="28"/>
      <c r="BZ14" s="28"/>
      <c r="CA14" s="28"/>
      <c r="CB14" s="29"/>
      <c r="CC14" s="28"/>
      <c r="CD14" s="28"/>
      <c r="CE14" s="28"/>
      <c r="CF14" s="28"/>
      <c r="CG14" s="29"/>
      <c r="CH14" s="28"/>
      <c r="CI14" s="28"/>
      <c r="CJ14" s="28"/>
      <c r="CK14" s="28"/>
      <c r="CL14" s="29"/>
      <c r="CM14" s="28"/>
      <c r="CN14" s="28"/>
      <c r="CO14" s="28"/>
      <c r="CP14" s="28"/>
      <c r="CQ14" s="29"/>
      <c r="CR14" s="28"/>
      <c r="CS14" s="28"/>
      <c r="CT14" s="28"/>
      <c r="CU14" s="28"/>
      <c r="CV14" s="28"/>
      <c r="CW14" s="28"/>
      <c r="CX14" s="29"/>
      <c r="CY14" s="26"/>
      <c r="CZ14" s="26"/>
      <c r="DA14" s="26"/>
      <c r="DB14" s="26"/>
      <c r="DC14" s="26"/>
      <c r="DD14" s="26"/>
      <c r="DE14" s="26"/>
      <c r="DF14" s="27"/>
      <c r="DG14" s="56"/>
    </row>
    <row r="15" spans="1:111" s="57" customFormat="1" ht="24" customHeight="1" x14ac:dyDescent="0.3">
      <c r="A15" s="451" t="s">
        <v>31</v>
      </c>
      <c r="B15" s="452"/>
      <c r="C15" s="486" t="s">
        <v>44</v>
      </c>
      <c r="D15" s="486"/>
      <c r="E15" s="487"/>
      <c r="F15" s="30"/>
      <c r="G15" s="28"/>
      <c r="H15" s="28"/>
      <c r="I15" s="29"/>
      <c r="J15" s="28"/>
      <c r="K15" s="28"/>
      <c r="L15" s="28"/>
      <c r="M15" s="29"/>
      <c r="N15" s="28"/>
      <c r="O15" s="28"/>
      <c r="P15" s="28"/>
      <c r="Q15" s="29"/>
      <c r="R15" s="28"/>
      <c r="S15" s="28"/>
      <c r="T15" s="28"/>
      <c r="U15" s="28"/>
      <c r="V15" s="29"/>
      <c r="W15" s="26" t="s">
        <v>234</v>
      </c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7"/>
      <c r="AZ15" s="26"/>
      <c r="BA15" s="26"/>
      <c r="BB15" s="26"/>
      <c r="BC15" s="27"/>
      <c r="BD15" s="216" t="s">
        <v>235</v>
      </c>
      <c r="BE15" s="216"/>
      <c r="BF15" s="216"/>
      <c r="BG15" s="216"/>
      <c r="BH15" s="216"/>
      <c r="BI15" s="216"/>
      <c r="BJ15" s="217"/>
      <c r="BK15" s="28"/>
      <c r="BL15" s="28"/>
      <c r="BM15" s="28"/>
      <c r="BN15" s="29"/>
      <c r="BO15" s="28" t="s">
        <v>101</v>
      </c>
      <c r="BP15" s="28"/>
      <c r="BQ15" s="28"/>
      <c r="BR15" s="28"/>
      <c r="BS15" s="29"/>
      <c r="BT15" s="28" t="s">
        <v>102</v>
      </c>
      <c r="BU15" s="28"/>
      <c r="BV15" s="28"/>
      <c r="BW15" s="29"/>
      <c r="BX15" s="28" t="s">
        <v>102</v>
      </c>
      <c r="BY15" s="28"/>
      <c r="BZ15" s="28"/>
      <c r="CA15" s="28"/>
      <c r="CB15" s="29"/>
      <c r="CC15" s="28" t="s">
        <v>102</v>
      </c>
      <c r="CD15" s="28"/>
      <c r="CE15" s="28"/>
      <c r="CF15" s="28"/>
      <c r="CG15" s="29"/>
      <c r="CH15" s="28"/>
      <c r="CI15" s="28"/>
      <c r="CJ15" s="28"/>
      <c r="CK15" s="28"/>
      <c r="CL15" s="29"/>
      <c r="CM15" s="28" t="s">
        <v>102</v>
      </c>
      <c r="CN15" s="28"/>
      <c r="CO15" s="28"/>
      <c r="CP15" s="28"/>
      <c r="CQ15" s="29"/>
      <c r="CR15" s="466">
        <v>22</v>
      </c>
      <c r="CS15" s="467"/>
      <c r="CT15" s="467"/>
      <c r="CU15" s="467"/>
      <c r="CV15" s="467"/>
      <c r="CW15" s="467"/>
      <c r="CX15" s="468"/>
      <c r="CY15" s="472">
        <v>3.62</v>
      </c>
      <c r="CZ15" s="473"/>
      <c r="DA15" s="473"/>
      <c r="DB15" s="473"/>
      <c r="DC15" s="473"/>
      <c r="DD15" s="473"/>
      <c r="DE15" s="473"/>
      <c r="DF15" s="474"/>
      <c r="DG15" s="122"/>
    </row>
    <row r="16" spans="1:111" s="57" customFormat="1" ht="24" customHeight="1" x14ac:dyDescent="0.3">
      <c r="A16" s="451" t="s">
        <v>105</v>
      </c>
      <c r="B16" s="452"/>
      <c r="C16" s="486" t="s">
        <v>45</v>
      </c>
      <c r="D16" s="486"/>
      <c r="E16" s="487"/>
      <c r="F16" s="233"/>
      <c r="G16" s="234"/>
      <c r="H16" s="234"/>
      <c r="I16" s="235"/>
      <c r="J16" s="233"/>
      <c r="K16" s="234"/>
      <c r="L16" s="234"/>
      <c r="M16" s="235"/>
      <c r="N16" s="233"/>
      <c r="O16" s="234"/>
      <c r="P16" s="234"/>
      <c r="Q16" s="235"/>
      <c r="R16" s="233"/>
      <c r="S16" s="234"/>
      <c r="T16" s="234"/>
      <c r="U16" s="234"/>
      <c r="V16" s="235"/>
      <c r="W16" s="233"/>
      <c r="X16" s="234"/>
      <c r="Y16" s="234"/>
      <c r="Z16" s="234"/>
      <c r="AA16" s="234"/>
      <c r="AB16" s="234"/>
      <c r="AC16" s="234"/>
      <c r="AD16" s="234"/>
      <c r="AE16" s="234"/>
      <c r="AF16" s="234"/>
      <c r="AG16" s="234"/>
      <c r="AH16" s="234"/>
      <c r="AI16" s="234"/>
      <c r="AJ16" s="234"/>
      <c r="AK16" s="234"/>
      <c r="AL16" s="234"/>
      <c r="AM16" s="234"/>
      <c r="AN16" s="234"/>
      <c r="AO16" s="234"/>
      <c r="AP16" s="234"/>
      <c r="AQ16" s="234"/>
      <c r="AR16" s="234"/>
      <c r="AS16" s="234"/>
      <c r="AT16" s="234"/>
      <c r="AU16" s="234"/>
      <c r="AV16" s="234"/>
      <c r="AW16" s="234"/>
      <c r="AX16" s="234"/>
      <c r="AY16" s="235"/>
      <c r="AZ16" s="233"/>
      <c r="BA16" s="234"/>
      <c r="BB16" s="234"/>
      <c r="BC16" s="235"/>
      <c r="BD16" s="233"/>
      <c r="BE16" s="234"/>
      <c r="BF16" s="234"/>
      <c r="BG16" s="234"/>
      <c r="BH16" s="234"/>
      <c r="BI16" s="234"/>
      <c r="BJ16" s="235"/>
      <c r="BK16" s="234"/>
      <c r="BL16" s="234"/>
      <c r="BM16" s="234"/>
      <c r="BN16" s="235"/>
      <c r="BO16" s="234"/>
      <c r="BP16" s="234"/>
      <c r="BQ16" s="234"/>
      <c r="BR16" s="234"/>
      <c r="BS16" s="235"/>
      <c r="BT16" s="234"/>
      <c r="BU16" s="234"/>
      <c r="BV16" s="234"/>
      <c r="BW16" s="235"/>
      <c r="BX16" s="234"/>
      <c r="BY16" s="234"/>
      <c r="BZ16" s="234"/>
      <c r="CA16" s="234"/>
      <c r="CB16" s="235"/>
      <c r="CC16" s="234"/>
      <c r="CD16" s="234"/>
      <c r="CE16" s="234"/>
      <c r="CF16" s="234"/>
      <c r="CG16" s="235"/>
      <c r="CH16" s="234"/>
      <c r="CI16" s="234"/>
      <c r="CJ16" s="234"/>
      <c r="CK16" s="234"/>
      <c r="CL16" s="235"/>
      <c r="CM16" s="234"/>
      <c r="CN16" s="234"/>
      <c r="CO16" s="234"/>
      <c r="CP16" s="234"/>
      <c r="CQ16" s="235"/>
      <c r="CR16" s="28"/>
      <c r="CS16" s="28"/>
      <c r="CT16" s="28"/>
      <c r="CU16" s="28"/>
      <c r="CV16" s="28"/>
      <c r="CW16" s="28"/>
      <c r="CX16" s="29"/>
      <c r="CY16" s="28"/>
      <c r="CZ16" s="28"/>
      <c r="DA16" s="28"/>
      <c r="DB16" s="28"/>
      <c r="DC16" s="28"/>
      <c r="DD16" s="28"/>
      <c r="DE16" s="28"/>
      <c r="DF16" s="29"/>
      <c r="DG16" s="122"/>
    </row>
    <row r="17" spans="1:111" s="57" customFormat="1" ht="24" customHeight="1" x14ac:dyDescent="0.3">
      <c r="A17" s="451"/>
      <c r="B17" s="452"/>
      <c r="C17" s="486" t="s">
        <v>46</v>
      </c>
      <c r="D17" s="486"/>
      <c r="E17" s="487"/>
      <c r="F17" s="30"/>
      <c r="G17" s="28"/>
      <c r="H17" s="28"/>
      <c r="I17" s="29"/>
      <c r="J17" s="28"/>
      <c r="K17" s="28"/>
      <c r="L17" s="28"/>
      <c r="M17" s="29"/>
      <c r="N17" s="28"/>
      <c r="O17" s="28"/>
      <c r="P17" s="28"/>
      <c r="Q17" s="29"/>
      <c r="R17" s="28" t="s">
        <v>237</v>
      </c>
      <c r="S17" s="28"/>
      <c r="T17" s="28"/>
      <c r="U17" s="28"/>
      <c r="V17" s="29"/>
      <c r="W17" s="28" t="s">
        <v>206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9"/>
      <c r="AZ17" s="28"/>
      <c r="BA17" s="28"/>
      <c r="BB17" s="28"/>
      <c r="BC17" s="29"/>
      <c r="BD17" s="28"/>
      <c r="BE17" s="28"/>
      <c r="BF17" s="28"/>
      <c r="BG17" s="28"/>
      <c r="BH17" s="28"/>
      <c r="BI17" s="28"/>
      <c r="BJ17" s="29"/>
      <c r="BK17" s="28"/>
      <c r="BL17" s="28"/>
      <c r="BM17" s="28"/>
      <c r="BN17" s="29"/>
      <c r="BO17" s="28"/>
      <c r="BP17" s="28"/>
      <c r="BQ17" s="28"/>
      <c r="BR17" s="28"/>
      <c r="BS17" s="29"/>
      <c r="BT17" s="28"/>
      <c r="BU17" s="28"/>
      <c r="BV17" s="28"/>
      <c r="BW17" s="29"/>
      <c r="BX17" s="28"/>
      <c r="BY17" s="28"/>
      <c r="BZ17" s="28"/>
      <c r="CA17" s="28"/>
      <c r="CB17" s="29"/>
      <c r="CC17" s="28"/>
      <c r="CD17" s="28"/>
      <c r="CE17" s="28"/>
      <c r="CF17" s="28"/>
      <c r="CG17" s="29"/>
      <c r="CH17" s="28"/>
      <c r="CI17" s="28"/>
      <c r="CJ17" s="28"/>
      <c r="CK17" s="28"/>
      <c r="CL17" s="29"/>
      <c r="CM17" s="28"/>
      <c r="CN17" s="28"/>
      <c r="CO17" s="28"/>
      <c r="CP17" s="28"/>
      <c r="CQ17" s="29"/>
      <c r="CR17" s="28"/>
      <c r="CS17" s="28"/>
      <c r="CT17" s="28"/>
      <c r="CU17" s="28"/>
      <c r="CV17" s="28"/>
      <c r="CW17" s="28"/>
      <c r="CX17" s="29"/>
      <c r="CY17" s="28"/>
      <c r="CZ17" s="28"/>
      <c r="DA17" s="28"/>
      <c r="DB17" s="28"/>
      <c r="DC17" s="28"/>
      <c r="DD17" s="28"/>
      <c r="DE17" s="28"/>
      <c r="DF17" s="29"/>
      <c r="DG17" s="56"/>
    </row>
    <row r="18" spans="1:111" s="57" customFormat="1" ht="24" customHeight="1" x14ac:dyDescent="0.3">
      <c r="A18" s="451"/>
      <c r="B18" s="452"/>
      <c r="C18" s="486" t="s">
        <v>47</v>
      </c>
      <c r="D18" s="486"/>
      <c r="E18" s="487"/>
      <c r="F18" s="30"/>
      <c r="G18" s="28"/>
      <c r="H18" s="28"/>
      <c r="I18" s="29"/>
      <c r="J18" s="28"/>
      <c r="K18" s="28"/>
      <c r="L18" s="28"/>
      <c r="M18" s="29"/>
      <c r="N18" s="28"/>
      <c r="O18" s="28"/>
      <c r="P18" s="28"/>
      <c r="Q18" s="29"/>
      <c r="R18" s="28"/>
      <c r="S18" s="28"/>
      <c r="T18" s="28"/>
      <c r="U18" s="28"/>
      <c r="V18" s="29"/>
      <c r="W18" s="28" t="s">
        <v>207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9"/>
      <c r="AZ18" s="28"/>
      <c r="BA18" s="28"/>
      <c r="BB18" s="28"/>
      <c r="BC18" s="29"/>
      <c r="BD18" s="28" t="s">
        <v>138</v>
      </c>
      <c r="BE18" s="28"/>
      <c r="BF18" s="28"/>
      <c r="BG18" s="28"/>
      <c r="BH18" s="28"/>
      <c r="BI18" s="28"/>
      <c r="BJ18" s="29"/>
      <c r="BK18" s="28"/>
      <c r="BL18" s="28"/>
      <c r="BM18" s="28"/>
      <c r="BN18" s="29"/>
      <c r="BO18" s="28"/>
      <c r="BP18" s="28"/>
      <c r="BQ18" s="28"/>
      <c r="BR18" s="28"/>
      <c r="BS18" s="29"/>
      <c r="BT18" s="28"/>
      <c r="BU18" s="28"/>
      <c r="BV18" s="28"/>
      <c r="BW18" s="29"/>
      <c r="BX18" s="28"/>
      <c r="BY18" s="28"/>
      <c r="BZ18" s="28"/>
      <c r="CA18" s="28"/>
      <c r="CB18" s="29"/>
      <c r="CC18" s="28"/>
      <c r="CD18" s="28"/>
      <c r="CE18" s="28"/>
      <c r="CF18" s="28"/>
      <c r="CG18" s="29"/>
      <c r="CH18" s="28"/>
      <c r="CI18" s="28"/>
      <c r="CJ18" s="28"/>
      <c r="CK18" s="28"/>
      <c r="CL18" s="29"/>
      <c r="CM18" s="28"/>
      <c r="CN18" s="28"/>
      <c r="CO18" s="28"/>
      <c r="CP18" s="28"/>
      <c r="CQ18" s="29"/>
      <c r="CR18" s="467"/>
      <c r="CS18" s="467"/>
      <c r="CT18" s="467"/>
      <c r="CU18" s="467"/>
      <c r="CV18" s="467"/>
      <c r="CW18" s="467"/>
      <c r="CX18" s="468"/>
      <c r="CY18" s="472"/>
      <c r="CZ18" s="473"/>
      <c r="DA18" s="473"/>
      <c r="DB18" s="473"/>
      <c r="DC18" s="473"/>
      <c r="DD18" s="473"/>
      <c r="DE18" s="473"/>
      <c r="DF18" s="474"/>
      <c r="DG18" s="56"/>
    </row>
    <row r="19" spans="1:111" s="57" customFormat="1" ht="24" customHeight="1" x14ac:dyDescent="0.3">
      <c r="A19" s="451"/>
      <c r="B19" s="452"/>
      <c r="C19" s="486" t="s">
        <v>48</v>
      </c>
      <c r="D19" s="486"/>
      <c r="E19" s="487"/>
      <c r="F19" s="30" t="s">
        <v>155</v>
      </c>
      <c r="G19" s="28"/>
      <c r="H19" s="28"/>
      <c r="I19" s="29"/>
      <c r="J19" s="28"/>
      <c r="K19" s="28"/>
      <c r="L19" s="28"/>
      <c r="M19" s="29"/>
      <c r="N19" s="28"/>
      <c r="O19" s="28"/>
      <c r="P19" s="28"/>
      <c r="Q19" s="29"/>
      <c r="R19" s="28"/>
      <c r="S19" s="28"/>
      <c r="T19" s="28"/>
      <c r="U19" s="28"/>
      <c r="V19" s="29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9"/>
      <c r="AZ19" s="28"/>
      <c r="BA19" s="28"/>
      <c r="BB19" s="28"/>
      <c r="BC19" s="29"/>
      <c r="BD19" s="28"/>
      <c r="BE19" s="28"/>
      <c r="BF19" s="28"/>
      <c r="BG19" s="28"/>
      <c r="BH19" s="28"/>
      <c r="BI19" s="28"/>
      <c r="BJ19" s="29"/>
      <c r="BK19" s="28"/>
      <c r="BL19" s="28"/>
      <c r="BM19" s="28"/>
      <c r="BN19" s="29"/>
      <c r="BO19" s="28"/>
      <c r="BP19" s="28"/>
      <c r="BQ19" s="28"/>
      <c r="BR19" s="28"/>
      <c r="BS19" s="29"/>
      <c r="BT19" s="28"/>
      <c r="BU19" s="28"/>
      <c r="BV19" s="28"/>
      <c r="BW19" s="29"/>
      <c r="BX19" s="28"/>
      <c r="BY19" s="28"/>
      <c r="BZ19" s="28"/>
      <c r="CA19" s="28"/>
      <c r="CB19" s="29"/>
      <c r="CC19" s="28"/>
      <c r="CD19" s="28"/>
      <c r="CE19" s="28"/>
      <c r="CF19" s="28"/>
      <c r="CG19" s="29"/>
      <c r="CH19" s="28"/>
      <c r="CI19" s="28"/>
      <c r="CJ19" s="28"/>
      <c r="CK19" s="28"/>
      <c r="CL19" s="29"/>
      <c r="CM19" s="28"/>
      <c r="CN19" s="28"/>
      <c r="CO19" s="28"/>
      <c r="CP19" s="28"/>
      <c r="CQ19" s="29"/>
      <c r="CR19" s="28"/>
      <c r="CS19" s="28"/>
      <c r="CT19" s="28"/>
      <c r="CU19" s="28"/>
      <c r="CV19" s="28"/>
      <c r="CW19" s="28"/>
      <c r="CX19" s="29"/>
      <c r="CY19" s="28"/>
      <c r="CZ19" s="28"/>
      <c r="DA19" s="28"/>
      <c r="DB19" s="28"/>
      <c r="DC19" s="28"/>
      <c r="DD19" s="28"/>
      <c r="DE19" s="28"/>
      <c r="DF19" s="29"/>
      <c r="DG19" s="56"/>
    </row>
    <row r="20" spans="1:111" s="57" customFormat="1" ht="24" customHeight="1" x14ac:dyDescent="0.3">
      <c r="A20" s="451"/>
      <c r="B20" s="452"/>
      <c r="C20" s="486" t="s">
        <v>49</v>
      </c>
      <c r="D20" s="486"/>
      <c r="E20" s="487"/>
      <c r="F20" s="28"/>
      <c r="G20" s="28"/>
      <c r="H20" s="28"/>
      <c r="I20" s="29"/>
      <c r="J20" s="28"/>
      <c r="K20" s="28"/>
      <c r="L20" s="28"/>
      <c r="M20" s="29"/>
      <c r="N20" s="28"/>
      <c r="O20" s="28"/>
      <c r="P20" s="28"/>
      <c r="Q20" s="29"/>
      <c r="R20" s="28"/>
      <c r="S20" s="28"/>
      <c r="T20" s="28"/>
      <c r="U20" s="28"/>
      <c r="V20" s="29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7"/>
      <c r="AZ20" s="26"/>
      <c r="BA20" s="26"/>
      <c r="BB20" s="26"/>
      <c r="BC20" s="27"/>
      <c r="BD20" s="26"/>
      <c r="BE20" s="26"/>
      <c r="BF20" s="26"/>
      <c r="BG20" s="26"/>
      <c r="BH20" s="26"/>
      <c r="BI20" s="26"/>
      <c r="BJ20" s="27"/>
      <c r="BK20" s="26"/>
      <c r="BL20" s="26"/>
      <c r="BM20" s="26"/>
      <c r="BN20" s="27"/>
      <c r="BO20" s="28"/>
      <c r="BP20" s="28"/>
      <c r="BQ20" s="28"/>
      <c r="BR20" s="28"/>
      <c r="BS20" s="29"/>
      <c r="BT20" s="28"/>
      <c r="BU20" s="28"/>
      <c r="BV20" s="28"/>
      <c r="BW20" s="29"/>
      <c r="BX20" s="28"/>
      <c r="BY20" s="28"/>
      <c r="BZ20" s="28"/>
      <c r="CA20" s="28"/>
      <c r="CB20" s="29"/>
      <c r="CC20" s="28"/>
      <c r="CD20" s="28"/>
      <c r="CE20" s="28"/>
      <c r="CF20" s="28"/>
      <c r="CG20" s="29"/>
      <c r="CH20" s="28"/>
      <c r="CI20" s="28"/>
      <c r="CJ20" s="28"/>
      <c r="CK20" s="28"/>
      <c r="CL20" s="29"/>
      <c r="CM20" s="28"/>
      <c r="CN20" s="28"/>
      <c r="CO20" s="28"/>
      <c r="CP20" s="28"/>
      <c r="CQ20" s="29"/>
      <c r="CR20" s="28"/>
      <c r="CS20" s="28"/>
      <c r="CT20" s="28"/>
      <c r="CU20" s="28"/>
      <c r="CV20" s="28"/>
      <c r="CW20" s="28"/>
      <c r="CX20" s="29"/>
      <c r="CY20" s="28"/>
      <c r="CZ20" s="28"/>
      <c r="DA20" s="28"/>
      <c r="DB20" s="28"/>
      <c r="DC20" s="28"/>
      <c r="DD20" s="28"/>
      <c r="DE20" s="28"/>
      <c r="DF20" s="29"/>
      <c r="DG20" s="56"/>
    </row>
    <row r="21" spans="1:111" s="57" customFormat="1" ht="24" customHeight="1" x14ac:dyDescent="0.3">
      <c r="A21" s="451"/>
      <c r="B21" s="452"/>
      <c r="C21" s="486" t="s">
        <v>50</v>
      </c>
      <c r="D21" s="486"/>
      <c r="E21" s="487"/>
      <c r="F21" s="30"/>
      <c r="G21" s="28"/>
      <c r="H21" s="28"/>
      <c r="I21" s="29"/>
      <c r="J21" s="28"/>
      <c r="K21" s="28"/>
      <c r="L21" s="28"/>
      <c r="M21" s="29"/>
      <c r="N21" s="28"/>
      <c r="O21" s="28"/>
      <c r="P21" s="28"/>
      <c r="Q21" s="29"/>
      <c r="R21" s="28" t="s">
        <v>238</v>
      </c>
      <c r="S21" s="28"/>
      <c r="T21" s="28"/>
      <c r="U21" s="28"/>
      <c r="V21" s="29"/>
      <c r="W21" s="28" t="s">
        <v>156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9"/>
      <c r="AZ21" s="28"/>
      <c r="BA21" s="28"/>
      <c r="BB21" s="28"/>
      <c r="BC21" s="29"/>
      <c r="BE21" s="28"/>
      <c r="BF21" s="28"/>
      <c r="BG21" s="28"/>
      <c r="BH21" s="28"/>
      <c r="BI21" s="28"/>
      <c r="BJ21" s="29"/>
      <c r="BK21" s="28" t="s">
        <v>225</v>
      </c>
      <c r="BL21" s="28"/>
      <c r="BM21" s="28"/>
      <c r="BN21" s="29"/>
      <c r="BO21" s="28"/>
      <c r="BP21" s="28"/>
      <c r="BQ21" s="28"/>
      <c r="BR21" s="28"/>
      <c r="BS21" s="29"/>
      <c r="BT21" s="28"/>
      <c r="BU21" s="28"/>
      <c r="BV21" s="28"/>
      <c r="BW21" s="29"/>
      <c r="BX21" s="28"/>
      <c r="BY21" s="28"/>
      <c r="BZ21" s="28"/>
      <c r="CA21" s="28"/>
      <c r="CB21" s="29"/>
      <c r="CC21" s="28"/>
      <c r="CD21" s="28"/>
      <c r="CE21" s="28"/>
      <c r="CF21" s="28"/>
      <c r="CG21" s="29"/>
      <c r="CH21" s="28"/>
      <c r="CI21" s="28"/>
      <c r="CJ21" s="28"/>
      <c r="CK21" s="28"/>
      <c r="CL21" s="29"/>
      <c r="CM21" s="28"/>
      <c r="CN21" s="28"/>
      <c r="CO21" s="28"/>
      <c r="CP21" s="28"/>
      <c r="CQ21" s="29"/>
      <c r="CR21" s="28"/>
      <c r="CS21" s="28"/>
      <c r="CT21" s="28"/>
      <c r="CU21" s="28"/>
      <c r="CV21" s="28"/>
      <c r="CW21" s="28"/>
      <c r="CX21" s="29"/>
      <c r="CY21" s="30"/>
      <c r="CZ21" s="28"/>
      <c r="DA21" s="28"/>
      <c r="DB21" s="28"/>
      <c r="DC21" s="28"/>
      <c r="DD21" s="28"/>
      <c r="DE21" s="28"/>
      <c r="DF21" s="29"/>
      <c r="DG21" s="56"/>
    </row>
    <row r="22" spans="1:111" s="57" customFormat="1" ht="24" customHeight="1" x14ac:dyDescent="0.3">
      <c r="A22" s="451"/>
      <c r="B22" s="452"/>
      <c r="C22" s="486" t="s">
        <v>51</v>
      </c>
      <c r="D22" s="486"/>
      <c r="E22" s="487"/>
      <c r="F22" s="30"/>
      <c r="G22" s="28"/>
      <c r="H22" s="28"/>
      <c r="I22" s="29"/>
      <c r="J22" s="28"/>
      <c r="K22" s="28"/>
      <c r="L22" s="28"/>
      <c r="M22" s="29"/>
      <c r="N22" s="28"/>
      <c r="O22" s="28"/>
      <c r="P22" s="28"/>
      <c r="Q22" s="29"/>
      <c r="R22" s="28"/>
      <c r="S22" s="28"/>
      <c r="T22" s="28"/>
      <c r="U22" s="28"/>
      <c r="V22" s="29"/>
      <c r="W22" s="28" t="s">
        <v>157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9"/>
      <c r="AZ22" s="28"/>
      <c r="BA22" s="28"/>
      <c r="BB22" s="28"/>
      <c r="BC22" s="29"/>
      <c r="BD22" s="28"/>
      <c r="BE22" s="28"/>
      <c r="BF22" s="28"/>
      <c r="BG22" s="28"/>
      <c r="BH22" s="28"/>
      <c r="BI22" s="28"/>
      <c r="BJ22" s="29"/>
      <c r="BK22" s="28"/>
      <c r="BL22" s="28"/>
      <c r="BM22" s="28"/>
      <c r="BN22" s="29"/>
      <c r="BO22" s="28"/>
      <c r="BP22" s="28"/>
      <c r="BQ22" s="28"/>
      <c r="BR22" s="28"/>
      <c r="BS22" s="29"/>
      <c r="BT22" s="28"/>
      <c r="BU22" s="28"/>
      <c r="BV22" s="28"/>
      <c r="BW22" s="29"/>
      <c r="BX22" s="28"/>
      <c r="BY22" s="28"/>
      <c r="BZ22" s="28"/>
      <c r="CA22" s="28"/>
      <c r="CB22" s="29"/>
      <c r="CC22" s="28"/>
      <c r="CD22" s="28"/>
      <c r="CE22" s="28"/>
      <c r="CF22" s="28"/>
      <c r="CG22" s="29"/>
      <c r="CH22" s="28"/>
      <c r="CI22" s="28"/>
      <c r="CJ22" s="28"/>
      <c r="CK22" s="28"/>
      <c r="CL22" s="29"/>
      <c r="CM22" s="28"/>
      <c r="CN22" s="28"/>
      <c r="CO22" s="28"/>
      <c r="CP22" s="28"/>
      <c r="CQ22" s="29"/>
      <c r="CR22" s="28"/>
      <c r="CS22" s="28"/>
      <c r="CT22" s="28"/>
      <c r="CU22" s="28"/>
      <c r="CV22" s="28"/>
      <c r="CW22" s="28"/>
      <c r="CX22" s="29"/>
      <c r="CY22" s="28"/>
      <c r="CZ22" s="28"/>
      <c r="DA22" s="28"/>
      <c r="DB22" s="28"/>
      <c r="DC22" s="28"/>
      <c r="DD22" s="28"/>
      <c r="DE22" s="28"/>
      <c r="DF22" s="29"/>
      <c r="DG22" s="56"/>
    </row>
    <row r="23" spans="1:111" s="57" customFormat="1" ht="24" customHeight="1" x14ac:dyDescent="0.3">
      <c r="A23" s="451"/>
      <c r="B23" s="452"/>
      <c r="C23" s="486" t="s">
        <v>52</v>
      </c>
      <c r="D23" s="486"/>
      <c r="E23" s="487"/>
      <c r="F23" s="30" t="s">
        <v>158</v>
      </c>
      <c r="G23" s="28"/>
      <c r="H23" s="28"/>
      <c r="I23" s="29"/>
      <c r="J23" s="28"/>
      <c r="K23" s="28"/>
      <c r="L23" s="28"/>
      <c r="M23" s="29"/>
      <c r="N23" s="28"/>
      <c r="O23" s="28"/>
      <c r="P23" s="28"/>
      <c r="Q23" s="29"/>
      <c r="R23" s="28"/>
      <c r="S23" s="28"/>
      <c r="T23" s="28"/>
      <c r="U23" s="28"/>
      <c r="V23" s="29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7"/>
      <c r="AZ23" s="26"/>
      <c r="BA23" s="26"/>
      <c r="BB23" s="26"/>
      <c r="BC23" s="27"/>
      <c r="BD23" s="26"/>
      <c r="BE23" s="26"/>
      <c r="BF23" s="26"/>
      <c r="BG23" s="26"/>
      <c r="BH23" s="26"/>
      <c r="BI23" s="26"/>
      <c r="BJ23" s="27"/>
      <c r="BK23" s="26"/>
      <c r="BL23" s="26"/>
      <c r="BM23" s="26"/>
      <c r="BN23" s="27"/>
      <c r="BO23" s="28"/>
      <c r="BP23" s="28"/>
      <c r="BQ23" s="28"/>
      <c r="BR23" s="28"/>
      <c r="BS23" s="29"/>
      <c r="BT23" s="28"/>
      <c r="BU23" s="28"/>
      <c r="BV23" s="28"/>
      <c r="BW23" s="29"/>
      <c r="BX23" s="28"/>
      <c r="BY23" s="28"/>
      <c r="BZ23" s="28"/>
      <c r="CA23" s="28"/>
      <c r="CB23" s="29"/>
      <c r="CC23" s="28"/>
      <c r="CD23" s="28"/>
      <c r="CE23" s="28"/>
      <c r="CF23" s="28"/>
      <c r="CG23" s="29"/>
      <c r="CH23" s="28"/>
      <c r="CI23" s="28"/>
      <c r="CJ23" s="28"/>
      <c r="CK23" s="28"/>
      <c r="CL23" s="29"/>
      <c r="CM23" s="28"/>
      <c r="CN23" s="28"/>
      <c r="CO23" s="28"/>
      <c r="CP23" s="28"/>
      <c r="CQ23" s="29"/>
      <c r="CR23" s="28"/>
      <c r="CS23" s="28"/>
      <c r="CT23" s="28"/>
      <c r="CU23" s="28"/>
      <c r="CV23" s="28"/>
      <c r="CW23" s="28"/>
      <c r="CX23" s="29"/>
      <c r="CY23" s="28"/>
      <c r="CZ23" s="28"/>
      <c r="DA23" s="28"/>
      <c r="DB23" s="28"/>
      <c r="DC23" s="28"/>
      <c r="DD23" s="28"/>
      <c r="DE23" s="28"/>
      <c r="DF23" s="29"/>
      <c r="DG23" s="56"/>
    </row>
    <row r="24" spans="1:111" s="57" customFormat="1" ht="24" customHeight="1" x14ac:dyDescent="0.3">
      <c r="A24" s="451"/>
      <c r="B24" s="452"/>
      <c r="C24" s="486" t="s">
        <v>53</v>
      </c>
      <c r="D24" s="486"/>
      <c r="E24" s="487"/>
      <c r="F24" s="30"/>
      <c r="G24" s="28"/>
      <c r="H24" s="28"/>
      <c r="I24" s="29"/>
      <c r="J24" s="28"/>
      <c r="K24" s="28"/>
      <c r="L24" s="28"/>
      <c r="M24" s="29"/>
      <c r="N24" s="28"/>
      <c r="O24" s="28"/>
      <c r="P24" s="28"/>
      <c r="Q24" s="29"/>
      <c r="R24" s="28"/>
      <c r="S24" s="28"/>
      <c r="T24" s="28"/>
      <c r="U24" s="28"/>
      <c r="V24" s="29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9"/>
      <c r="AZ24" s="28"/>
      <c r="BA24" s="28"/>
      <c r="BB24" s="28"/>
      <c r="BC24" s="29"/>
      <c r="BD24" s="28"/>
      <c r="BE24" s="28"/>
      <c r="BF24" s="28"/>
      <c r="BG24" s="28"/>
      <c r="BH24" s="28"/>
      <c r="BI24" s="28"/>
      <c r="BJ24" s="29"/>
      <c r="BK24" s="28"/>
      <c r="BL24" s="28"/>
      <c r="BM24" s="28"/>
      <c r="BN24" s="29"/>
      <c r="BO24" s="28"/>
      <c r="BP24" s="28"/>
      <c r="BQ24" s="28"/>
      <c r="BR24" s="28"/>
      <c r="BS24" s="29"/>
      <c r="BT24" s="28"/>
      <c r="BU24" s="28"/>
      <c r="BV24" s="28"/>
      <c r="BW24" s="29"/>
      <c r="BX24" s="28"/>
      <c r="BY24" s="28"/>
      <c r="BZ24" s="28"/>
      <c r="CA24" s="28"/>
      <c r="CB24" s="29"/>
      <c r="CC24" s="28"/>
      <c r="CD24" s="28"/>
      <c r="CE24" s="28"/>
      <c r="CF24" s="28"/>
      <c r="CG24" s="29"/>
      <c r="CH24" s="28"/>
      <c r="CI24" s="28"/>
      <c r="CJ24" s="28"/>
      <c r="CK24" s="28"/>
      <c r="CL24" s="29"/>
      <c r="CM24" s="28"/>
      <c r="CN24" s="28"/>
      <c r="CO24" s="28"/>
      <c r="CP24" s="28"/>
      <c r="CQ24" s="29"/>
      <c r="CR24" s="28"/>
      <c r="CS24" s="28"/>
      <c r="CT24" s="28"/>
      <c r="CU24" s="28"/>
      <c r="CV24" s="28"/>
      <c r="CW24" s="28"/>
      <c r="CX24" s="29"/>
      <c r="CY24" s="28"/>
      <c r="CZ24" s="28"/>
      <c r="DA24" s="28"/>
      <c r="DB24" s="28"/>
      <c r="DC24" s="28"/>
      <c r="DD24" s="28"/>
      <c r="DE24" s="28"/>
      <c r="DF24" s="29"/>
      <c r="DG24" s="56"/>
    </row>
    <row r="25" spans="1:111" s="57" customFormat="1" ht="24" customHeight="1" x14ac:dyDescent="0.3">
      <c r="A25" s="451"/>
      <c r="B25" s="452"/>
      <c r="C25" s="486" t="s">
        <v>54</v>
      </c>
      <c r="D25" s="486"/>
      <c r="E25" s="487"/>
      <c r="F25" s="30"/>
      <c r="G25" s="28"/>
      <c r="H25" s="28"/>
      <c r="I25" s="29"/>
      <c r="J25" s="28"/>
      <c r="K25" s="28"/>
      <c r="L25" s="28"/>
      <c r="M25" s="29"/>
      <c r="N25" s="28"/>
      <c r="O25" s="28"/>
      <c r="P25" s="28"/>
      <c r="Q25" s="29"/>
      <c r="R25" s="26" t="s">
        <v>239</v>
      </c>
      <c r="S25" s="26"/>
      <c r="T25" s="26"/>
      <c r="U25" s="26"/>
      <c r="V25" s="27"/>
      <c r="W25" s="28" t="s">
        <v>159</v>
      </c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9"/>
      <c r="AZ25" s="28"/>
      <c r="BA25" s="28"/>
      <c r="BB25" s="28"/>
      <c r="BC25" s="29"/>
      <c r="BE25" s="28"/>
      <c r="BF25" s="28"/>
      <c r="BG25" s="28"/>
      <c r="BH25" s="28"/>
      <c r="BI25" s="28"/>
      <c r="BJ25" s="29"/>
      <c r="BK25" s="28" t="s">
        <v>210</v>
      </c>
      <c r="BL25" s="28"/>
      <c r="BM25" s="28"/>
      <c r="BN25" s="29"/>
      <c r="BO25" s="28"/>
      <c r="BP25" s="28"/>
      <c r="BQ25" s="28"/>
      <c r="BR25" s="28"/>
      <c r="BS25" s="29"/>
      <c r="BT25" s="28"/>
      <c r="BU25" s="28"/>
      <c r="BV25" s="28"/>
      <c r="BW25" s="29"/>
      <c r="BX25" s="28"/>
      <c r="BY25" s="28"/>
      <c r="BZ25" s="28"/>
      <c r="CA25" s="28"/>
      <c r="CB25" s="29"/>
      <c r="CC25" s="28"/>
      <c r="CD25" s="28"/>
      <c r="CE25" s="28"/>
      <c r="CF25" s="28"/>
      <c r="CG25" s="29"/>
      <c r="CH25" s="28"/>
      <c r="CI25" s="28"/>
      <c r="CJ25" s="28"/>
      <c r="CK25" s="28"/>
      <c r="CL25" s="29"/>
      <c r="CM25" s="28"/>
      <c r="CN25" s="28"/>
      <c r="CO25" s="28"/>
      <c r="CP25" s="28"/>
      <c r="CQ25" s="29"/>
      <c r="CR25" s="28"/>
      <c r="CS25" s="28"/>
      <c r="CT25" s="28"/>
      <c r="CU25" s="28"/>
      <c r="CV25" s="28"/>
      <c r="CW25" s="28"/>
      <c r="CX25" s="29"/>
      <c r="CY25" s="31"/>
      <c r="CZ25" s="31"/>
      <c r="DA25" s="31"/>
      <c r="DB25" s="31"/>
      <c r="DC25" s="28"/>
      <c r="DD25" s="28"/>
      <c r="DE25" s="28"/>
      <c r="DF25" s="29"/>
      <c r="DG25" s="56"/>
    </row>
    <row r="26" spans="1:111" s="57" customFormat="1" ht="24" customHeight="1" x14ac:dyDescent="0.3">
      <c r="A26" s="451"/>
      <c r="B26" s="452"/>
      <c r="C26" s="486" t="s">
        <v>55</v>
      </c>
      <c r="D26" s="486"/>
      <c r="E26" s="487"/>
      <c r="F26" s="30"/>
      <c r="G26" s="28"/>
      <c r="H26" s="28"/>
      <c r="I26" s="29"/>
      <c r="J26" s="28"/>
      <c r="K26" s="28"/>
      <c r="L26" s="28"/>
      <c r="M26" s="29"/>
      <c r="N26" s="28"/>
      <c r="O26" s="28"/>
      <c r="P26" s="28"/>
      <c r="Q26" s="29"/>
      <c r="R26" s="28"/>
      <c r="S26" s="28"/>
      <c r="T26" s="28"/>
      <c r="U26" s="28"/>
      <c r="V26" s="29"/>
      <c r="W26" s="28" t="s">
        <v>160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9"/>
      <c r="AZ26" s="28"/>
      <c r="BA26" s="28"/>
      <c r="BB26" s="28"/>
      <c r="BC26" s="29"/>
      <c r="BD26" s="28" t="s">
        <v>122</v>
      </c>
      <c r="BE26" s="28"/>
      <c r="BF26" s="28"/>
      <c r="BG26" s="28"/>
      <c r="BH26" s="28"/>
      <c r="BI26" s="28"/>
      <c r="BJ26" s="29"/>
      <c r="BK26" s="28" t="s">
        <v>100</v>
      </c>
      <c r="BL26" s="28"/>
      <c r="BM26" s="28"/>
      <c r="BN26" s="29"/>
      <c r="BO26" s="28" t="s">
        <v>101</v>
      </c>
      <c r="BP26" s="28"/>
      <c r="BQ26" s="28"/>
      <c r="BR26" s="28"/>
      <c r="BS26" s="29"/>
      <c r="BT26" s="28" t="s">
        <v>102</v>
      </c>
      <c r="BU26" s="28"/>
      <c r="BV26" s="28"/>
      <c r="BW26" s="29"/>
      <c r="BX26" s="28" t="s">
        <v>102</v>
      </c>
      <c r="BY26" s="28"/>
      <c r="BZ26" s="28"/>
      <c r="CA26" s="28"/>
      <c r="CB26" s="29"/>
      <c r="CC26" s="28" t="s">
        <v>102</v>
      </c>
      <c r="CD26" s="28"/>
      <c r="CE26" s="28"/>
      <c r="CF26" s="28"/>
      <c r="CG26" s="29"/>
      <c r="CH26" s="28"/>
      <c r="CI26" s="28"/>
      <c r="CJ26" s="28"/>
      <c r="CK26" s="28"/>
      <c r="CL26" s="29"/>
      <c r="CM26" s="28" t="s">
        <v>102</v>
      </c>
      <c r="CN26" s="28"/>
      <c r="CO26" s="28"/>
      <c r="CP26" s="28"/>
      <c r="CQ26" s="29"/>
      <c r="CR26" s="28"/>
      <c r="CS26" s="28"/>
      <c r="CT26" s="28"/>
      <c r="CU26" s="28"/>
      <c r="CV26" s="28"/>
      <c r="CW26" s="28"/>
      <c r="CX26" s="29"/>
      <c r="CY26" s="28"/>
      <c r="CZ26" s="28"/>
      <c r="DA26" s="31"/>
      <c r="DB26" s="31"/>
      <c r="DC26" s="28"/>
      <c r="DD26" s="28"/>
      <c r="DE26" s="28"/>
      <c r="DF26" s="29"/>
      <c r="DG26" s="56"/>
    </row>
    <row r="27" spans="1:111" s="57" customFormat="1" ht="24" customHeight="1" x14ac:dyDescent="0.3">
      <c r="A27" s="451"/>
      <c r="B27" s="452"/>
      <c r="C27" s="111" t="s">
        <v>124</v>
      </c>
      <c r="D27" s="111"/>
      <c r="E27" s="112"/>
      <c r="F27" s="30" t="s">
        <v>240</v>
      </c>
      <c r="G27" s="28"/>
      <c r="H27" s="28"/>
      <c r="I27" s="29"/>
      <c r="J27" s="28"/>
      <c r="K27" s="28"/>
      <c r="L27" s="28"/>
      <c r="M27" s="29"/>
      <c r="N27" s="28"/>
      <c r="O27" s="28"/>
      <c r="P27" s="28"/>
      <c r="Q27" s="29"/>
      <c r="R27" s="28"/>
      <c r="S27" s="28"/>
      <c r="T27" s="28"/>
      <c r="U27" s="28"/>
      <c r="V27" s="29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7"/>
      <c r="AZ27" s="26"/>
      <c r="BA27" s="26"/>
      <c r="BB27" s="26"/>
      <c r="BC27" s="27"/>
      <c r="BD27" s="26"/>
      <c r="BE27" s="26"/>
      <c r="BF27" s="26"/>
      <c r="BG27" s="26"/>
      <c r="BH27" s="26"/>
      <c r="BI27" s="26"/>
      <c r="BJ27" s="27"/>
      <c r="BK27" s="26"/>
      <c r="BL27" s="26"/>
      <c r="BM27" s="26"/>
      <c r="BN27" s="27"/>
      <c r="BO27" s="28"/>
      <c r="BP27" s="28"/>
      <c r="BQ27" s="28"/>
      <c r="BR27" s="28"/>
      <c r="BS27" s="29"/>
      <c r="BT27" s="28"/>
      <c r="BU27" s="28"/>
      <c r="BV27" s="28"/>
      <c r="BW27" s="29"/>
      <c r="BX27" s="28"/>
      <c r="BY27" s="28"/>
      <c r="BZ27" s="28"/>
      <c r="CA27" s="28"/>
      <c r="CB27" s="29"/>
      <c r="CC27" s="28"/>
      <c r="CD27" s="28"/>
      <c r="CE27" s="28"/>
      <c r="CF27" s="28"/>
      <c r="CG27" s="29"/>
      <c r="CH27" s="28"/>
      <c r="CI27" s="28"/>
      <c r="CJ27" s="28"/>
      <c r="CK27" s="28"/>
      <c r="CL27" s="29"/>
      <c r="CM27" s="28"/>
      <c r="CN27" s="28"/>
      <c r="CO27" s="28"/>
      <c r="CP27" s="28"/>
      <c r="CQ27" s="29"/>
      <c r="CR27" s="28"/>
      <c r="CS27" s="28"/>
      <c r="CT27" s="28"/>
      <c r="CU27" s="28"/>
      <c r="CV27" s="28"/>
      <c r="CW27" s="28"/>
      <c r="CX27" s="29"/>
      <c r="CY27" s="28"/>
      <c r="CZ27" s="28"/>
      <c r="DA27" s="28"/>
      <c r="DB27" s="28"/>
      <c r="DC27" s="28"/>
      <c r="DD27" s="28"/>
      <c r="DE27" s="28"/>
      <c r="DF27" s="29"/>
      <c r="DG27" s="56"/>
    </row>
    <row r="28" spans="1:111" s="57" customFormat="1" ht="24" customHeight="1" x14ac:dyDescent="0.3">
      <c r="A28" s="451"/>
      <c r="B28" s="452"/>
      <c r="C28" s="486" t="s">
        <v>63</v>
      </c>
      <c r="D28" s="486"/>
      <c r="E28" s="487"/>
      <c r="F28" s="30"/>
      <c r="G28" s="28"/>
      <c r="H28" s="28"/>
      <c r="I28" s="29"/>
      <c r="J28" s="28"/>
      <c r="K28" s="28"/>
      <c r="L28" s="28"/>
      <c r="M28" s="29"/>
      <c r="N28" s="28"/>
      <c r="O28" s="28"/>
      <c r="P28" s="28"/>
      <c r="Q28" s="29"/>
      <c r="R28" s="28"/>
      <c r="S28" s="28"/>
      <c r="T28" s="28"/>
      <c r="U28" s="28"/>
      <c r="V28" s="29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9"/>
      <c r="AZ28" s="28"/>
      <c r="BA28" s="28"/>
      <c r="BB28" s="28"/>
      <c r="BC28" s="29"/>
      <c r="BD28" s="28"/>
      <c r="BE28" s="28"/>
      <c r="BF28" s="28"/>
      <c r="BG28" s="28"/>
      <c r="BH28" s="28"/>
      <c r="BI28" s="28"/>
      <c r="BJ28" s="29"/>
      <c r="BK28" s="28"/>
      <c r="BL28" s="28"/>
      <c r="BM28" s="28"/>
      <c r="BN28" s="29"/>
      <c r="BO28" s="28"/>
      <c r="BP28" s="28"/>
      <c r="BQ28" s="28"/>
      <c r="BR28" s="28"/>
      <c r="BS28" s="29"/>
      <c r="BT28" s="28"/>
      <c r="BU28" s="28"/>
      <c r="BV28" s="28"/>
      <c r="BW28" s="29"/>
      <c r="BX28" s="28"/>
      <c r="BY28" s="28"/>
      <c r="BZ28" s="28"/>
      <c r="CA28" s="28"/>
      <c r="CB28" s="29"/>
      <c r="CC28" s="28"/>
      <c r="CD28" s="28"/>
      <c r="CE28" s="28"/>
      <c r="CF28" s="28"/>
      <c r="CG28" s="29"/>
      <c r="CH28" s="28"/>
      <c r="CI28" s="28"/>
      <c r="CJ28" s="28"/>
      <c r="CK28" s="28"/>
      <c r="CL28" s="29"/>
      <c r="CM28" s="28"/>
      <c r="CN28" s="28"/>
      <c r="CO28" s="28"/>
      <c r="CP28" s="28"/>
      <c r="CQ28" s="29"/>
      <c r="CR28" s="28"/>
      <c r="CS28" s="28"/>
      <c r="CT28" s="28"/>
      <c r="CU28" s="28"/>
      <c r="CV28" s="28"/>
      <c r="CW28" s="28"/>
      <c r="CX28" s="29"/>
      <c r="CY28" s="28"/>
      <c r="CZ28" s="28"/>
      <c r="DA28" s="28"/>
      <c r="DB28" s="28"/>
      <c r="DC28" s="28"/>
      <c r="DD28" s="28"/>
      <c r="DE28" s="28"/>
      <c r="DF28" s="29"/>
      <c r="DG28" s="56"/>
    </row>
    <row r="29" spans="1:111" s="57" customFormat="1" ht="24" customHeight="1" thickBot="1" x14ac:dyDescent="0.35">
      <c r="A29" s="451"/>
      <c r="B29" s="452"/>
      <c r="C29" s="486" t="s">
        <v>66</v>
      </c>
      <c r="D29" s="486"/>
      <c r="E29" s="487"/>
      <c r="F29" s="30"/>
      <c r="G29" s="28"/>
      <c r="H29" s="28"/>
      <c r="I29" s="29"/>
      <c r="J29" s="28"/>
      <c r="K29" s="28"/>
      <c r="L29" s="28"/>
      <c r="M29" s="29"/>
      <c r="N29" s="28"/>
      <c r="O29" s="28"/>
      <c r="P29" s="28"/>
      <c r="Q29" s="29"/>
      <c r="R29" s="28"/>
      <c r="S29" s="28"/>
      <c r="T29" s="28"/>
      <c r="U29" s="28"/>
      <c r="V29" s="29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7"/>
      <c r="AZ29" s="26"/>
      <c r="BA29" s="26"/>
      <c r="BB29" s="26"/>
      <c r="BC29" s="27"/>
      <c r="BD29" s="26"/>
      <c r="BE29" s="26"/>
      <c r="BF29" s="26"/>
      <c r="BG29" s="26"/>
      <c r="BH29" s="26"/>
      <c r="BI29" s="26"/>
      <c r="BJ29" s="27"/>
      <c r="BK29" s="26"/>
      <c r="BL29" s="26"/>
      <c r="BM29" s="26"/>
      <c r="BN29" s="27"/>
      <c r="BO29" s="28"/>
      <c r="BP29" s="28"/>
      <c r="BQ29" s="28"/>
      <c r="BR29" s="28"/>
      <c r="BS29" s="29"/>
      <c r="BT29" s="28"/>
      <c r="BU29" s="28"/>
      <c r="BV29" s="28"/>
      <c r="BW29" s="29"/>
      <c r="BX29" s="28"/>
      <c r="BY29" s="28"/>
      <c r="BZ29" s="28"/>
      <c r="CA29" s="28"/>
      <c r="CB29" s="29"/>
      <c r="CC29" s="28"/>
      <c r="CD29" s="28"/>
      <c r="CE29" s="28"/>
      <c r="CF29" s="28"/>
      <c r="CG29" s="29"/>
      <c r="CH29" s="28"/>
      <c r="CI29" s="28"/>
      <c r="CJ29" s="28"/>
      <c r="CK29" s="28"/>
      <c r="CL29" s="29"/>
      <c r="CM29" s="28"/>
      <c r="CN29" s="28"/>
      <c r="CO29" s="28"/>
      <c r="CP29" s="28"/>
      <c r="CQ29" s="29"/>
      <c r="CR29" s="28"/>
      <c r="CS29" s="28"/>
      <c r="CT29" s="28"/>
      <c r="CU29" s="28"/>
      <c r="CV29" s="28"/>
      <c r="CW29" s="28"/>
      <c r="CX29" s="29"/>
      <c r="CY29" s="28"/>
      <c r="CZ29" s="28"/>
      <c r="DA29" s="28"/>
      <c r="DB29" s="28"/>
      <c r="DC29" s="28"/>
      <c r="DD29" s="28"/>
      <c r="DE29" s="28"/>
      <c r="DF29" s="29"/>
      <c r="DG29" s="56"/>
    </row>
    <row r="30" spans="1:111" s="60" customFormat="1" ht="25.5" customHeight="1" thickBot="1" x14ac:dyDescent="0.25">
      <c r="A30" s="478" t="s">
        <v>57</v>
      </c>
      <c r="B30" s="479"/>
      <c r="C30" s="479"/>
      <c r="D30" s="479"/>
      <c r="E30" s="479"/>
      <c r="F30" s="480"/>
      <c r="G30" s="480"/>
      <c r="H30" s="480"/>
      <c r="I30" s="481"/>
      <c r="J30" s="98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100"/>
      <c r="DB30" s="101"/>
      <c r="DC30" s="101"/>
      <c r="DD30" s="101"/>
      <c r="DE30" s="101"/>
      <c r="DF30" s="102"/>
      <c r="DG30" s="123"/>
    </row>
    <row r="31" spans="1:111" s="95" customFormat="1" ht="24" hidden="1" customHeight="1" x14ac:dyDescent="0.3">
      <c r="A31" s="449"/>
      <c r="B31" s="449"/>
      <c r="C31" s="483"/>
      <c r="D31" s="483"/>
      <c r="E31" s="483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28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1"/>
      <c r="BW31" s="31"/>
      <c r="BX31" s="31"/>
      <c r="BY31" s="31"/>
      <c r="BZ31" s="31"/>
      <c r="CA31" s="31"/>
      <c r="CB31" s="31"/>
      <c r="CC31" s="31"/>
      <c r="CD31" s="31"/>
      <c r="CE31" s="31"/>
      <c r="CF31" s="31"/>
      <c r="CG31" s="31"/>
      <c r="CH31" s="31"/>
      <c r="CI31" s="31"/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64"/>
      <c r="DB31" s="64"/>
      <c r="DC31" s="64"/>
      <c r="DD31" s="64"/>
      <c r="DE31" s="64"/>
      <c r="DF31" s="64"/>
      <c r="DG31" s="58"/>
    </row>
    <row r="32" spans="1:111" s="59" customFormat="1" ht="24" hidden="1" customHeight="1" x14ac:dyDescent="0.2">
      <c r="A32" s="484"/>
      <c r="B32" s="484"/>
      <c r="C32" s="484"/>
      <c r="D32" s="484"/>
      <c r="E32" s="484"/>
      <c r="F32" s="484"/>
      <c r="G32" s="484"/>
      <c r="H32" s="484"/>
      <c r="I32" s="484"/>
      <c r="J32" s="93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64"/>
      <c r="BH32" s="31"/>
      <c r="BI32" s="64"/>
      <c r="BJ32" s="64"/>
      <c r="BK32" s="64"/>
      <c r="BL32" s="64"/>
      <c r="BM32" s="64"/>
      <c r="BN32" s="64"/>
      <c r="BO32" s="64"/>
      <c r="BP32" s="64"/>
      <c r="BQ32" s="64"/>
      <c r="BR32" s="64"/>
      <c r="BS32" s="64"/>
      <c r="BT32" s="64"/>
      <c r="BU32" s="64"/>
      <c r="BV32" s="64"/>
      <c r="BW32" s="64"/>
      <c r="BX32" s="64"/>
      <c r="BY32" s="64"/>
      <c r="BZ32" s="64"/>
      <c r="CA32" s="64"/>
      <c r="CB32" s="64"/>
      <c r="CC32" s="64"/>
      <c r="CD32" s="64"/>
      <c r="CE32" s="64"/>
      <c r="CF32" s="64"/>
      <c r="CG32" s="64"/>
      <c r="CH32" s="64"/>
      <c r="CI32" s="64"/>
      <c r="CJ32" s="64"/>
      <c r="CK32" s="64"/>
      <c r="CL32" s="64"/>
      <c r="CM32" s="64"/>
      <c r="CN32" s="64"/>
      <c r="CO32" s="64"/>
      <c r="CP32" s="64"/>
      <c r="CQ32" s="64"/>
      <c r="CR32" s="64"/>
      <c r="CS32" s="64"/>
      <c r="CT32" s="64"/>
      <c r="CU32" s="64"/>
      <c r="CV32" s="64"/>
      <c r="CW32" s="64"/>
      <c r="CX32" s="64"/>
      <c r="CY32" s="64"/>
      <c r="CZ32" s="64"/>
      <c r="DA32" s="64"/>
      <c r="DB32" s="64"/>
      <c r="DC32" s="64"/>
      <c r="DD32" s="64"/>
      <c r="DE32" s="64"/>
      <c r="DF32" s="64"/>
    </row>
    <row r="33" spans="9:113" s="34" customFormat="1" ht="14.25" hidden="1" x14ac:dyDescent="0.2"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4"/>
      <c r="BL33" s="64"/>
      <c r="BM33" s="64"/>
      <c r="BN33" s="64"/>
      <c r="BO33" s="64"/>
      <c r="BP33" s="64"/>
      <c r="BQ33" s="64"/>
      <c r="BR33" s="64"/>
      <c r="BS33" s="64"/>
      <c r="BT33" s="64"/>
      <c r="BU33" s="64"/>
      <c r="BV33" s="64"/>
      <c r="BW33" s="64"/>
      <c r="BX33" s="64"/>
      <c r="BY33" s="64"/>
      <c r="BZ33" s="64"/>
      <c r="CA33" s="64"/>
      <c r="CB33" s="64"/>
      <c r="CC33" s="64"/>
      <c r="CD33" s="64"/>
      <c r="CE33" s="64"/>
      <c r="CF33" s="64"/>
      <c r="CG33" s="64"/>
      <c r="CH33" s="64"/>
      <c r="CI33" s="64"/>
      <c r="CJ33" s="64"/>
      <c r="CK33" s="64"/>
      <c r="CL33" s="64"/>
      <c r="CM33" s="64"/>
      <c r="CN33" s="64"/>
      <c r="CO33" s="64"/>
      <c r="CP33" s="64"/>
      <c r="CQ33" s="64"/>
      <c r="CR33" s="64"/>
      <c r="CS33" s="64"/>
      <c r="CT33" s="64"/>
      <c r="CU33" s="64"/>
      <c r="CV33" s="64"/>
      <c r="CW33" s="64"/>
      <c r="CX33" s="64"/>
      <c r="CY33" s="64"/>
      <c r="CZ33" s="64"/>
      <c r="DA33" s="64"/>
      <c r="DB33" s="64"/>
      <c r="DC33" s="64"/>
      <c r="DD33" s="64"/>
      <c r="DE33" s="64"/>
      <c r="DF33" s="64"/>
    </row>
    <row r="34" spans="9:113" s="34" customFormat="1" ht="15.75" hidden="1" x14ac:dyDescent="0.2"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6"/>
      <c r="BA34" s="96"/>
      <c r="BB34" s="96"/>
      <c r="BC34" s="96"/>
      <c r="BD34" s="96"/>
      <c r="BE34" s="96"/>
      <c r="BF34" s="96"/>
      <c r="BG34" s="96"/>
      <c r="BH34" s="64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7"/>
      <c r="CC34" s="96"/>
      <c r="CD34" s="96"/>
      <c r="CE34" s="96"/>
      <c r="CF34" s="96"/>
      <c r="CG34" s="96"/>
      <c r="CH34" s="96"/>
      <c r="CI34" s="96"/>
      <c r="CJ34" s="96"/>
      <c r="CK34" s="96"/>
      <c r="CL34" s="96"/>
      <c r="CM34" s="96"/>
      <c r="CN34" s="96"/>
      <c r="CO34" s="96"/>
      <c r="CP34" s="96"/>
      <c r="CQ34" s="96"/>
      <c r="CR34" s="96"/>
      <c r="CS34" s="96"/>
      <c r="CT34" s="96"/>
      <c r="CU34" s="96"/>
      <c r="CV34" s="96"/>
      <c r="CW34" s="96"/>
      <c r="CX34" s="96"/>
      <c r="CY34" s="96"/>
      <c r="CZ34" s="96"/>
      <c r="DA34" s="485"/>
      <c r="DB34" s="485"/>
      <c r="DC34" s="485"/>
      <c r="DD34" s="485"/>
      <c r="DE34" s="485"/>
      <c r="DF34" s="485"/>
    </row>
    <row r="35" spans="9:113" ht="15.75" hidden="1" x14ac:dyDescent="0.2">
      <c r="BH35" s="96"/>
    </row>
    <row r="36" spans="9:113" hidden="1" x14ac:dyDescent="0.2"/>
    <row r="37" spans="9:113" hidden="1" x14ac:dyDescent="0.2"/>
    <row r="38" spans="9:113" hidden="1" x14ac:dyDescent="0.2"/>
    <row r="39" spans="9:113" hidden="1" x14ac:dyDescent="0.2"/>
    <row r="40" spans="9:113" s="34" customFormat="1" ht="14.25" hidden="1" x14ac:dyDescent="0.2"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O40" s="64"/>
      <c r="AP40" s="64"/>
      <c r="AQ40" s="64"/>
      <c r="AR40" s="64"/>
      <c r="AS40" s="64"/>
      <c r="AT40" s="64"/>
      <c r="AU40" s="64"/>
      <c r="AV40" s="64"/>
      <c r="AW40" s="64"/>
      <c r="AX40" s="64"/>
      <c r="AY40" s="64"/>
      <c r="AZ40" s="64"/>
      <c r="BA40" s="64"/>
      <c r="BB40" s="64"/>
      <c r="BC40" s="64"/>
      <c r="BD40" s="64"/>
      <c r="BE40" s="64"/>
      <c r="BF40" s="64"/>
      <c r="BG40" s="64"/>
      <c r="BH40"/>
      <c r="BI40" s="64"/>
      <c r="BJ40" s="64"/>
      <c r="BK40" s="64"/>
      <c r="BL40" s="64"/>
      <c r="BM40" s="64"/>
      <c r="BN40" s="64"/>
      <c r="BO40" s="64"/>
      <c r="BP40" s="64"/>
      <c r="BQ40" s="64"/>
      <c r="BR40" s="64"/>
      <c r="BS40" s="64"/>
      <c r="BT40" s="64"/>
      <c r="BU40" s="64"/>
      <c r="BV40" s="64"/>
      <c r="BW40" s="64"/>
      <c r="BX40" s="64"/>
      <c r="BY40" s="64"/>
      <c r="BZ40" s="64"/>
      <c r="CA40" s="64"/>
      <c r="CB40" s="64"/>
      <c r="CC40" s="64"/>
      <c r="CD40" s="64"/>
      <c r="CE40" s="64"/>
      <c r="CF40" s="64"/>
      <c r="CG40" s="64"/>
      <c r="CH40" s="64"/>
      <c r="CI40" s="64"/>
      <c r="CJ40" s="64"/>
      <c r="CK40" s="64"/>
      <c r="CL40" s="64"/>
      <c r="CM40" s="64"/>
      <c r="CN40" s="64"/>
      <c r="CO40" s="64"/>
      <c r="CP40" s="64"/>
      <c r="CQ40" s="64"/>
      <c r="CR40" s="64"/>
      <c r="CS40" s="64"/>
      <c r="CT40" s="64"/>
      <c r="CU40" s="64"/>
      <c r="CV40" s="64"/>
      <c r="CW40" s="64"/>
      <c r="CX40" s="64"/>
      <c r="CY40" s="64"/>
      <c r="CZ40" s="64"/>
      <c r="DA40" s="64"/>
      <c r="DB40" s="64"/>
      <c r="DC40" s="64"/>
      <c r="DD40" s="64"/>
      <c r="DE40" s="64"/>
      <c r="DF40" s="64"/>
      <c r="DG40" s="64"/>
      <c r="DH40" s="64"/>
      <c r="DI40" s="64"/>
    </row>
    <row r="41" spans="9:113" s="34" customFormat="1" ht="14.25" hidden="1" x14ac:dyDescent="0.2"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  <c r="AO41" s="64"/>
      <c r="AP41" s="64"/>
      <c r="AQ41" s="64"/>
      <c r="AR41" s="64"/>
      <c r="AS41" s="64"/>
      <c r="AT41" s="64"/>
      <c r="AU41" s="64"/>
      <c r="AV41" s="64"/>
      <c r="AW41" s="64"/>
      <c r="AX41" s="64"/>
      <c r="AY41" s="64"/>
      <c r="AZ41" s="64"/>
      <c r="BA41" s="64"/>
      <c r="BB41" s="64"/>
      <c r="BC41" s="64"/>
      <c r="BD41" s="64"/>
      <c r="BE41" s="64"/>
      <c r="BF41" s="64"/>
      <c r="BG41" s="64"/>
      <c r="BH41" s="64"/>
      <c r="BI41" s="64"/>
      <c r="BJ41" s="64"/>
      <c r="BK41" s="64"/>
      <c r="BL41" s="64"/>
      <c r="BM41" s="64"/>
      <c r="BN41" s="64"/>
      <c r="BO41" s="64"/>
      <c r="BP41" s="64"/>
      <c r="BQ41" s="64"/>
      <c r="BR41" s="64"/>
      <c r="BS41" s="64"/>
      <c r="BT41" s="64"/>
      <c r="BU41" s="64"/>
      <c r="BV41" s="64"/>
      <c r="BW41" s="64"/>
      <c r="BX41" s="64"/>
      <c r="BY41" s="64"/>
      <c r="BZ41" s="64"/>
      <c r="CA41" s="64"/>
      <c r="CB41" s="64"/>
      <c r="CC41" s="64"/>
      <c r="CD41" s="64"/>
      <c r="CE41" s="64"/>
      <c r="CF41" s="64"/>
      <c r="CG41" s="64"/>
      <c r="CH41" s="64"/>
      <c r="CI41" s="64"/>
      <c r="CJ41" s="64"/>
      <c r="CK41" s="64"/>
      <c r="CL41" s="64"/>
      <c r="CM41" s="64"/>
      <c r="CN41" s="64"/>
      <c r="CO41" s="64"/>
      <c r="CP41" s="64"/>
      <c r="CQ41" s="64"/>
      <c r="CR41" s="64"/>
      <c r="CS41" s="64"/>
      <c r="CT41" s="64"/>
      <c r="CU41" s="64"/>
      <c r="CV41" s="64"/>
      <c r="CW41" s="64"/>
      <c r="CX41" s="64"/>
      <c r="CY41" s="64"/>
      <c r="CZ41" s="64"/>
      <c r="DA41" s="64"/>
      <c r="DB41" s="64"/>
      <c r="DC41" s="64"/>
      <c r="DD41" s="64"/>
      <c r="DE41" s="64"/>
      <c r="DF41" s="64"/>
      <c r="DG41" s="64"/>
      <c r="DH41" s="64"/>
      <c r="DI41" s="64"/>
    </row>
    <row r="42" spans="9:113" s="34" customFormat="1" ht="14.25" hidden="1" x14ac:dyDescent="0.2"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4"/>
      <c r="AV42" s="64"/>
      <c r="AW42" s="64"/>
      <c r="AX42" s="64"/>
      <c r="AY42" s="64"/>
      <c r="AZ42" s="64"/>
      <c r="BA42" s="64"/>
      <c r="BB42" s="64"/>
      <c r="BC42" s="64"/>
      <c r="BD42" s="64"/>
      <c r="BE42" s="64"/>
      <c r="BF42" s="64"/>
      <c r="BG42" s="64"/>
      <c r="BH42" s="64"/>
      <c r="BI42" s="64"/>
      <c r="BJ42" s="64"/>
      <c r="BK42" s="64"/>
      <c r="BL42" s="64"/>
      <c r="BM42" s="64"/>
      <c r="BN42" s="64"/>
      <c r="BO42" s="64"/>
      <c r="BP42" s="64"/>
      <c r="BQ42" s="64"/>
      <c r="BR42" s="64"/>
      <c r="BS42" s="64"/>
      <c r="BT42" s="64"/>
      <c r="BU42" s="64"/>
      <c r="BV42" s="64"/>
      <c r="BW42" s="64"/>
      <c r="BX42" s="64"/>
      <c r="BY42" s="64"/>
      <c r="BZ42" s="64"/>
      <c r="CA42" s="64"/>
      <c r="CB42" s="64"/>
      <c r="CC42" s="64"/>
      <c r="CD42" s="64"/>
      <c r="CE42" s="64"/>
      <c r="CF42" s="64"/>
      <c r="CG42" s="64"/>
      <c r="CH42" s="64"/>
      <c r="CI42" s="64"/>
      <c r="CJ42" s="64"/>
      <c r="CK42" s="64"/>
      <c r="CL42" s="64"/>
      <c r="CM42" s="64"/>
      <c r="CN42" s="64"/>
      <c r="CO42" s="64"/>
      <c r="CP42" s="64"/>
      <c r="CQ42" s="64"/>
      <c r="CR42" s="64"/>
      <c r="CS42" s="64"/>
      <c r="CT42" s="64"/>
      <c r="CU42" s="64"/>
      <c r="CV42" s="64"/>
      <c r="CW42" s="64"/>
      <c r="CX42" s="64"/>
      <c r="CY42" s="64"/>
      <c r="CZ42" s="64"/>
      <c r="DA42" s="64"/>
      <c r="DB42" s="64"/>
      <c r="DC42" s="64"/>
      <c r="DD42" s="64"/>
      <c r="DE42" s="64"/>
      <c r="DF42" s="64"/>
      <c r="DG42" s="64"/>
      <c r="DH42" s="64"/>
      <c r="DI42" s="64"/>
    </row>
    <row r="43" spans="9:113" s="34" customFormat="1" ht="14.25" hidden="1" x14ac:dyDescent="0.2"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</row>
    <row r="44" spans="9:113" s="34" customFormat="1" ht="14.25" hidden="1" x14ac:dyDescent="0.2">
      <c r="BH44" s="64"/>
    </row>
    <row r="45" spans="9:113" hidden="1" x14ac:dyDescent="0.2">
      <c r="BH45" s="34"/>
    </row>
    <row r="46" spans="9:113" s="34" customFormat="1" ht="14.25" x14ac:dyDescent="0.2"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</row>
    <row r="47" spans="9:113" s="34" customFormat="1" ht="14.25" x14ac:dyDescent="0.2"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4"/>
      <c r="AL47" s="64"/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4"/>
      <c r="BE47" s="64"/>
      <c r="BF47" s="64"/>
      <c r="BG47" s="64"/>
      <c r="BH47" s="64"/>
      <c r="BI47" s="64"/>
      <c r="BJ47" s="64"/>
      <c r="BK47" s="64"/>
      <c r="BL47" s="64"/>
      <c r="BM47" s="64"/>
      <c r="BN47" s="64"/>
      <c r="BO47" s="64"/>
      <c r="BP47" s="64"/>
      <c r="BQ47" s="64"/>
      <c r="BR47" s="64"/>
      <c r="BS47" s="64"/>
      <c r="BT47" s="64"/>
      <c r="BU47" s="64"/>
      <c r="BV47" s="64"/>
      <c r="BW47" s="64"/>
      <c r="BX47" s="64"/>
      <c r="BY47" s="64"/>
      <c r="BZ47" s="64"/>
      <c r="CA47" s="64"/>
      <c r="CB47" s="64"/>
      <c r="CC47" s="64"/>
      <c r="CD47" s="64"/>
      <c r="CE47" s="64"/>
      <c r="CF47" s="64"/>
      <c r="CG47" s="64"/>
      <c r="CH47" s="64"/>
      <c r="CI47" s="64"/>
      <c r="CJ47" s="64"/>
      <c r="CK47" s="64"/>
      <c r="CL47" s="64"/>
      <c r="CM47" s="64"/>
      <c r="CN47" s="64"/>
      <c r="CO47" s="64"/>
      <c r="CP47" s="64"/>
      <c r="CQ47" s="64"/>
      <c r="CR47" s="64"/>
      <c r="CS47" s="64"/>
      <c r="CT47" s="64"/>
      <c r="CU47" s="64"/>
      <c r="CV47" s="64"/>
      <c r="CW47" s="64"/>
      <c r="CX47" s="64"/>
      <c r="CY47" s="64"/>
      <c r="CZ47" s="64"/>
      <c r="DA47" s="64"/>
      <c r="DB47" s="64"/>
      <c r="DC47" s="64"/>
      <c r="DD47" s="64"/>
      <c r="DE47" s="64"/>
      <c r="DF47" s="64"/>
      <c r="DG47" s="64"/>
      <c r="DH47" s="64"/>
      <c r="DI47" s="64"/>
    </row>
    <row r="48" spans="9:113" s="34" customFormat="1" ht="14.25" x14ac:dyDescent="0.2"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</row>
    <row r="49" spans="60:60" ht="14.25" x14ac:dyDescent="0.2">
      <c r="BH49" s="64"/>
    </row>
  </sheetData>
  <mergeCells count="137">
    <mergeCell ref="DA6:DF7"/>
    <mergeCell ref="I8:L8"/>
    <mergeCell ref="M8:P8"/>
    <mergeCell ref="Q8:Y8"/>
    <mergeCell ref="Z8:AG8"/>
    <mergeCell ref="AR10:AU10"/>
    <mergeCell ref="AV10:BD10"/>
    <mergeCell ref="BE10:BL10"/>
    <mergeCell ref="AV9:BD9"/>
    <mergeCell ref="Z10:AG10"/>
    <mergeCell ref="AN9:AQ9"/>
    <mergeCell ref="AR9:AU9"/>
    <mergeCell ref="BM10:BR10"/>
    <mergeCell ref="CO8:DF10"/>
    <mergeCell ref="BM9:BR9"/>
    <mergeCell ref="BE9:BL9"/>
    <mergeCell ref="AH10:AM10"/>
    <mergeCell ref="AN10:AQ10"/>
    <mergeCell ref="M10:P10"/>
    <mergeCell ref="Q10:Y10"/>
    <mergeCell ref="BK12:BN12"/>
    <mergeCell ref="BO12:BS12"/>
    <mergeCell ref="BT12:BW12"/>
    <mergeCell ref="BX12:CB12"/>
    <mergeCell ref="BM8:BR8"/>
    <mergeCell ref="BS8:CN10"/>
    <mergeCell ref="BD12:BJ12"/>
    <mergeCell ref="CC12:CG12"/>
    <mergeCell ref="CH12:CL12"/>
    <mergeCell ref="CM12:CQ12"/>
    <mergeCell ref="AZ11:DF11"/>
    <mergeCell ref="N11:Q11"/>
    <mergeCell ref="DA4:DF4"/>
    <mergeCell ref="BV2:CA2"/>
    <mergeCell ref="CB2:CE2"/>
    <mergeCell ref="AW4:AZ4"/>
    <mergeCell ref="BA4:BD4"/>
    <mergeCell ref="BE4:BM4"/>
    <mergeCell ref="CB5:CE5"/>
    <mergeCell ref="BA5:BD5"/>
    <mergeCell ref="BE5:BM5"/>
    <mergeCell ref="BN5:BU5"/>
    <mergeCell ref="BV5:CA5"/>
    <mergeCell ref="CS2:CZ2"/>
    <mergeCell ref="CS4:CZ4"/>
    <mergeCell ref="BE8:BL8"/>
    <mergeCell ref="CJ4:CR4"/>
    <mergeCell ref="CI6:CZ7"/>
    <mergeCell ref="BN4:BU4"/>
    <mergeCell ref="BV4:CA4"/>
    <mergeCell ref="DA5:DF5"/>
    <mergeCell ref="CF5:CI5"/>
    <mergeCell ref="CS5:CZ5"/>
    <mergeCell ref="CB4:CE4"/>
    <mergeCell ref="BV3:CA3"/>
    <mergeCell ref="CF2:CI2"/>
    <mergeCell ref="CJ2:CR2"/>
    <mergeCell ref="CJ5:CR5"/>
    <mergeCell ref="CF4:CI4"/>
    <mergeCell ref="DA2:DF2"/>
    <mergeCell ref="CS3:CZ3"/>
    <mergeCell ref="DA3:DF3"/>
    <mergeCell ref="CB3:CE3"/>
    <mergeCell ref="CF3:CI3"/>
    <mergeCell ref="CJ3:CR3"/>
    <mergeCell ref="CR15:CX15"/>
    <mergeCell ref="CY15:DF15"/>
    <mergeCell ref="A23:B23"/>
    <mergeCell ref="C23:E23"/>
    <mergeCell ref="A21:B21"/>
    <mergeCell ref="C21:E21"/>
    <mergeCell ref="A14:B14"/>
    <mergeCell ref="C14:E14"/>
    <mergeCell ref="R11:V11"/>
    <mergeCell ref="W11:AY11"/>
    <mergeCell ref="CM13:CQ13"/>
    <mergeCell ref="CR13:CX13"/>
    <mergeCell ref="CY13:DF13"/>
    <mergeCell ref="CR12:CX12"/>
    <mergeCell ref="CY12:DF12"/>
    <mergeCell ref="F13:AY13"/>
    <mergeCell ref="AZ13:CB13"/>
    <mergeCell ref="CC13:CG13"/>
    <mergeCell ref="CH13:CL13"/>
    <mergeCell ref="AZ12:BC12"/>
    <mergeCell ref="A15:B15"/>
    <mergeCell ref="C15:E15"/>
    <mergeCell ref="F11:I11"/>
    <mergeCell ref="J11:M11"/>
    <mergeCell ref="A31:B31"/>
    <mergeCell ref="C31:E31"/>
    <mergeCell ref="A30:I30"/>
    <mergeCell ref="DA34:DF34"/>
    <mergeCell ref="A32:I32"/>
    <mergeCell ref="A16:B16"/>
    <mergeCell ref="C16:E16"/>
    <mergeCell ref="A17:B17"/>
    <mergeCell ref="C17:E17"/>
    <mergeCell ref="A27:B27"/>
    <mergeCell ref="A24:B24"/>
    <mergeCell ref="C24:E24"/>
    <mergeCell ref="A18:B18"/>
    <mergeCell ref="C18:E18"/>
    <mergeCell ref="A22:B22"/>
    <mergeCell ref="C22:E22"/>
    <mergeCell ref="A19:B19"/>
    <mergeCell ref="C19:E19"/>
    <mergeCell ref="A20:B20"/>
    <mergeCell ref="C20:E20"/>
    <mergeCell ref="CR18:CX18"/>
    <mergeCell ref="CY18:DF18"/>
    <mergeCell ref="A29:B29"/>
    <mergeCell ref="C29:E29"/>
    <mergeCell ref="A25:B25"/>
    <mergeCell ref="C25:E25"/>
    <mergeCell ref="A26:B26"/>
    <mergeCell ref="C26:E26"/>
    <mergeCell ref="A28:B28"/>
    <mergeCell ref="C28:E28"/>
    <mergeCell ref="A13:E13"/>
    <mergeCell ref="A3:G3"/>
    <mergeCell ref="A4:G4"/>
    <mergeCell ref="A5:G5"/>
    <mergeCell ref="A12:E12"/>
    <mergeCell ref="F12:AY12"/>
    <mergeCell ref="AH8:AM8"/>
    <mergeCell ref="AW5:AZ5"/>
    <mergeCell ref="AH9:AM9"/>
    <mergeCell ref="A11:E11"/>
    <mergeCell ref="AN8:AQ8"/>
    <mergeCell ref="AR8:AU8"/>
    <mergeCell ref="AV8:BD8"/>
    <mergeCell ref="I9:L9"/>
    <mergeCell ref="M9:P9"/>
    <mergeCell ref="Q9:Y9"/>
    <mergeCell ref="Z9:AG9"/>
    <mergeCell ref="I10:L10"/>
  </mergeCells>
  <phoneticPr fontId="19" type="noConversion"/>
  <printOptions horizontalCentered="1" verticalCentered="1"/>
  <pageMargins left="0.39370078740157483" right="0.39370078740157483" top="0.19685039370078741" bottom="0.19685039370078741" header="0" footer="0"/>
  <pageSetup paperSize="9" orientation="landscape" verticalDpi="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IV31"/>
  <sheetViews>
    <sheetView view="pageBreakPreview" topLeftCell="A7" zoomScaleNormal="85" workbookViewId="0">
      <selection activeCell="BS14" sqref="BS14:BY14"/>
    </sheetView>
  </sheetViews>
  <sheetFormatPr defaultColWidth="0" defaultRowHeight="12.75" x14ac:dyDescent="0.2"/>
  <cols>
    <col min="1" max="7" width="1.28515625" style="19" customWidth="1"/>
    <col min="8" max="47" width="1.140625" style="19" customWidth="1"/>
    <col min="48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256" s="61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87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</row>
    <row r="2" spans="1:256" s="61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</row>
    <row r="3" spans="1:256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  <c r="IV3" s="61"/>
    </row>
    <row r="4" spans="1:256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  <c r="IV4" s="61"/>
    </row>
    <row r="5" spans="1:256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  <c r="IV5" s="61"/>
    </row>
    <row r="6" spans="1:256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151"/>
      <c r="CH6" s="151"/>
      <c r="CI6" s="151"/>
      <c r="CJ6" s="151"/>
      <c r="CK6" s="151"/>
      <c r="CL6" s="151"/>
      <c r="CM6" s="151"/>
      <c r="CN6" s="151"/>
      <c r="CO6" s="151"/>
      <c r="CP6" s="151"/>
      <c r="CQ6" s="151"/>
      <c r="CR6" s="151"/>
      <c r="CS6" s="151"/>
      <c r="CT6" s="151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  <c r="IV6" s="62"/>
    </row>
    <row r="7" spans="1:256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150"/>
      <c r="CH7" s="150"/>
      <c r="CI7" s="150"/>
      <c r="CJ7" s="150"/>
      <c r="CK7" s="150"/>
      <c r="CL7" s="150"/>
      <c r="CM7" s="150"/>
      <c r="CN7" s="150"/>
      <c r="CO7" s="150"/>
      <c r="CP7" s="150"/>
      <c r="CQ7" s="150"/>
      <c r="CR7" s="150"/>
      <c r="CS7" s="150"/>
      <c r="CT7" s="150"/>
      <c r="CU7" s="551" t="s">
        <v>102</v>
      </c>
      <c r="CV7" s="552"/>
      <c r="CW7" s="552"/>
      <c r="CX7" s="552"/>
      <c r="CY7" s="552"/>
      <c r="CZ7" s="553"/>
      <c r="DA7" s="551" t="s">
        <v>102</v>
      </c>
      <c r="DB7" s="552"/>
      <c r="DC7" s="552"/>
      <c r="DD7" s="552"/>
      <c r="DE7" s="552"/>
      <c r="DF7" s="553"/>
      <c r="IV7" s="62"/>
    </row>
    <row r="8" spans="1:256" s="9" customFormat="1" ht="12" customHeight="1" x14ac:dyDescent="0.2">
      <c r="A8" s="558" t="s">
        <v>9</v>
      </c>
      <c r="B8" s="559"/>
      <c r="C8" s="559"/>
      <c r="D8" s="559"/>
      <c r="E8" s="559"/>
      <c r="F8" s="559"/>
      <c r="G8" s="559"/>
      <c r="H8" s="559"/>
      <c r="I8" s="560"/>
      <c r="J8" s="108" t="str">
        <f>Титул!CP25</f>
        <v>Стаценко Н.П.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126"/>
      <c r="X8" s="369"/>
      <c r="Y8" s="370"/>
      <c r="Z8" s="370"/>
      <c r="AA8" s="370"/>
      <c r="AB8" s="370"/>
      <c r="AC8" s="370"/>
      <c r="AD8" s="370"/>
      <c r="AE8" s="371"/>
      <c r="AF8" s="372"/>
      <c r="AG8" s="373"/>
      <c r="AH8" s="373"/>
      <c r="AI8" s="373"/>
      <c r="AJ8" s="373"/>
      <c r="AK8" s="433"/>
      <c r="AL8" s="561" t="str">
        <f>Титул!AL8</f>
        <v>ГКПТЭ</v>
      </c>
      <c r="AM8" s="562"/>
      <c r="AN8" s="562"/>
      <c r="AO8" s="562"/>
      <c r="AP8" s="562"/>
      <c r="AQ8" s="562"/>
      <c r="AR8" s="562"/>
      <c r="AS8" s="562"/>
      <c r="AT8" s="562"/>
      <c r="AU8" s="562"/>
      <c r="AV8" s="562"/>
      <c r="AW8" s="562"/>
      <c r="AX8" s="562"/>
      <c r="AY8" s="562"/>
      <c r="AZ8" s="562"/>
      <c r="BA8" s="563"/>
      <c r="BB8" s="343" t="str">
        <f>Титул!BB8</f>
        <v>КДК 500.03.01.001</v>
      </c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7"/>
      <c r="BS8" s="367"/>
      <c r="BT8" s="367"/>
      <c r="BU8" s="367"/>
      <c r="BV8" s="367"/>
      <c r="BW8" s="367"/>
      <c r="BX8" s="412"/>
      <c r="BY8" s="554" t="str">
        <f>Титул!BY8</f>
        <v>00082 
01.100.000014</v>
      </c>
      <c r="BZ8" s="367"/>
      <c r="CA8" s="367"/>
      <c r="CB8" s="367"/>
      <c r="CC8" s="367"/>
      <c r="CD8" s="367"/>
      <c r="CE8" s="367"/>
      <c r="CF8" s="367"/>
      <c r="CG8" s="367"/>
      <c r="CH8" s="367"/>
      <c r="CI8" s="367"/>
      <c r="CJ8" s="367"/>
      <c r="CK8" s="367"/>
      <c r="CL8" s="367"/>
      <c r="CM8" s="367"/>
      <c r="CN8" s="412"/>
      <c r="CO8" s="554" t="s">
        <v>134</v>
      </c>
      <c r="CP8" s="310"/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0"/>
      <c r="DB8" s="310"/>
      <c r="DC8" s="310"/>
      <c r="DD8" s="310"/>
      <c r="DE8" s="310"/>
      <c r="DF8" s="311"/>
      <c r="IV8" s="62"/>
    </row>
    <row r="9" spans="1:256" s="9" customFormat="1" ht="12" customHeight="1" x14ac:dyDescent="0.2">
      <c r="A9" s="555" t="s">
        <v>10</v>
      </c>
      <c r="B9" s="556"/>
      <c r="C9" s="556"/>
      <c r="D9" s="556"/>
      <c r="E9" s="556"/>
      <c r="F9" s="556"/>
      <c r="G9" s="556"/>
      <c r="H9" s="556"/>
      <c r="I9" s="557"/>
      <c r="J9" s="147" t="str">
        <f>Титул!CP26</f>
        <v>Анастасьев А.В.</v>
      </c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9"/>
      <c r="X9" s="369"/>
      <c r="Y9" s="370"/>
      <c r="Z9" s="370"/>
      <c r="AA9" s="370"/>
      <c r="AB9" s="370"/>
      <c r="AC9" s="370"/>
      <c r="AD9" s="370"/>
      <c r="AE9" s="371"/>
      <c r="AF9" s="372"/>
      <c r="AG9" s="373"/>
      <c r="AH9" s="373"/>
      <c r="AI9" s="373"/>
      <c r="AJ9" s="373"/>
      <c r="AK9" s="433"/>
      <c r="AL9" s="564"/>
      <c r="AM9" s="565"/>
      <c r="AN9" s="565"/>
      <c r="AO9" s="565"/>
      <c r="AP9" s="565"/>
      <c r="AQ9" s="565"/>
      <c r="AR9" s="565"/>
      <c r="AS9" s="565"/>
      <c r="AT9" s="565"/>
      <c r="AU9" s="565"/>
      <c r="AV9" s="565"/>
      <c r="AW9" s="565"/>
      <c r="AX9" s="565"/>
      <c r="AY9" s="565"/>
      <c r="AZ9" s="565"/>
      <c r="BA9" s="566"/>
      <c r="BB9" s="570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  <c r="BP9" s="571"/>
      <c r="BQ9" s="571"/>
      <c r="BR9" s="571"/>
      <c r="BS9" s="571"/>
      <c r="BT9" s="571"/>
      <c r="BU9" s="571"/>
      <c r="BV9" s="571"/>
      <c r="BW9" s="571"/>
      <c r="BX9" s="572"/>
      <c r="BY9" s="573"/>
      <c r="BZ9" s="571"/>
      <c r="CA9" s="571"/>
      <c r="CB9" s="571"/>
      <c r="CC9" s="571"/>
      <c r="CD9" s="571"/>
      <c r="CE9" s="571"/>
      <c r="CF9" s="571"/>
      <c r="CG9" s="571"/>
      <c r="CH9" s="571"/>
      <c r="CI9" s="571"/>
      <c r="CJ9" s="571"/>
      <c r="CK9" s="571"/>
      <c r="CL9" s="571"/>
      <c r="CM9" s="571"/>
      <c r="CN9" s="572"/>
      <c r="CO9" s="312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4"/>
      <c r="IV9" s="62"/>
    </row>
    <row r="10" spans="1:256" s="9" customFormat="1" ht="12" customHeight="1" thickBot="1" x14ac:dyDescent="0.25">
      <c r="A10" s="555"/>
      <c r="B10" s="556"/>
      <c r="C10" s="556"/>
      <c r="D10" s="556"/>
      <c r="E10" s="556"/>
      <c r="F10" s="556"/>
      <c r="G10" s="556"/>
      <c r="H10" s="556"/>
      <c r="I10" s="557"/>
      <c r="J10" s="353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5"/>
      <c r="X10" s="369"/>
      <c r="Y10" s="370"/>
      <c r="Z10" s="370"/>
      <c r="AA10" s="370"/>
      <c r="AB10" s="370"/>
      <c r="AC10" s="370"/>
      <c r="AD10" s="370"/>
      <c r="AE10" s="371"/>
      <c r="AF10" s="372"/>
      <c r="AG10" s="373"/>
      <c r="AH10" s="373"/>
      <c r="AI10" s="373"/>
      <c r="AJ10" s="373"/>
      <c r="AK10" s="433"/>
      <c r="AL10" s="567"/>
      <c r="AM10" s="568"/>
      <c r="AN10" s="568"/>
      <c r="AO10" s="568"/>
      <c r="AP10" s="568"/>
      <c r="AQ10" s="568"/>
      <c r="AR10" s="568"/>
      <c r="AS10" s="568"/>
      <c r="AT10" s="568"/>
      <c r="AU10" s="568"/>
      <c r="AV10" s="568"/>
      <c r="AW10" s="568"/>
      <c r="AX10" s="568"/>
      <c r="AY10" s="568"/>
      <c r="AZ10" s="568"/>
      <c r="BA10" s="569"/>
      <c r="BB10" s="465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413"/>
      <c r="BY10" s="410"/>
      <c r="BZ10" s="368"/>
      <c r="CA10" s="368"/>
      <c r="CB10" s="368"/>
      <c r="CC10" s="368"/>
      <c r="CD10" s="368"/>
      <c r="CE10" s="368"/>
      <c r="CF10" s="368"/>
      <c r="CG10" s="368"/>
      <c r="CH10" s="368"/>
      <c r="CI10" s="368"/>
      <c r="CJ10" s="368"/>
      <c r="CK10" s="368"/>
      <c r="CL10" s="368"/>
      <c r="CM10" s="368"/>
      <c r="CN10" s="413"/>
      <c r="CO10" s="315"/>
      <c r="CP10" s="316"/>
      <c r="CQ10" s="316"/>
      <c r="CR10" s="316"/>
      <c r="CS10" s="316"/>
      <c r="CT10" s="316"/>
      <c r="CU10" s="316"/>
      <c r="CV10" s="316"/>
      <c r="CW10" s="316"/>
      <c r="CX10" s="316"/>
      <c r="CY10" s="316"/>
      <c r="CZ10" s="316"/>
      <c r="DA10" s="316"/>
      <c r="DB10" s="316"/>
      <c r="DC10" s="316"/>
      <c r="DD10" s="316"/>
      <c r="DE10" s="316"/>
      <c r="DF10" s="317"/>
      <c r="IV10" s="62"/>
    </row>
    <row r="11" spans="1:256" s="9" customFormat="1" ht="12" customHeight="1" x14ac:dyDescent="0.2">
      <c r="A11" s="555"/>
      <c r="B11" s="556"/>
      <c r="C11" s="556"/>
      <c r="D11" s="556"/>
      <c r="E11" s="556"/>
      <c r="F11" s="556"/>
      <c r="G11" s="556"/>
      <c r="H11" s="556"/>
      <c r="I11" s="557"/>
      <c r="J11" s="369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1"/>
      <c r="X11" s="369"/>
      <c r="Y11" s="370"/>
      <c r="Z11" s="370"/>
      <c r="AA11" s="370"/>
      <c r="AB11" s="370"/>
      <c r="AC11" s="370"/>
      <c r="AD11" s="370"/>
      <c r="AE11" s="371"/>
      <c r="AF11" s="372"/>
      <c r="AG11" s="373"/>
      <c r="AH11" s="373"/>
      <c r="AI11" s="373"/>
      <c r="AJ11" s="373"/>
      <c r="AK11" s="433"/>
      <c r="AL11" s="312" t="str">
        <f>Титул!AQ11</f>
        <v>Ось</v>
      </c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3"/>
      <c r="BK11" s="403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580"/>
      <c r="CP11" s="344"/>
      <c r="CQ11" s="313"/>
      <c r="CR11" s="313"/>
      <c r="CS11" s="348"/>
      <c r="CT11" s="312"/>
      <c r="CU11" s="313"/>
      <c r="CV11" s="313"/>
      <c r="CW11" s="348"/>
      <c r="CX11" s="574"/>
      <c r="CY11" s="575"/>
      <c r="CZ11" s="575"/>
      <c r="DA11" s="576"/>
      <c r="DB11" s="312" t="s">
        <v>99</v>
      </c>
      <c r="DC11" s="313"/>
      <c r="DD11" s="313"/>
      <c r="DE11" s="313"/>
      <c r="DF11" s="314"/>
      <c r="IV11" s="62"/>
    </row>
    <row r="12" spans="1:256" s="9" customFormat="1" ht="12" customHeight="1" thickBot="1" x14ac:dyDescent="0.25">
      <c r="A12" s="558" t="s">
        <v>11</v>
      </c>
      <c r="B12" s="559"/>
      <c r="C12" s="559"/>
      <c r="D12" s="559"/>
      <c r="E12" s="559"/>
      <c r="F12" s="559"/>
      <c r="G12" s="559"/>
      <c r="H12" s="559"/>
      <c r="I12" s="560"/>
      <c r="J12" s="378" t="str">
        <f>Титул!CP26</f>
        <v>Анастасьев А.В.</v>
      </c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80"/>
      <c r="X12" s="369"/>
      <c r="Y12" s="370"/>
      <c r="Z12" s="370"/>
      <c r="AA12" s="370"/>
      <c r="AB12" s="370"/>
      <c r="AC12" s="370"/>
      <c r="AD12" s="370"/>
      <c r="AE12" s="371"/>
      <c r="AF12" s="372"/>
      <c r="AG12" s="373"/>
      <c r="AH12" s="373"/>
      <c r="AI12" s="373"/>
      <c r="AJ12" s="373"/>
      <c r="AK12" s="433"/>
      <c r="AL12" s="405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581"/>
      <c r="CP12" s="345"/>
      <c r="CQ12" s="316"/>
      <c r="CR12" s="316"/>
      <c r="CS12" s="349"/>
      <c r="CT12" s="315"/>
      <c r="CU12" s="316"/>
      <c r="CV12" s="316"/>
      <c r="CW12" s="349"/>
      <c r="CX12" s="577"/>
      <c r="CY12" s="578"/>
      <c r="CZ12" s="578"/>
      <c r="DA12" s="579"/>
      <c r="DB12" s="315"/>
      <c r="DC12" s="316"/>
      <c r="DD12" s="316"/>
      <c r="DE12" s="316"/>
      <c r="DF12" s="317"/>
      <c r="IV12" s="62"/>
    </row>
    <row r="13" spans="1:256" s="9" customFormat="1" ht="12" customHeight="1" x14ac:dyDescent="0.2">
      <c r="A13" s="592" t="s">
        <v>68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593"/>
      <c r="O13" s="593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  <c r="AD13" s="594"/>
      <c r="AE13" s="592" t="s">
        <v>69</v>
      </c>
      <c r="AF13" s="593"/>
      <c r="AG13" s="593"/>
      <c r="AH13" s="593"/>
      <c r="AI13" s="593"/>
      <c r="AJ13" s="593"/>
      <c r="AK13" s="593"/>
      <c r="AL13" s="593"/>
      <c r="AM13" s="593"/>
      <c r="AN13" s="593"/>
      <c r="AO13" s="593"/>
      <c r="AP13" s="593"/>
      <c r="AQ13" s="593"/>
      <c r="AR13" s="593"/>
      <c r="AS13" s="593"/>
      <c r="AT13" s="593"/>
      <c r="AU13" s="593"/>
      <c r="AV13" s="593"/>
      <c r="AW13" s="593"/>
      <c r="AX13" s="593"/>
      <c r="AY13" s="593"/>
      <c r="AZ13" s="593"/>
      <c r="BA13" s="593"/>
      <c r="BB13" s="593"/>
      <c r="BC13" s="594"/>
      <c r="BD13" s="592" t="s">
        <v>70</v>
      </c>
      <c r="BE13" s="593"/>
      <c r="BF13" s="593"/>
      <c r="BG13" s="593"/>
      <c r="BH13" s="593"/>
      <c r="BI13" s="593"/>
      <c r="BJ13" s="593"/>
      <c r="BK13" s="593"/>
      <c r="BL13" s="593"/>
      <c r="BM13" s="593"/>
      <c r="BN13" s="594"/>
      <c r="BO13" s="592" t="s">
        <v>15</v>
      </c>
      <c r="BP13" s="593"/>
      <c r="BQ13" s="593"/>
      <c r="BR13" s="594"/>
      <c r="BS13" s="592" t="s">
        <v>16</v>
      </c>
      <c r="BT13" s="593"/>
      <c r="BU13" s="593"/>
      <c r="BV13" s="593"/>
      <c r="BW13" s="593"/>
      <c r="BX13" s="593"/>
      <c r="BY13" s="594"/>
      <c r="BZ13" s="592" t="s">
        <v>21</v>
      </c>
      <c r="CA13" s="593"/>
      <c r="CB13" s="593"/>
      <c r="CC13" s="593"/>
      <c r="CD13" s="593"/>
      <c r="CE13" s="593"/>
      <c r="CF13" s="593"/>
      <c r="CG13" s="593"/>
      <c r="CH13" s="593"/>
      <c r="CI13" s="593"/>
      <c r="CJ13" s="593"/>
      <c r="CK13" s="593"/>
      <c r="CL13" s="593"/>
      <c r="CM13" s="593"/>
      <c r="CN13" s="593"/>
      <c r="CO13" s="593"/>
      <c r="CP13" s="583"/>
      <c r="CQ13" s="583"/>
      <c r="CR13" s="583"/>
      <c r="CS13" s="583"/>
      <c r="CT13" s="584"/>
      <c r="CU13" s="582" t="s">
        <v>23</v>
      </c>
      <c r="CV13" s="583"/>
      <c r="CW13" s="583"/>
      <c r="CX13" s="583"/>
      <c r="CY13" s="584"/>
      <c r="CZ13" s="582" t="s">
        <v>38</v>
      </c>
      <c r="DA13" s="583"/>
      <c r="DB13" s="583"/>
      <c r="DC13" s="583"/>
      <c r="DD13" s="583"/>
      <c r="DE13" s="583"/>
      <c r="DF13" s="584"/>
      <c r="IV13" s="62"/>
    </row>
    <row r="14" spans="1:256" s="9" customFormat="1" ht="24" customHeight="1" x14ac:dyDescent="0.2">
      <c r="A14" s="585" t="s">
        <v>213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86"/>
      <c r="O14" s="586"/>
      <c r="P14" s="586"/>
      <c r="Q14" s="586"/>
      <c r="R14" s="586"/>
      <c r="S14" s="586"/>
      <c r="T14" s="586"/>
      <c r="U14" s="586"/>
      <c r="V14" s="586"/>
      <c r="W14" s="586"/>
      <c r="X14" s="586"/>
      <c r="Y14" s="586"/>
      <c r="Z14" s="586"/>
      <c r="AA14" s="586"/>
      <c r="AB14" s="586"/>
      <c r="AC14" s="586"/>
      <c r="AD14" s="587"/>
      <c r="AE14" s="451" t="str">
        <f>МК_1!F13</f>
        <v>Сталь 40Х ГОСТ 4543-71</v>
      </c>
      <c r="AF14" s="467"/>
      <c r="AG14" s="467"/>
      <c r="AH14" s="467"/>
      <c r="AI14" s="467"/>
      <c r="AJ14" s="467"/>
      <c r="AK14" s="467"/>
      <c r="AL14" s="467"/>
      <c r="AM14" s="467"/>
      <c r="AN14" s="467"/>
      <c r="AO14" s="467"/>
      <c r="AP14" s="467"/>
      <c r="AQ14" s="467"/>
      <c r="AR14" s="467"/>
      <c r="AS14" s="467"/>
      <c r="AT14" s="467"/>
      <c r="AU14" s="467"/>
      <c r="AV14" s="467"/>
      <c r="AW14" s="467"/>
      <c r="AX14" s="467"/>
      <c r="AY14" s="467"/>
      <c r="AZ14" s="467"/>
      <c r="BA14" s="467"/>
      <c r="BB14" s="467"/>
      <c r="BC14" s="468"/>
      <c r="BD14" s="451" t="s">
        <v>148</v>
      </c>
      <c r="BE14" s="452"/>
      <c r="BF14" s="452"/>
      <c r="BG14" s="452"/>
      <c r="BH14" s="452"/>
      <c r="BI14" s="452"/>
      <c r="BJ14" s="452"/>
      <c r="BK14" s="452"/>
      <c r="BL14" s="452"/>
      <c r="BM14" s="452"/>
      <c r="BN14" s="588"/>
      <c r="BO14" s="451" t="s">
        <v>71</v>
      </c>
      <c r="BP14" s="452"/>
      <c r="BQ14" s="452"/>
      <c r="BR14" s="588"/>
      <c r="BS14" s="466">
        <v>7.31</v>
      </c>
      <c r="BT14" s="467"/>
      <c r="BU14" s="467"/>
      <c r="BV14" s="467"/>
      <c r="BW14" s="467"/>
      <c r="BX14" s="467"/>
      <c r="BY14" s="468"/>
      <c r="BZ14" s="589" t="s">
        <v>298</v>
      </c>
      <c r="CA14" s="590"/>
      <c r="CB14" s="590"/>
      <c r="CC14" s="590"/>
      <c r="CD14" s="590"/>
      <c r="CE14" s="590"/>
      <c r="CF14" s="590"/>
      <c r="CG14" s="590"/>
      <c r="CH14" s="590"/>
      <c r="CI14" s="590"/>
      <c r="CJ14" s="590"/>
      <c r="CK14" s="590"/>
      <c r="CL14" s="590"/>
      <c r="CM14" s="590"/>
      <c r="CN14" s="590"/>
      <c r="CO14" s="590"/>
      <c r="CP14" s="590"/>
      <c r="CQ14" s="590"/>
      <c r="CR14" s="590"/>
      <c r="CS14" s="590"/>
      <c r="CT14" s="591"/>
      <c r="CU14" s="466">
        <v>7.46</v>
      </c>
      <c r="CV14" s="467"/>
      <c r="CW14" s="467"/>
      <c r="CX14" s="467"/>
      <c r="CY14" s="468"/>
      <c r="CZ14" s="466">
        <v>1</v>
      </c>
      <c r="DA14" s="467"/>
      <c r="DB14" s="467"/>
      <c r="DC14" s="467"/>
      <c r="DD14" s="467"/>
      <c r="DE14" s="467"/>
      <c r="DF14" s="468"/>
      <c r="IV14" s="62"/>
    </row>
    <row r="15" spans="1:256" s="9" customFormat="1" ht="12" customHeight="1" thickBot="1" x14ac:dyDescent="0.25">
      <c r="A15" s="592" t="s">
        <v>72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4"/>
      <c r="AE15" s="592" t="s">
        <v>73</v>
      </c>
      <c r="AF15" s="593"/>
      <c r="AG15" s="593"/>
      <c r="AH15" s="593"/>
      <c r="AI15" s="593"/>
      <c r="AJ15" s="593"/>
      <c r="AK15" s="593"/>
      <c r="AL15" s="593"/>
      <c r="AM15" s="593"/>
      <c r="AN15" s="593"/>
      <c r="AO15" s="593"/>
      <c r="AP15" s="593"/>
      <c r="AQ15" s="593"/>
      <c r="AR15" s="593"/>
      <c r="AS15" s="593"/>
      <c r="AT15" s="593"/>
      <c r="AU15" s="593"/>
      <c r="AV15" s="593"/>
      <c r="AW15" s="593"/>
      <c r="AX15" s="593"/>
      <c r="AY15" s="593"/>
      <c r="AZ15" s="593"/>
      <c r="BA15" s="593"/>
      <c r="BB15" s="593"/>
      <c r="BC15" s="594"/>
      <c r="BD15" s="364" t="s">
        <v>74</v>
      </c>
      <c r="BE15" s="365"/>
      <c r="BF15" s="365"/>
      <c r="BG15" s="365"/>
      <c r="BH15" s="365"/>
      <c r="BI15" s="365"/>
      <c r="BJ15" s="366"/>
      <c r="BK15" s="364" t="s">
        <v>75</v>
      </c>
      <c r="BL15" s="365"/>
      <c r="BM15" s="365"/>
      <c r="BN15" s="365"/>
      <c r="BO15" s="365"/>
      <c r="BP15" s="365"/>
      <c r="BQ15" s="365"/>
      <c r="BR15" s="366"/>
      <c r="BS15" s="364" t="s">
        <v>76</v>
      </c>
      <c r="BT15" s="365"/>
      <c r="BU15" s="365"/>
      <c r="BV15" s="365"/>
      <c r="BW15" s="365"/>
      <c r="BX15" s="365"/>
      <c r="BY15" s="366"/>
      <c r="BZ15" s="364" t="s">
        <v>42</v>
      </c>
      <c r="CA15" s="365"/>
      <c r="CB15" s="365"/>
      <c r="CC15" s="365"/>
      <c r="CD15" s="365"/>
      <c r="CE15" s="365"/>
      <c r="CF15" s="365"/>
      <c r="CG15" s="366"/>
      <c r="CH15" s="592" t="s">
        <v>77</v>
      </c>
      <c r="CI15" s="593"/>
      <c r="CJ15" s="593"/>
      <c r="CK15" s="593"/>
      <c r="CL15" s="593"/>
      <c r="CM15" s="593"/>
      <c r="CN15" s="593"/>
      <c r="CO15" s="593"/>
      <c r="CP15" s="593"/>
      <c r="CQ15" s="593"/>
      <c r="CR15" s="593"/>
      <c r="CS15" s="593"/>
      <c r="CT15" s="593"/>
      <c r="CU15" s="593"/>
      <c r="CV15" s="593"/>
      <c r="CW15" s="593"/>
      <c r="CX15" s="593"/>
      <c r="CY15" s="593"/>
      <c r="CZ15" s="593"/>
      <c r="DA15" s="593"/>
      <c r="DB15" s="593"/>
      <c r="DC15" s="593"/>
      <c r="DD15" s="593"/>
      <c r="DE15" s="593"/>
      <c r="DF15" s="594"/>
      <c r="IV15" s="62"/>
    </row>
    <row r="16" spans="1:256" s="61" customFormat="1" ht="36" customHeight="1" thickBot="1" x14ac:dyDescent="0.25">
      <c r="A16" s="595" t="s">
        <v>164</v>
      </c>
      <c r="B16" s="596"/>
      <c r="C16" s="596"/>
      <c r="D16" s="596"/>
      <c r="E16" s="596"/>
      <c r="F16" s="596"/>
      <c r="G16" s="596"/>
      <c r="H16" s="596"/>
      <c r="I16" s="596"/>
      <c r="J16" s="596"/>
      <c r="K16" s="596"/>
      <c r="L16" s="596"/>
      <c r="M16" s="596"/>
      <c r="N16" s="596"/>
      <c r="O16" s="596"/>
      <c r="P16" s="596"/>
      <c r="Q16" s="596"/>
      <c r="R16" s="596"/>
      <c r="S16" s="596"/>
      <c r="T16" s="596"/>
      <c r="U16" s="596"/>
      <c r="V16" s="596"/>
      <c r="W16" s="596"/>
      <c r="X16" s="596"/>
      <c r="Y16" s="596"/>
      <c r="Z16" s="596"/>
      <c r="AA16" s="596"/>
      <c r="AB16" s="596"/>
      <c r="AC16" s="596"/>
      <c r="AD16" s="597"/>
      <c r="AE16" s="451" t="s">
        <v>241</v>
      </c>
      <c r="AF16" s="452"/>
      <c r="AG16" s="452"/>
      <c r="AH16" s="452"/>
      <c r="AI16" s="452"/>
      <c r="AJ16" s="452"/>
      <c r="AK16" s="452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598"/>
      <c r="BD16" s="599">
        <f>CR21+CR25</f>
        <v>4.6734337056823687</v>
      </c>
      <c r="BE16" s="600"/>
      <c r="BF16" s="600"/>
      <c r="BG16" s="600"/>
      <c r="BH16" s="600"/>
      <c r="BI16" s="600"/>
      <c r="BJ16" s="601"/>
      <c r="BK16" s="602">
        <f>CY18+CY21+CY25</f>
        <v>1.4849999999999999</v>
      </c>
      <c r="BL16" s="600"/>
      <c r="BM16" s="600"/>
      <c r="BN16" s="600"/>
      <c r="BO16" s="600"/>
      <c r="BP16" s="600"/>
      <c r="BQ16" s="600"/>
      <c r="BR16" s="601"/>
      <c r="BS16" s="603">
        <v>17</v>
      </c>
      <c r="BT16" s="600"/>
      <c r="BU16" s="600"/>
      <c r="BV16" s="600"/>
      <c r="BW16" s="600"/>
      <c r="BX16" s="600"/>
      <c r="BY16" s="601"/>
      <c r="BZ16" s="602">
        <f>(BD16+BK16)*1.075</f>
        <v>6.6203162336085457</v>
      </c>
      <c r="CA16" s="604"/>
      <c r="CB16" s="604"/>
      <c r="CC16" s="604"/>
      <c r="CD16" s="604"/>
      <c r="CE16" s="604"/>
      <c r="CF16" s="604"/>
      <c r="CG16" s="605"/>
      <c r="CH16" s="606" t="s">
        <v>167</v>
      </c>
      <c r="CI16" s="596"/>
      <c r="CJ16" s="596"/>
      <c r="CK16" s="596"/>
      <c r="CL16" s="596"/>
      <c r="CM16" s="596"/>
      <c r="CN16" s="596"/>
      <c r="CO16" s="596"/>
      <c r="CP16" s="596"/>
      <c r="CQ16" s="596"/>
      <c r="CR16" s="596"/>
      <c r="CS16" s="596"/>
      <c r="CT16" s="596"/>
      <c r="CU16" s="596"/>
      <c r="CV16" s="596"/>
      <c r="CW16" s="596"/>
      <c r="CX16" s="596"/>
      <c r="CY16" s="596"/>
      <c r="CZ16" s="596"/>
      <c r="DA16" s="596"/>
      <c r="DB16" s="596"/>
      <c r="DC16" s="596"/>
      <c r="DD16" s="596"/>
      <c r="DE16" s="596"/>
      <c r="DF16" s="597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</row>
    <row r="17" spans="1:256" s="61" customFormat="1" ht="12" customHeight="1" x14ac:dyDescent="0.2">
      <c r="A17" s="359" t="s">
        <v>35</v>
      </c>
      <c r="B17" s="360"/>
      <c r="C17" s="360"/>
      <c r="D17" s="360"/>
      <c r="E17" s="361"/>
      <c r="F17" s="359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362" t="s">
        <v>78</v>
      </c>
      <c r="AW17" s="363"/>
      <c r="AX17" s="363"/>
      <c r="AY17" s="363"/>
      <c r="AZ17" s="363"/>
      <c r="BA17" s="363"/>
      <c r="BB17" s="455"/>
      <c r="BC17" s="362" t="s">
        <v>79</v>
      </c>
      <c r="BD17" s="461"/>
      <c r="BE17" s="461"/>
      <c r="BF17" s="461"/>
      <c r="BG17" s="461"/>
      <c r="BH17" s="461"/>
      <c r="BI17" s="461"/>
      <c r="BJ17" s="461"/>
      <c r="BK17" s="461"/>
      <c r="BL17" s="461"/>
      <c r="BM17" s="609"/>
      <c r="BN17" s="610" t="s">
        <v>80</v>
      </c>
      <c r="BO17" s="611"/>
      <c r="BP17" s="611"/>
      <c r="BQ17" s="611"/>
      <c r="BR17" s="611"/>
      <c r="BS17" s="611"/>
      <c r="BT17" s="611"/>
      <c r="BU17" s="611"/>
      <c r="BV17" s="612"/>
      <c r="BW17" s="610" t="s">
        <v>81</v>
      </c>
      <c r="BX17" s="611"/>
      <c r="BY17" s="611"/>
      <c r="BZ17" s="611"/>
      <c r="CA17" s="612"/>
      <c r="CB17" s="610" t="s">
        <v>82</v>
      </c>
      <c r="CC17" s="611"/>
      <c r="CD17" s="611"/>
      <c r="CE17" s="611"/>
      <c r="CF17" s="611"/>
      <c r="CG17" s="612"/>
      <c r="CH17" s="362" t="s">
        <v>83</v>
      </c>
      <c r="CI17" s="363"/>
      <c r="CJ17" s="363"/>
      <c r="CK17" s="363"/>
      <c r="CL17" s="363"/>
      <c r="CM17" s="363"/>
      <c r="CN17" s="363"/>
      <c r="CO17" s="363"/>
      <c r="CP17" s="363"/>
      <c r="CQ17" s="455"/>
      <c r="CR17" s="362" t="s">
        <v>84</v>
      </c>
      <c r="CS17" s="363"/>
      <c r="CT17" s="363"/>
      <c r="CU17" s="363"/>
      <c r="CV17" s="363"/>
      <c r="CW17" s="363"/>
      <c r="CX17" s="455"/>
      <c r="CY17" s="362" t="s">
        <v>85</v>
      </c>
      <c r="CZ17" s="363"/>
      <c r="DA17" s="363"/>
      <c r="DB17" s="363"/>
      <c r="DC17" s="363"/>
      <c r="DD17" s="363"/>
      <c r="DE17" s="363"/>
      <c r="DF17" s="455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</row>
    <row r="18" spans="1:256" s="61" customFormat="1" ht="23.1" customHeight="1" x14ac:dyDescent="0.2">
      <c r="A18" s="445" t="s">
        <v>105</v>
      </c>
      <c r="B18" s="446"/>
      <c r="C18" s="607" t="s">
        <v>43</v>
      </c>
      <c r="D18" s="607"/>
      <c r="E18" s="608"/>
      <c r="F18" s="69" t="s">
        <v>149</v>
      </c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1"/>
      <c r="AV18" s="70"/>
      <c r="AW18" s="70"/>
      <c r="AX18" s="70"/>
      <c r="AY18" s="70"/>
      <c r="AZ18" s="70"/>
      <c r="BA18" s="70"/>
      <c r="BB18" s="71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1"/>
      <c r="BN18" s="70"/>
      <c r="BO18" s="70"/>
      <c r="BP18" s="70"/>
      <c r="BQ18" s="70"/>
      <c r="BR18" s="70"/>
      <c r="BS18" s="70"/>
      <c r="BT18" s="70"/>
      <c r="BU18" s="70"/>
      <c r="BV18" s="71"/>
      <c r="BW18" s="72"/>
      <c r="BX18" s="72"/>
      <c r="BY18" s="72"/>
      <c r="BZ18" s="72"/>
      <c r="CA18" s="73"/>
      <c r="CB18" s="72"/>
      <c r="CC18" s="72"/>
      <c r="CD18" s="72"/>
      <c r="CE18" s="72"/>
      <c r="CF18" s="72"/>
      <c r="CG18" s="73"/>
      <c r="CH18" s="72"/>
      <c r="CI18" s="72"/>
      <c r="CJ18" s="72"/>
      <c r="CK18" s="72"/>
      <c r="CL18" s="72"/>
      <c r="CM18" s="72"/>
      <c r="CN18" s="72"/>
      <c r="CO18" s="72"/>
      <c r="CP18" s="72"/>
      <c r="CQ18" s="73"/>
      <c r="CR18" s="72"/>
      <c r="CS18" s="72"/>
      <c r="CT18" s="72"/>
      <c r="CU18" s="72"/>
      <c r="CV18" s="72"/>
      <c r="CW18" s="72"/>
      <c r="CX18" s="73"/>
      <c r="CY18" s="472">
        <v>0.84</v>
      </c>
      <c r="CZ18" s="473"/>
      <c r="DA18" s="473"/>
      <c r="DB18" s="473"/>
      <c r="DC18" s="473"/>
      <c r="DD18" s="473"/>
      <c r="DE18" s="473"/>
      <c r="DF18" s="47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</row>
    <row r="19" spans="1:256" s="61" customFormat="1" ht="23.1" customHeight="1" x14ac:dyDescent="0.2">
      <c r="A19" s="445" t="s">
        <v>112</v>
      </c>
      <c r="B19" s="446"/>
      <c r="C19" s="607" t="s">
        <v>44</v>
      </c>
      <c r="D19" s="607"/>
      <c r="E19" s="608"/>
      <c r="F19" s="146" t="s">
        <v>166</v>
      </c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1"/>
      <c r="AV19" s="70"/>
      <c r="AW19" s="70"/>
      <c r="AX19" s="70"/>
      <c r="AY19" s="70"/>
      <c r="AZ19" s="70"/>
      <c r="BA19" s="70"/>
      <c r="BB19" s="71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BN19" s="70"/>
      <c r="BO19" s="70"/>
      <c r="BP19" s="70"/>
      <c r="BQ19" s="70"/>
      <c r="BR19" s="70"/>
      <c r="BS19" s="70"/>
      <c r="BT19" s="70"/>
      <c r="BU19" s="70"/>
      <c r="BV19" s="71"/>
      <c r="BW19" s="70"/>
      <c r="BX19" s="70"/>
      <c r="BY19" s="70"/>
      <c r="BZ19" s="70"/>
      <c r="CA19" s="71"/>
      <c r="CB19" s="70"/>
      <c r="CC19" s="70"/>
      <c r="CD19" s="70"/>
      <c r="CE19" s="70"/>
      <c r="CF19" s="70"/>
      <c r="CG19" s="71"/>
      <c r="CH19" s="70"/>
      <c r="CI19" s="70"/>
      <c r="CJ19" s="70"/>
      <c r="CK19" s="70"/>
      <c r="CL19" s="70"/>
      <c r="CM19" s="70"/>
      <c r="CN19" s="70"/>
      <c r="CO19" s="70"/>
      <c r="CP19" s="70"/>
      <c r="CQ19" s="71"/>
      <c r="CR19" s="70"/>
      <c r="CS19" s="70"/>
      <c r="CT19" s="70"/>
      <c r="CU19" s="70"/>
      <c r="CV19" s="70"/>
      <c r="CW19" s="70"/>
      <c r="CX19" s="71"/>
      <c r="CY19" s="70"/>
      <c r="CZ19" s="70"/>
      <c r="DA19" s="70"/>
      <c r="DB19" s="70"/>
      <c r="DC19" s="70"/>
      <c r="DD19" s="70"/>
      <c r="DE19" s="70"/>
      <c r="DF19" s="71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</row>
    <row r="20" spans="1:256" s="61" customFormat="1" ht="23.1" customHeight="1" x14ac:dyDescent="0.2">
      <c r="A20" s="445"/>
      <c r="B20" s="446"/>
      <c r="C20" s="607" t="s">
        <v>45</v>
      </c>
      <c r="D20" s="607"/>
      <c r="E20" s="608"/>
      <c r="F20" s="69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1"/>
      <c r="AV20" s="70"/>
      <c r="AW20" s="75"/>
      <c r="AX20" s="75"/>
      <c r="AY20" s="75"/>
      <c r="AZ20" s="75"/>
      <c r="BA20" s="75"/>
      <c r="BB20" s="76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1"/>
      <c r="BN20" s="70"/>
      <c r="BO20" s="70"/>
      <c r="BP20" s="70"/>
      <c r="BQ20" s="70"/>
      <c r="BR20" s="70"/>
      <c r="BS20" s="70"/>
      <c r="BT20" s="70"/>
      <c r="BU20" s="70"/>
      <c r="BV20" s="71"/>
      <c r="BW20" s="70"/>
      <c r="BX20" s="70"/>
      <c r="BY20" s="70"/>
      <c r="BZ20" s="70"/>
      <c r="CA20" s="71"/>
      <c r="CB20" s="70"/>
      <c r="CC20" s="70"/>
      <c r="CD20" s="70"/>
      <c r="CE20" s="70"/>
      <c r="CF20" s="70"/>
      <c r="CG20" s="71"/>
      <c r="CH20" s="70"/>
      <c r="CI20" s="70"/>
      <c r="CJ20" s="70"/>
      <c r="CK20" s="70"/>
      <c r="CL20" s="70"/>
      <c r="CM20" s="70"/>
      <c r="CN20" s="70"/>
      <c r="CO20" s="70"/>
      <c r="CP20" s="70"/>
      <c r="CQ20" s="71"/>
      <c r="CR20" s="70"/>
      <c r="CS20" s="70"/>
      <c r="CT20" s="70"/>
      <c r="CU20" s="70"/>
      <c r="CV20" s="70"/>
      <c r="CW20" s="70"/>
      <c r="CX20" s="71"/>
      <c r="CY20" s="70"/>
      <c r="CZ20" s="70"/>
      <c r="DA20" s="70"/>
      <c r="DB20" s="70"/>
      <c r="DC20" s="70"/>
      <c r="DD20" s="70"/>
      <c r="DE20" s="70"/>
      <c r="DF20" s="71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</row>
    <row r="21" spans="1:256" s="61" customFormat="1" ht="23.1" customHeight="1" x14ac:dyDescent="0.2">
      <c r="A21" s="445" t="s">
        <v>105</v>
      </c>
      <c r="B21" s="446"/>
      <c r="C21" s="607" t="s">
        <v>46</v>
      </c>
      <c r="D21" s="607"/>
      <c r="E21" s="608"/>
      <c r="F21" s="69" t="s">
        <v>242</v>
      </c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1"/>
      <c r="AV21" s="70"/>
      <c r="AW21" s="75"/>
      <c r="AX21" s="75"/>
      <c r="AY21" s="75"/>
      <c r="AZ21" s="75"/>
      <c r="BA21" s="75"/>
      <c r="BB21" s="76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1"/>
      <c r="BN21" s="70"/>
      <c r="BO21" s="70"/>
      <c r="BP21" s="70"/>
      <c r="BQ21" s="70"/>
      <c r="BR21" s="70"/>
      <c r="BS21" s="70"/>
      <c r="BT21" s="70"/>
      <c r="BU21" s="70"/>
      <c r="BV21" s="71"/>
      <c r="BW21" s="70"/>
      <c r="BX21" s="70"/>
      <c r="BY21" s="70"/>
      <c r="BZ21" s="70"/>
      <c r="CA21" s="71"/>
      <c r="CB21" s="70"/>
      <c r="CC21" s="70"/>
      <c r="CD21" s="70"/>
      <c r="CE21" s="70"/>
      <c r="CF21" s="70"/>
      <c r="CG21" s="71"/>
      <c r="CH21" s="70"/>
      <c r="CI21" s="70"/>
      <c r="CJ21" s="70"/>
      <c r="CK21" s="70"/>
      <c r="CL21" s="70"/>
      <c r="CM21" s="72"/>
      <c r="CN21" s="72"/>
      <c r="CO21" s="72"/>
      <c r="CP21" s="72"/>
      <c r="CQ21" s="74"/>
      <c r="CR21" s="472">
        <f>(BN23+33)/(CR23*CH23)</f>
        <v>4.5492957746478861</v>
      </c>
      <c r="CS21" s="473"/>
      <c r="CT21" s="473"/>
      <c r="CU21" s="473"/>
      <c r="CV21" s="473"/>
      <c r="CW21" s="473"/>
      <c r="CX21" s="474"/>
      <c r="CY21" s="472">
        <v>0.32</v>
      </c>
      <c r="CZ21" s="473"/>
      <c r="DA21" s="473"/>
      <c r="DB21" s="473"/>
      <c r="DC21" s="473"/>
      <c r="DD21" s="473"/>
      <c r="DE21" s="473"/>
      <c r="DF21" s="47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</row>
    <row r="22" spans="1:256" s="61" customFormat="1" ht="24" customHeight="1" x14ac:dyDescent="0.2">
      <c r="A22" s="445" t="s">
        <v>112</v>
      </c>
      <c r="B22" s="446"/>
      <c r="C22" s="607" t="s">
        <v>47</v>
      </c>
      <c r="D22" s="607"/>
      <c r="E22" s="608"/>
      <c r="F22" s="146" t="s">
        <v>244</v>
      </c>
      <c r="G22" s="244"/>
      <c r="H22" s="244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5"/>
      <c r="AV22" s="244"/>
      <c r="AW22" s="244"/>
      <c r="AX22" s="244"/>
      <c r="AY22" s="244"/>
      <c r="AZ22" s="244"/>
      <c r="BA22" s="244"/>
      <c r="BB22" s="245"/>
      <c r="BC22" s="244"/>
      <c r="BD22" s="244"/>
      <c r="BE22" s="244"/>
      <c r="BF22" s="244"/>
      <c r="BG22" s="244"/>
      <c r="BH22" s="244"/>
      <c r="BI22" s="244"/>
      <c r="BJ22" s="244"/>
      <c r="BK22" s="244"/>
      <c r="BL22" s="244"/>
      <c r="BM22" s="245"/>
      <c r="BN22" s="244"/>
      <c r="BO22" s="244"/>
      <c r="BP22" s="244"/>
      <c r="BQ22" s="244"/>
      <c r="BR22" s="244"/>
      <c r="BS22" s="244"/>
      <c r="BT22" s="244"/>
      <c r="BU22" s="244"/>
      <c r="BV22" s="245"/>
      <c r="BW22" s="246"/>
      <c r="BX22" s="246"/>
      <c r="BY22" s="246"/>
      <c r="BZ22" s="246"/>
      <c r="CA22" s="247"/>
      <c r="CB22" s="246"/>
      <c r="CC22" s="246"/>
      <c r="CD22" s="246"/>
      <c r="CE22" s="246"/>
      <c r="CF22" s="246"/>
      <c r="CG22" s="247"/>
      <c r="CH22" s="246"/>
      <c r="CI22" s="246"/>
      <c r="CJ22" s="246"/>
      <c r="CK22" s="246"/>
      <c r="CL22" s="246"/>
      <c r="CM22" s="244"/>
      <c r="CN22" s="244"/>
      <c r="CO22" s="244"/>
      <c r="CP22" s="244"/>
      <c r="CQ22" s="245"/>
      <c r="CR22" s="244"/>
      <c r="CS22" s="244"/>
      <c r="CT22" s="244"/>
      <c r="CU22" s="244"/>
      <c r="CV22" s="244"/>
      <c r="CW22" s="244"/>
      <c r="CX22" s="71"/>
      <c r="CY22" s="70"/>
      <c r="CZ22" s="70"/>
      <c r="DA22" s="70"/>
      <c r="DB22" s="70"/>
      <c r="DC22" s="70"/>
      <c r="DD22" s="70"/>
      <c r="DE22" s="70"/>
      <c r="DF22" s="71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</row>
    <row r="23" spans="1:256" s="61" customFormat="1" ht="23.1" customHeight="1" x14ac:dyDescent="0.2">
      <c r="A23" s="445" t="s">
        <v>35</v>
      </c>
      <c r="B23" s="446"/>
      <c r="C23" s="607" t="s">
        <v>48</v>
      </c>
      <c r="D23" s="607"/>
      <c r="E23" s="608"/>
      <c r="F23" s="69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1"/>
      <c r="AV23" s="451" t="s">
        <v>102</v>
      </c>
      <c r="AW23" s="452"/>
      <c r="AX23" s="452"/>
      <c r="AY23" s="452"/>
      <c r="AZ23" s="452"/>
      <c r="BA23" s="452"/>
      <c r="BB23" s="588"/>
      <c r="BC23" s="595" t="s">
        <v>245</v>
      </c>
      <c r="BD23" s="596"/>
      <c r="BE23" s="596"/>
      <c r="BF23" s="596"/>
      <c r="BG23" s="596"/>
      <c r="BH23" s="596"/>
      <c r="BI23" s="596"/>
      <c r="BJ23" s="596"/>
      <c r="BK23" s="596"/>
      <c r="BL23" s="596"/>
      <c r="BM23" s="597"/>
      <c r="BN23" s="589">
        <v>96.2</v>
      </c>
      <c r="BO23" s="590"/>
      <c r="BP23" s="590"/>
      <c r="BQ23" s="590"/>
      <c r="BR23" s="590"/>
      <c r="BS23" s="590"/>
      <c r="BT23" s="590"/>
      <c r="BU23" s="590"/>
      <c r="BV23" s="591"/>
      <c r="BW23" s="466">
        <v>2.8</v>
      </c>
      <c r="BX23" s="467"/>
      <c r="BY23" s="467"/>
      <c r="BZ23" s="467"/>
      <c r="CA23" s="468"/>
      <c r="CB23" s="451" t="s">
        <v>102</v>
      </c>
      <c r="CC23" s="452"/>
      <c r="CD23" s="452"/>
      <c r="CE23" s="452"/>
      <c r="CF23" s="452"/>
      <c r="CG23" s="588"/>
      <c r="CH23" s="451" t="s">
        <v>120</v>
      </c>
      <c r="CI23" s="452"/>
      <c r="CJ23" s="452"/>
      <c r="CK23" s="452"/>
      <c r="CL23" s="452"/>
      <c r="CM23" s="452"/>
      <c r="CN23" s="452"/>
      <c r="CO23" s="452"/>
      <c r="CP23" s="452"/>
      <c r="CQ23" s="588"/>
      <c r="CR23" s="613">
        <v>142</v>
      </c>
      <c r="CS23" s="614"/>
      <c r="CT23" s="614"/>
      <c r="CU23" s="614"/>
      <c r="CV23" s="614"/>
      <c r="CW23" s="614"/>
      <c r="CX23" s="615"/>
      <c r="CY23" s="451" t="s">
        <v>246</v>
      </c>
      <c r="CZ23" s="452"/>
      <c r="DA23" s="452"/>
      <c r="DB23" s="452"/>
      <c r="DC23" s="452"/>
      <c r="DD23" s="452"/>
      <c r="DE23" s="452"/>
      <c r="DF23" s="588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</row>
    <row r="24" spans="1:256" s="61" customFormat="1" ht="23.1" customHeight="1" x14ac:dyDescent="0.2">
      <c r="A24" s="445"/>
      <c r="B24" s="446"/>
      <c r="C24" s="607" t="s">
        <v>49</v>
      </c>
      <c r="D24" s="607"/>
      <c r="E24" s="608"/>
      <c r="F24" s="69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1"/>
      <c r="AV24" s="70"/>
      <c r="AW24" s="70"/>
      <c r="AX24" s="70"/>
      <c r="AY24" s="70"/>
      <c r="AZ24" s="70"/>
      <c r="BA24" s="70"/>
      <c r="BB24" s="71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1"/>
      <c r="BN24" s="70"/>
      <c r="BO24" s="70"/>
      <c r="BP24" s="70"/>
      <c r="BQ24" s="70"/>
      <c r="BR24" s="70"/>
      <c r="BS24" s="70"/>
      <c r="BT24" s="70"/>
      <c r="BU24" s="70"/>
      <c r="BV24" s="71"/>
      <c r="BW24" s="69"/>
      <c r="BX24" s="70"/>
      <c r="BY24" s="70"/>
      <c r="BZ24" s="70"/>
      <c r="CA24" s="71"/>
      <c r="CB24" s="70"/>
      <c r="CC24" s="70"/>
      <c r="CD24" s="70"/>
      <c r="CE24" s="70"/>
      <c r="CF24" s="70"/>
      <c r="CG24" s="71"/>
      <c r="CH24" s="70"/>
      <c r="CI24" s="70"/>
      <c r="CJ24" s="70"/>
      <c r="CK24" s="70"/>
      <c r="CL24" s="70"/>
      <c r="CM24" s="70"/>
      <c r="CN24" s="70"/>
      <c r="CO24" s="70"/>
      <c r="CP24" s="70"/>
      <c r="CQ24" s="71"/>
      <c r="CR24" s="70"/>
      <c r="CS24" s="70"/>
      <c r="CT24" s="70"/>
      <c r="CU24" s="70"/>
      <c r="CV24" s="70"/>
      <c r="CW24" s="70"/>
      <c r="CX24" s="71"/>
      <c r="CY24" s="72"/>
      <c r="CZ24" s="72"/>
      <c r="DA24" s="72"/>
      <c r="DB24" s="72"/>
      <c r="DC24" s="72"/>
      <c r="DD24" s="105"/>
      <c r="DE24" s="105"/>
      <c r="DF24" s="73"/>
      <c r="DG24" s="12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</row>
    <row r="25" spans="1:256" s="61" customFormat="1" ht="23.1" customHeight="1" x14ac:dyDescent="0.2">
      <c r="A25" s="445" t="s">
        <v>105</v>
      </c>
      <c r="B25" s="446"/>
      <c r="C25" s="607" t="s">
        <v>50</v>
      </c>
      <c r="D25" s="607"/>
      <c r="E25" s="608"/>
      <c r="F25" s="69" t="s">
        <v>243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1"/>
      <c r="AV25" s="70"/>
      <c r="AW25" s="70"/>
      <c r="AX25" s="70"/>
      <c r="AY25" s="70"/>
      <c r="AZ25" s="70"/>
      <c r="BA25" s="70"/>
      <c r="BB25" s="71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1"/>
      <c r="BN25" s="70"/>
      <c r="BO25" s="70"/>
      <c r="BP25" s="70"/>
      <c r="BQ25" s="70"/>
      <c r="BR25" s="70"/>
      <c r="BS25" s="70"/>
      <c r="BT25" s="70"/>
      <c r="BU25" s="70"/>
      <c r="BV25" s="71"/>
      <c r="BW25" s="69"/>
      <c r="BX25" s="70"/>
      <c r="BY25" s="70"/>
      <c r="BZ25" s="70"/>
      <c r="CA25" s="71"/>
      <c r="CB25" s="70"/>
      <c r="CC25" s="70"/>
      <c r="CD25" s="70"/>
      <c r="CE25" s="70"/>
      <c r="CF25" s="70"/>
      <c r="CG25" s="71"/>
      <c r="CH25" s="70"/>
      <c r="CI25" s="70"/>
      <c r="CJ25" s="70"/>
      <c r="CK25" s="70"/>
      <c r="CL25" s="70"/>
      <c r="CM25" s="77"/>
      <c r="CN25" s="77"/>
      <c r="CO25" s="77"/>
      <c r="CP25" s="77"/>
      <c r="CQ25" s="78"/>
      <c r="CR25" s="472">
        <f>(BN27+2)/(CR27*CH27)</f>
        <v>0.12413793103448277</v>
      </c>
      <c r="CS25" s="473"/>
      <c r="CT25" s="473"/>
      <c r="CU25" s="473"/>
      <c r="CV25" s="473"/>
      <c r="CW25" s="473"/>
      <c r="CX25" s="474"/>
      <c r="CY25" s="472">
        <f>0.65/2</f>
        <v>0.32500000000000001</v>
      </c>
      <c r="CZ25" s="473"/>
      <c r="DA25" s="473"/>
      <c r="DB25" s="473"/>
      <c r="DC25" s="473"/>
      <c r="DD25" s="473"/>
      <c r="DE25" s="473"/>
      <c r="DF25" s="47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</row>
    <row r="26" spans="1:256" s="61" customFormat="1" ht="23.1" customHeight="1" x14ac:dyDescent="0.2">
      <c r="A26" s="445" t="s">
        <v>112</v>
      </c>
      <c r="B26" s="446"/>
      <c r="C26" s="607" t="s">
        <v>51</v>
      </c>
      <c r="D26" s="607"/>
      <c r="E26" s="608"/>
      <c r="F26" s="146" t="s">
        <v>202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1"/>
      <c r="AV26" s="70"/>
      <c r="AW26" s="70"/>
      <c r="AX26" s="70"/>
      <c r="AY26" s="70"/>
      <c r="AZ26" s="70"/>
      <c r="BA26" s="70"/>
      <c r="BB26" s="7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1"/>
      <c r="BN26" s="70"/>
      <c r="BO26" s="70"/>
      <c r="BP26" s="70"/>
      <c r="BQ26" s="70"/>
      <c r="BR26" s="70"/>
      <c r="BS26" s="70"/>
      <c r="BT26" s="70"/>
      <c r="BU26" s="70"/>
      <c r="BV26" s="71"/>
      <c r="BW26" s="70"/>
      <c r="BX26" s="70"/>
      <c r="BY26" s="70"/>
      <c r="BZ26" s="70"/>
      <c r="CA26" s="71"/>
      <c r="CB26" s="70"/>
      <c r="CC26" s="70"/>
      <c r="CD26" s="70"/>
      <c r="CE26" s="70"/>
      <c r="CF26" s="70"/>
      <c r="CG26" s="71"/>
      <c r="CH26" s="70"/>
      <c r="CI26" s="70"/>
      <c r="CJ26" s="70"/>
      <c r="CK26" s="70"/>
      <c r="CL26" s="77"/>
      <c r="CM26" s="70"/>
      <c r="CN26" s="70"/>
      <c r="CO26" s="70"/>
      <c r="CP26" s="70"/>
      <c r="CQ26" s="71"/>
      <c r="CR26" s="70"/>
      <c r="CS26" s="70"/>
      <c r="CT26" s="70"/>
      <c r="CU26" s="70"/>
      <c r="CV26" s="70"/>
      <c r="CW26" s="70"/>
      <c r="CX26" s="71"/>
      <c r="CY26" s="70"/>
      <c r="CZ26" s="70"/>
      <c r="DA26" s="70"/>
      <c r="DB26" s="70"/>
      <c r="DC26" s="70"/>
      <c r="DD26" s="70"/>
      <c r="DE26" s="70"/>
      <c r="DF26" s="71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</row>
    <row r="27" spans="1:256" s="61" customFormat="1" ht="23.1" customHeight="1" x14ac:dyDescent="0.2">
      <c r="A27" s="445" t="s">
        <v>35</v>
      </c>
      <c r="B27" s="446"/>
      <c r="C27" s="607" t="s">
        <v>52</v>
      </c>
      <c r="D27" s="607"/>
      <c r="E27" s="608"/>
      <c r="F27" s="84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8"/>
      <c r="AV27" s="451" t="s">
        <v>100</v>
      </c>
      <c r="AW27" s="452"/>
      <c r="AX27" s="452"/>
      <c r="AY27" s="452"/>
      <c r="AZ27" s="452"/>
      <c r="BA27" s="452"/>
      <c r="BB27" s="588"/>
      <c r="BC27" s="451" t="s">
        <v>137</v>
      </c>
      <c r="BD27" s="452"/>
      <c r="BE27" s="452"/>
      <c r="BF27" s="452"/>
      <c r="BG27" s="452"/>
      <c r="BH27" s="452"/>
      <c r="BI27" s="452"/>
      <c r="BJ27" s="452"/>
      <c r="BK27" s="452"/>
      <c r="BL27" s="452"/>
      <c r="BM27" s="588"/>
      <c r="BN27" s="451" t="s">
        <v>248</v>
      </c>
      <c r="BO27" s="452"/>
      <c r="BP27" s="452"/>
      <c r="BQ27" s="452"/>
      <c r="BR27" s="452"/>
      <c r="BS27" s="452"/>
      <c r="BT27" s="452"/>
      <c r="BU27" s="452"/>
      <c r="BV27" s="588"/>
      <c r="BW27" s="451" t="s">
        <v>65</v>
      </c>
      <c r="BX27" s="452"/>
      <c r="BY27" s="452"/>
      <c r="BZ27" s="452"/>
      <c r="CA27" s="588"/>
      <c r="CB27" s="451" t="s">
        <v>102</v>
      </c>
      <c r="CC27" s="452"/>
      <c r="CD27" s="452"/>
      <c r="CE27" s="452"/>
      <c r="CF27" s="452"/>
      <c r="CG27" s="588"/>
      <c r="CH27" s="451" t="s">
        <v>169</v>
      </c>
      <c r="CI27" s="452"/>
      <c r="CJ27" s="452"/>
      <c r="CK27" s="452"/>
      <c r="CL27" s="452"/>
      <c r="CM27" s="452"/>
      <c r="CN27" s="452"/>
      <c r="CO27" s="452"/>
      <c r="CP27" s="452"/>
      <c r="CQ27" s="588"/>
      <c r="CR27" s="613">
        <v>870</v>
      </c>
      <c r="CS27" s="614"/>
      <c r="CT27" s="614"/>
      <c r="CU27" s="614"/>
      <c r="CV27" s="614"/>
      <c r="CW27" s="614"/>
      <c r="CX27" s="615"/>
      <c r="CY27" s="451" t="s">
        <v>249</v>
      </c>
      <c r="CZ27" s="452"/>
      <c r="DA27" s="452"/>
      <c r="DB27" s="452"/>
      <c r="DC27" s="452"/>
      <c r="DD27" s="452"/>
      <c r="DE27" s="452"/>
      <c r="DF27" s="588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</row>
    <row r="28" spans="1:256" s="61" customFormat="1" ht="23.1" customHeight="1" x14ac:dyDescent="0.2">
      <c r="A28" s="152"/>
      <c r="B28" s="153"/>
      <c r="C28" s="154" t="s">
        <v>117</v>
      </c>
      <c r="D28" s="154"/>
      <c r="E28" s="155"/>
      <c r="F28" s="69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1"/>
      <c r="AV28" s="70"/>
      <c r="AW28" s="70"/>
      <c r="AX28" s="70"/>
      <c r="AY28" s="70"/>
      <c r="AZ28" s="70"/>
      <c r="BA28" s="70"/>
      <c r="BB28" s="71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1"/>
      <c r="BN28" s="70"/>
      <c r="BO28" s="70"/>
      <c r="BP28" s="70"/>
      <c r="BQ28" s="70"/>
      <c r="BR28" s="70"/>
      <c r="BS28" s="70"/>
      <c r="BT28" s="70"/>
      <c r="BU28" s="70"/>
      <c r="BV28" s="71"/>
      <c r="BW28" s="69"/>
      <c r="BX28" s="70"/>
      <c r="BY28" s="70"/>
      <c r="BZ28" s="70"/>
      <c r="CA28" s="71"/>
      <c r="CB28" s="70"/>
      <c r="CC28" s="70"/>
      <c r="CD28" s="70"/>
      <c r="CE28" s="70"/>
      <c r="CF28" s="70"/>
      <c r="CG28" s="71"/>
      <c r="CH28" s="70"/>
      <c r="CI28" s="70"/>
      <c r="CJ28" s="70"/>
      <c r="CK28" s="70"/>
      <c r="CL28" s="70"/>
      <c r="CM28" s="70"/>
      <c r="CN28" s="70"/>
      <c r="CO28" s="70"/>
      <c r="CP28" s="70"/>
      <c r="CQ28" s="71"/>
      <c r="CR28" s="70"/>
      <c r="CS28" s="70"/>
      <c r="CT28" s="70"/>
      <c r="CU28" s="70"/>
      <c r="CV28" s="70"/>
      <c r="CW28" s="70"/>
      <c r="CX28" s="71"/>
      <c r="CY28" s="70"/>
      <c r="CZ28" s="70"/>
      <c r="DA28" s="70"/>
      <c r="DB28" s="70"/>
      <c r="DC28" s="70"/>
      <c r="DD28" s="70"/>
      <c r="DE28" s="70"/>
      <c r="DF28" s="71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</row>
    <row r="29" spans="1:256" s="61" customFormat="1" ht="23.1" customHeight="1" x14ac:dyDescent="0.2">
      <c r="A29" s="445" t="s">
        <v>105</v>
      </c>
      <c r="B29" s="446"/>
      <c r="C29" s="154" t="s">
        <v>118</v>
      </c>
      <c r="D29" s="154"/>
      <c r="E29" s="155"/>
      <c r="F29" s="69" t="s">
        <v>212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1"/>
      <c r="AV29" s="70"/>
      <c r="AW29" s="70"/>
      <c r="AX29" s="70"/>
      <c r="AY29" s="70"/>
      <c r="AZ29" s="70"/>
      <c r="BA29" s="70"/>
      <c r="BB29" s="71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1"/>
      <c r="BN29" s="70"/>
      <c r="BO29" s="70"/>
      <c r="BP29" s="70"/>
      <c r="BQ29" s="70"/>
      <c r="BR29" s="70"/>
      <c r="BS29" s="70"/>
      <c r="BT29" s="70"/>
      <c r="BU29" s="70"/>
      <c r="BV29" s="71"/>
      <c r="BW29" s="72"/>
      <c r="BX29" s="72"/>
      <c r="BY29" s="72"/>
      <c r="BZ29" s="72"/>
      <c r="CA29" s="74"/>
      <c r="CB29" s="72"/>
      <c r="CC29" s="72"/>
      <c r="CD29" s="72"/>
      <c r="CE29" s="72"/>
      <c r="CF29" s="72"/>
      <c r="CG29" s="74"/>
      <c r="CH29" s="72"/>
      <c r="CI29" s="72"/>
      <c r="CJ29" s="72"/>
      <c r="CK29" s="72"/>
      <c r="CL29" s="72"/>
      <c r="CM29" s="72"/>
      <c r="CN29" s="72"/>
      <c r="CO29" s="72"/>
      <c r="CP29" s="72"/>
      <c r="CQ29" s="74"/>
      <c r="CR29" s="72"/>
      <c r="CS29" s="72"/>
      <c r="CT29" s="72"/>
      <c r="CU29" s="72"/>
      <c r="CV29" s="72"/>
      <c r="CW29" s="72"/>
      <c r="CX29" s="74"/>
      <c r="CY29" s="72"/>
      <c r="CZ29" s="72"/>
      <c r="DA29" s="72"/>
      <c r="DB29" s="72"/>
      <c r="DC29" s="72"/>
      <c r="DD29" s="72"/>
      <c r="DE29" s="72"/>
      <c r="DF29" s="7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</row>
    <row r="30" spans="1:256" s="61" customFormat="1" ht="23.1" customHeight="1" thickBot="1" x14ac:dyDescent="0.25">
      <c r="A30" s="445"/>
      <c r="B30" s="446"/>
      <c r="C30" s="607" t="s">
        <v>55</v>
      </c>
      <c r="D30" s="607"/>
      <c r="E30" s="608"/>
      <c r="F30" s="69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1"/>
      <c r="AV30" s="70"/>
      <c r="AW30" s="70"/>
      <c r="AX30" s="70"/>
      <c r="AY30" s="70"/>
      <c r="AZ30" s="70"/>
      <c r="BA30" s="70"/>
      <c r="BB30" s="71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1"/>
      <c r="BN30" s="70"/>
      <c r="BO30" s="70"/>
      <c r="BP30" s="70"/>
      <c r="BQ30" s="70"/>
      <c r="BR30" s="70"/>
      <c r="BS30" s="70"/>
      <c r="BT30" s="70"/>
      <c r="BU30" s="70"/>
      <c r="BV30" s="71"/>
      <c r="BW30" s="69"/>
      <c r="BX30" s="70"/>
      <c r="BY30" s="70"/>
      <c r="BZ30" s="70"/>
      <c r="CA30" s="71"/>
      <c r="CB30" s="70"/>
      <c r="CC30" s="70"/>
      <c r="CD30" s="70"/>
      <c r="CE30" s="70"/>
      <c r="CF30" s="70"/>
      <c r="CG30" s="71"/>
      <c r="CH30" s="70"/>
      <c r="CI30" s="70"/>
      <c r="CJ30" s="70"/>
      <c r="CK30" s="70"/>
      <c r="CL30" s="70"/>
      <c r="CM30" s="70"/>
      <c r="CN30" s="70"/>
      <c r="CO30" s="70"/>
      <c r="CP30" s="70"/>
      <c r="CQ30" s="71"/>
      <c r="CR30" s="70"/>
      <c r="CS30" s="70"/>
      <c r="CT30" s="70"/>
      <c r="CU30" s="70"/>
      <c r="CV30" s="70"/>
      <c r="CW30" s="70"/>
      <c r="CX30" s="71"/>
      <c r="CY30" s="70"/>
      <c r="CZ30" s="70"/>
      <c r="DA30" s="70"/>
      <c r="DB30" s="70"/>
      <c r="DC30" s="70"/>
      <c r="DD30" s="70"/>
      <c r="DE30" s="70"/>
      <c r="DF30" s="71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</row>
    <row r="31" spans="1:256" s="33" customFormat="1" ht="24" customHeight="1" thickBot="1" x14ac:dyDescent="0.25">
      <c r="A31" s="478" t="s">
        <v>86</v>
      </c>
      <c r="B31" s="479"/>
      <c r="C31" s="479"/>
      <c r="D31" s="479"/>
      <c r="E31" s="479"/>
      <c r="F31" s="480"/>
      <c r="G31" s="480"/>
      <c r="H31" s="480"/>
      <c r="I31" s="481"/>
      <c r="J31" s="259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  <c r="AW31" s="260"/>
      <c r="AX31" s="260"/>
      <c r="AY31" s="260"/>
      <c r="AZ31" s="260"/>
      <c r="BA31" s="260"/>
      <c r="BB31" s="260"/>
      <c r="BC31" s="260"/>
      <c r="BD31" s="260"/>
      <c r="BE31" s="260"/>
      <c r="BF31" s="260"/>
      <c r="BG31" s="260"/>
      <c r="BH31" s="260"/>
      <c r="BI31" s="260"/>
      <c r="BJ31" s="260"/>
      <c r="BK31" s="260"/>
      <c r="BL31" s="260"/>
      <c r="BM31" s="260"/>
      <c r="BN31" s="260"/>
      <c r="BO31" s="260"/>
      <c r="BP31" s="260"/>
      <c r="BQ31" s="260"/>
      <c r="BR31" s="260"/>
      <c r="BS31" s="260"/>
      <c r="BT31" s="260"/>
      <c r="BU31" s="260"/>
      <c r="BV31" s="260"/>
      <c r="BW31" s="260"/>
      <c r="BX31" s="260"/>
      <c r="BY31" s="260"/>
      <c r="BZ31" s="260"/>
      <c r="CA31" s="260"/>
      <c r="CB31" s="260"/>
      <c r="CC31" s="260"/>
      <c r="CD31" s="260"/>
      <c r="CE31" s="260"/>
      <c r="CF31" s="260"/>
      <c r="CG31" s="260"/>
      <c r="CH31" s="260"/>
      <c r="CI31" s="260"/>
      <c r="CJ31" s="260"/>
      <c r="CK31" s="260"/>
      <c r="CL31" s="260"/>
      <c r="CM31" s="260"/>
      <c r="CN31" s="260"/>
      <c r="CO31" s="260"/>
      <c r="CP31" s="260"/>
      <c r="CQ31" s="260"/>
      <c r="CR31" s="260"/>
      <c r="CS31" s="260"/>
      <c r="CT31" s="260"/>
      <c r="CU31" s="260"/>
      <c r="CV31" s="260"/>
      <c r="CW31" s="260"/>
      <c r="CX31" s="260"/>
      <c r="CY31" s="260"/>
      <c r="CZ31" s="482"/>
      <c r="DA31" s="475"/>
      <c r="DB31" s="476"/>
      <c r="DC31" s="476"/>
      <c r="DD31" s="476"/>
      <c r="DE31" s="476"/>
      <c r="DF31" s="477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63"/>
    </row>
  </sheetData>
  <mergeCells count="162">
    <mergeCell ref="A31:I31"/>
    <mergeCell ref="J31:CZ31"/>
    <mergeCell ref="DA31:DF31"/>
    <mergeCell ref="CB27:CG27"/>
    <mergeCell ref="CH27:CQ27"/>
    <mergeCell ref="CR27:CX27"/>
    <mergeCell ref="CY27:DF27"/>
    <mergeCell ref="A29:B29"/>
    <mergeCell ref="A30:B30"/>
    <mergeCell ref="C30:E30"/>
    <mergeCell ref="A27:B27"/>
    <mergeCell ref="C27:E27"/>
    <mergeCell ref="AV27:BB27"/>
    <mergeCell ref="BC27:BM27"/>
    <mergeCell ref="BN27:BV27"/>
    <mergeCell ref="BW27:CA27"/>
    <mergeCell ref="A25:B25"/>
    <mergeCell ref="C25:E25"/>
    <mergeCell ref="CR25:CX25"/>
    <mergeCell ref="CY25:DF25"/>
    <mergeCell ref="A26:B26"/>
    <mergeCell ref="C26:E26"/>
    <mergeCell ref="CB23:CG23"/>
    <mergeCell ref="CH23:CQ23"/>
    <mergeCell ref="CR23:CX23"/>
    <mergeCell ref="CY23:DF23"/>
    <mergeCell ref="A24:B24"/>
    <mergeCell ref="C24:E24"/>
    <mergeCell ref="CY21:DF21"/>
    <mergeCell ref="A22:B22"/>
    <mergeCell ref="C22:E22"/>
    <mergeCell ref="A23:B23"/>
    <mergeCell ref="C23:E23"/>
    <mergeCell ref="AV23:BB23"/>
    <mergeCell ref="BC23:BM23"/>
    <mergeCell ref="BN23:BV23"/>
    <mergeCell ref="BW23:CA23"/>
    <mergeCell ref="A19:B19"/>
    <mergeCell ref="C19:E19"/>
    <mergeCell ref="A20:B20"/>
    <mergeCell ref="C20:E20"/>
    <mergeCell ref="A21:B21"/>
    <mergeCell ref="C21:E21"/>
    <mergeCell ref="CB17:CG17"/>
    <mergeCell ref="CH17:CQ17"/>
    <mergeCell ref="CR17:CX17"/>
    <mergeCell ref="CR21:CX21"/>
    <mergeCell ref="CY17:DF17"/>
    <mergeCell ref="A18:B18"/>
    <mergeCell ref="C18:E18"/>
    <mergeCell ref="CY18:DF18"/>
    <mergeCell ref="A17:E17"/>
    <mergeCell ref="F17:AU17"/>
    <mergeCell ref="AV17:BB17"/>
    <mergeCell ref="BC17:BM17"/>
    <mergeCell ref="BN17:BV17"/>
    <mergeCell ref="BW17:CA17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CO8:DF10"/>
    <mergeCell ref="A9:I9"/>
    <mergeCell ref="X9:AE9"/>
    <mergeCell ref="AF9:AK9"/>
    <mergeCell ref="A10:I10"/>
    <mergeCell ref="J10:W10"/>
    <mergeCell ref="X10:AE10"/>
    <mergeCell ref="AF10:AK10"/>
    <mergeCell ref="A8:I8"/>
    <mergeCell ref="X8:AE8"/>
    <mergeCell ref="AF8:AK8"/>
    <mergeCell ref="AL8:BA10"/>
    <mergeCell ref="BB8:BX10"/>
    <mergeCell ref="BY8:CN10"/>
    <mergeCell ref="A6:BE7"/>
    <mergeCell ref="BF6:CF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IV31"/>
  <sheetViews>
    <sheetView view="pageBreakPreview" topLeftCell="A4" zoomScaleNormal="85" workbookViewId="0">
      <selection activeCell="BY8" sqref="BY8:CN10"/>
    </sheetView>
  </sheetViews>
  <sheetFormatPr defaultColWidth="0" defaultRowHeight="12.75" x14ac:dyDescent="0.2"/>
  <cols>
    <col min="1" max="7" width="1.28515625" style="19" customWidth="1"/>
    <col min="8" max="47" width="1.140625" style="19" customWidth="1"/>
    <col min="48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256" s="61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87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</row>
    <row r="2" spans="1:256" s="61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</row>
    <row r="3" spans="1:256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  <c r="IV3" s="61"/>
    </row>
    <row r="4" spans="1:256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  <c r="IV4" s="61"/>
    </row>
    <row r="5" spans="1:256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  <c r="IV5" s="61"/>
    </row>
    <row r="6" spans="1:256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  <c r="IV6" s="62"/>
    </row>
    <row r="7" spans="1:256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551" t="s">
        <v>102</v>
      </c>
      <c r="CV7" s="552"/>
      <c r="CW7" s="552"/>
      <c r="CX7" s="552"/>
      <c r="CY7" s="552"/>
      <c r="CZ7" s="553"/>
      <c r="DA7" s="551" t="s">
        <v>102</v>
      </c>
      <c r="DB7" s="552"/>
      <c r="DC7" s="552"/>
      <c r="DD7" s="552"/>
      <c r="DE7" s="552"/>
      <c r="DF7" s="553"/>
      <c r="IV7" s="62"/>
    </row>
    <row r="8" spans="1:256" s="9" customFormat="1" ht="12" customHeight="1" x14ac:dyDescent="0.2">
      <c r="A8" s="558" t="s">
        <v>9</v>
      </c>
      <c r="B8" s="559"/>
      <c r="C8" s="559"/>
      <c r="D8" s="559"/>
      <c r="E8" s="559"/>
      <c r="F8" s="559"/>
      <c r="G8" s="559"/>
      <c r="H8" s="559"/>
      <c r="I8" s="560"/>
      <c r="J8" s="108" t="str">
        <f>Титул!CP25</f>
        <v>Стаценко Н.П.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126"/>
      <c r="X8" s="369"/>
      <c r="Y8" s="370"/>
      <c r="Z8" s="370"/>
      <c r="AA8" s="370"/>
      <c r="AB8" s="370"/>
      <c r="AC8" s="370"/>
      <c r="AD8" s="370"/>
      <c r="AE8" s="371"/>
      <c r="AF8" s="372"/>
      <c r="AG8" s="373"/>
      <c r="AH8" s="373"/>
      <c r="AI8" s="373"/>
      <c r="AJ8" s="373"/>
      <c r="AK8" s="433"/>
      <c r="AL8" s="561" t="str">
        <f>Титул!AL8</f>
        <v>ГКПТЭ</v>
      </c>
      <c r="AM8" s="562"/>
      <c r="AN8" s="562"/>
      <c r="AO8" s="562"/>
      <c r="AP8" s="562"/>
      <c r="AQ8" s="562"/>
      <c r="AR8" s="562"/>
      <c r="AS8" s="562"/>
      <c r="AT8" s="562"/>
      <c r="AU8" s="562"/>
      <c r="AV8" s="562"/>
      <c r="AW8" s="562"/>
      <c r="AX8" s="562"/>
      <c r="AY8" s="562"/>
      <c r="AZ8" s="562"/>
      <c r="BA8" s="563"/>
      <c r="BB8" s="343" t="str">
        <f>Титул!BB8</f>
        <v>КДК 500.03.01.001</v>
      </c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7"/>
      <c r="BS8" s="367"/>
      <c r="BT8" s="367"/>
      <c r="BU8" s="367"/>
      <c r="BV8" s="367"/>
      <c r="BW8" s="367"/>
      <c r="BX8" s="412"/>
      <c r="BY8" s="554" t="str">
        <f>Титул!BY8</f>
        <v>00082 
01.100.000014</v>
      </c>
      <c r="BZ8" s="367"/>
      <c r="CA8" s="367"/>
      <c r="CB8" s="367"/>
      <c r="CC8" s="367"/>
      <c r="CD8" s="367"/>
      <c r="CE8" s="367"/>
      <c r="CF8" s="367"/>
      <c r="CG8" s="367"/>
      <c r="CH8" s="367"/>
      <c r="CI8" s="367"/>
      <c r="CJ8" s="367"/>
      <c r="CK8" s="367"/>
      <c r="CL8" s="367"/>
      <c r="CM8" s="367"/>
      <c r="CN8" s="412"/>
      <c r="CO8" s="554" t="s">
        <v>182</v>
      </c>
      <c r="CP8" s="310"/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0"/>
      <c r="DB8" s="310"/>
      <c r="DC8" s="310"/>
      <c r="DD8" s="310"/>
      <c r="DE8" s="310"/>
      <c r="DF8" s="311"/>
      <c r="IV8" s="62"/>
    </row>
    <row r="9" spans="1:256" s="9" customFormat="1" ht="12" customHeight="1" x14ac:dyDescent="0.2">
      <c r="A9" s="555" t="s">
        <v>10</v>
      </c>
      <c r="B9" s="556"/>
      <c r="C9" s="556"/>
      <c r="D9" s="556"/>
      <c r="E9" s="556"/>
      <c r="F9" s="556"/>
      <c r="G9" s="556"/>
      <c r="H9" s="556"/>
      <c r="I9" s="557"/>
      <c r="J9" s="120" t="str">
        <f>Титул!CP26</f>
        <v>Анастасьев А.В.</v>
      </c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21"/>
      <c r="X9" s="369"/>
      <c r="Y9" s="370"/>
      <c r="Z9" s="370"/>
      <c r="AA9" s="370"/>
      <c r="AB9" s="370"/>
      <c r="AC9" s="370"/>
      <c r="AD9" s="370"/>
      <c r="AE9" s="371"/>
      <c r="AF9" s="372"/>
      <c r="AG9" s="373"/>
      <c r="AH9" s="373"/>
      <c r="AI9" s="373"/>
      <c r="AJ9" s="373"/>
      <c r="AK9" s="433"/>
      <c r="AL9" s="564"/>
      <c r="AM9" s="565"/>
      <c r="AN9" s="565"/>
      <c r="AO9" s="565"/>
      <c r="AP9" s="565"/>
      <c r="AQ9" s="565"/>
      <c r="AR9" s="565"/>
      <c r="AS9" s="565"/>
      <c r="AT9" s="565"/>
      <c r="AU9" s="565"/>
      <c r="AV9" s="565"/>
      <c r="AW9" s="565"/>
      <c r="AX9" s="565"/>
      <c r="AY9" s="565"/>
      <c r="AZ9" s="565"/>
      <c r="BA9" s="566"/>
      <c r="BB9" s="570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  <c r="BP9" s="571"/>
      <c r="BQ9" s="571"/>
      <c r="BR9" s="571"/>
      <c r="BS9" s="571"/>
      <c r="BT9" s="571"/>
      <c r="BU9" s="571"/>
      <c r="BV9" s="571"/>
      <c r="BW9" s="571"/>
      <c r="BX9" s="572"/>
      <c r="BY9" s="573"/>
      <c r="BZ9" s="571"/>
      <c r="CA9" s="571"/>
      <c r="CB9" s="571"/>
      <c r="CC9" s="571"/>
      <c r="CD9" s="571"/>
      <c r="CE9" s="571"/>
      <c r="CF9" s="571"/>
      <c r="CG9" s="571"/>
      <c r="CH9" s="571"/>
      <c r="CI9" s="571"/>
      <c r="CJ9" s="571"/>
      <c r="CK9" s="571"/>
      <c r="CL9" s="571"/>
      <c r="CM9" s="571"/>
      <c r="CN9" s="572"/>
      <c r="CO9" s="312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4"/>
      <c r="IV9" s="62"/>
    </row>
    <row r="10" spans="1:256" s="9" customFormat="1" ht="12" customHeight="1" thickBot="1" x14ac:dyDescent="0.25">
      <c r="A10" s="555"/>
      <c r="B10" s="556"/>
      <c r="C10" s="556"/>
      <c r="D10" s="556"/>
      <c r="E10" s="556"/>
      <c r="F10" s="556"/>
      <c r="G10" s="556"/>
      <c r="H10" s="556"/>
      <c r="I10" s="557"/>
      <c r="J10" s="353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5"/>
      <c r="X10" s="369"/>
      <c r="Y10" s="370"/>
      <c r="Z10" s="370"/>
      <c r="AA10" s="370"/>
      <c r="AB10" s="370"/>
      <c r="AC10" s="370"/>
      <c r="AD10" s="370"/>
      <c r="AE10" s="371"/>
      <c r="AF10" s="372"/>
      <c r="AG10" s="373"/>
      <c r="AH10" s="373"/>
      <c r="AI10" s="373"/>
      <c r="AJ10" s="373"/>
      <c r="AK10" s="433"/>
      <c r="AL10" s="567"/>
      <c r="AM10" s="568"/>
      <c r="AN10" s="568"/>
      <c r="AO10" s="568"/>
      <c r="AP10" s="568"/>
      <c r="AQ10" s="568"/>
      <c r="AR10" s="568"/>
      <c r="AS10" s="568"/>
      <c r="AT10" s="568"/>
      <c r="AU10" s="568"/>
      <c r="AV10" s="568"/>
      <c r="AW10" s="568"/>
      <c r="AX10" s="568"/>
      <c r="AY10" s="568"/>
      <c r="AZ10" s="568"/>
      <c r="BA10" s="569"/>
      <c r="BB10" s="465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413"/>
      <c r="BY10" s="410"/>
      <c r="BZ10" s="368"/>
      <c r="CA10" s="368"/>
      <c r="CB10" s="368"/>
      <c r="CC10" s="368"/>
      <c r="CD10" s="368"/>
      <c r="CE10" s="368"/>
      <c r="CF10" s="368"/>
      <c r="CG10" s="368"/>
      <c r="CH10" s="368"/>
      <c r="CI10" s="368"/>
      <c r="CJ10" s="368"/>
      <c r="CK10" s="368"/>
      <c r="CL10" s="368"/>
      <c r="CM10" s="368"/>
      <c r="CN10" s="413"/>
      <c r="CO10" s="315"/>
      <c r="CP10" s="316"/>
      <c r="CQ10" s="316"/>
      <c r="CR10" s="316"/>
      <c r="CS10" s="316"/>
      <c r="CT10" s="316"/>
      <c r="CU10" s="316"/>
      <c r="CV10" s="316"/>
      <c r="CW10" s="316"/>
      <c r="CX10" s="316"/>
      <c r="CY10" s="316"/>
      <c r="CZ10" s="316"/>
      <c r="DA10" s="316"/>
      <c r="DB10" s="316"/>
      <c r="DC10" s="316"/>
      <c r="DD10" s="316"/>
      <c r="DE10" s="316"/>
      <c r="DF10" s="317"/>
      <c r="IV10" s="62"/>
    </row>
    <row r="11" spans="1:256" s="9" customFormat="1" ht="12" customHeight="1" x14ac:dyDescent="0.2">
      <c r="A11" s="555"/>
      <c r="B11" s="556"/>
      <c r="C11" s="556"/>
      <c r="D11" s="556"/>
      <c r="E11" s="556"/>
      <c r="F11" s="556"/>
      <c r="G11" s="556"/>
      <c r="H11" s="556"/>
      <c r="I11" s="557"/>
      <c r="J11" s="369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1"/>
      <c r="X11" s="369"/>
      <c r="Y11" s="370"/>
      <c r="Z11" s="370"/>
      <c r="AA11" s="370"/>
      <c r="AB11" s="370"/>
      <c r="AC11" s="370"/>
      <c r="AD11" s="370"/>
      <c r="AE11" s="371"/>
      <c r="AF11" s="372"/>
      <c r="AG11" s="373"/>
      <c r="AH11" s="373"/>
      <c r="AI11" s="373"/>
      <c r="AJ11" s="373"/>
      <c r="AK11" s="433"/>
      <c r="AL11" s="312" t="str">
        <f>Титул!AQ11</f>
        <v>Ось</v>
      </c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3"/>
      <c r="BK11" s="403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580"/>
      <c r="CP11" s="344"/>
      <c r="CQ11" s="313"/>
      <c r="CR11" s="313"/>
      <c r="CS11" s="348"/>
      <c r="CT11" s="312"/>
      <c r="CU11" s="313"/>
      <c r="CV11" s="313"/>
      <c r="CW11" s="348"/>
      <c r="CX11" s="574"/>
      <c r="CY11" s="575"/>
      <c r="CZ11" s="575"/>
      <c r="DA11" s="576"/>
      <c r="DB11" s="312" t="s">
        <v>103</v>
      </c>
      <c r="DC11" s="313"/>
      <c r="DD11" s="313"/>
      <c r="DE11" s="313"/>
      <c r="DF11" s="314"/>
      <c r="IV11" s="62"/>
    </row>
    <row r="12" spans="1:256" s="9" customFormat="1" ht="12" customHeight="1" thickBot="1" x14ac:dyDescent="0.25">
      <c r="A12" s="558" t="s">
        <v>11</v>
      </c>
      <c r="B12" s="559"/>
      <c r="C12" s="559"/>
      <c r="D12" s="559"/>
      <c r="E12" s="559"/>
      <c r="F12" s="559"/>
      <c r="G12" s="559"/>
      <c r="H12" s="559"/>
      <c r="I12" s="560"/>
      <c r="J12" s="378" t="str">
        <f>Титул!CP26</f>
        <v>Анастасьев А.В.</v>
      </c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80"/>
      <c r="X12" s="369"/>
      <c r="Y12" s="370"/>
      <c r="Z12" s="370"/>
      <c r="AA12" s="370"/>
      <c r="AB12" s="370"/>
      <c r="AC12" s="370"/>
      <c r="AD12" s="370"/>
      <c r="AE12" s="371"/>
      <c r="AF12" s="372"/>
      <c r="AG12" s="373"/>
      <c r="AH12" s="373"/>
      <c r="AI12" s="373"/>
      <c r="AJ12" s="373"/>
      <c r="AK12" s="433"/>
      <c r="AL12" s="405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581"/>
      <c r="CP12" s="345"/>
      <c r="CQ12" s="316"/>
      <c r="CR12" s="316"/>
      <c r="CS12" s="349"/>
      <c r="CT12" s="315"/>
      <c r="CU12" s="316"/>
      <c r="CV12" s="316"/>
      <c r="CW12" s="349"/>
      <c r="CX12" s="577"/>
      <c r="CY12" s="578"/>
      <c r="CZ12" s="578"/>
      <c r="DA12" s="579"/>
      <c r="DB12" s="315"/>
      <c r="DC12" s="316"/>
      <c r="DD12" s="316"/>
      <c r="DE12" s="316"/>
      <c r="DF12" s="317"/>
      <c r="IV12" s="62"/>
    </row>
    <row r="13" spans="1:256" s="9" customFormat="1" ht="12" customHeight="1" x14ac:dyDescent="0.2">
      <c r="A13" s="592" t="s">
        <v>68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593"/>
      <c r="O13" s="593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  <c r="AD13" s="594"/>
      <c r="AE13" s="592" t="s">
        <v>69</v>
      </c>
      <c r="AF13" s="593"/>
      <c r="AG13" s="593"/>
      <c r="AH13" s="593"/>
      <c r="AI13" s="593"/>
      <c r="AJ13" s="593"/>
      <c r="AK13" s="593"/>
      <c r="AL13" s="593"/>
      <c r="AM13" s="593"/>
      <c r="AN13" s="593"/>
      <c r="AO13" s="593"/>
      <c r="AP13" s="593"/>
      <c r="AQ13" s="593"/>
      <c r="AR13" s="593"/>
      <c r="AS13" s="593"/>
      <c r="AT13" s="593"/>
      <c r="AU13" s="593"/>
      <c r="AV13" s="593"/>
      <c r="AW13" s="593"/>
      <c r="AX13" s="593"/>
      <c r="AY13" s="593"/>
      <c r="AZ13" s="593"/>
      <c r="BA13" s="593"/>
      <c r="BB13" s="593"/>
      <c r="BC13" s="594"/>
      <c r="BD13" s="592" t="s">
        <v>70</v>
      </c>
      <c r="BE13" s="593"/>
      <c r="BF13" s="593"/>
      <c r="BG13" s="593"/>
      <c r="BH13" s="593"/>
      <c r="BI13" s="593"/>
      <c r="BJ13" s="593"/>
      <c r="BK13" s="593"/>
      <c r="BL13" s="593"/>
      <c r="BM13" s="593"/>
      <c r="BN13" s="594"/>
      <c r="BO13" s="592" t="s">
        <v>15</v>
      </c>
      <c r="BP13" s="593"/>
      <c r="BQ13" s="593"/>
      <c r="BR13" s="594"/>
      <c r="BS13" s="592" t="s">
        <v>16</v>
      </c>
      <c r="BT13" s="593"/>
      <c r="BU13" s="593"/>
      <c r="BV13" s="593"/>
      <c r="BW13" s="593"/>
      <c r="BX13" s="593"/>
      <c r="BY13" s="594"/>
      <c r="BZ13" s="592" t="s">
        <v>21</v>
      </c>
      <c r="CA13" s="593"/>
      <c r="CB13" s="593"/>
      <c r="CC13" s="593"/>
      <c r="CD13" s="593"/>
      <c r="CE13" s="593"/>
      <c r="CF13" s="593"/>
      <c r="CG13" s="593"/>
      <c r="CH13" s="593"/>
      <c r="CI13" s="593"/>
      <c r="CJ13" s="593"/>
      <c r="CK13" s="593"/>
      <c r="CL13" s="593"/>
      <c r="CM13" s="593"/>
      <c r="CN13" s="593"/>
      <c r="CO13" s="593"/>
      <c r="CP13" s="583"/>
      <c r="CQ13" s="583"/>
      <c r="CR13" s="583"/>
      <c r="CS13" s="583"/>
      <c r="CT13" s="584"/>
      <c r="CU13" s="582" t="s">
        <v>23</v>
      </c>
      <c r="CV13" s="583"/>
      <c r="CW13" s="583"/>
      <c r="CX13" s="583"/>
      <c r="CY13" s="584"/>
      <c r="CZ13" s="582" t="s">
        <v>38</v>
      </c>
      <c r="DA13" s="583"/>
      <c r="DB13" s="583"/>
      <c r="DC13" s="583"/>
      <c r="DD13" s="583"/>
      <c r="DE13" s="583"/>
      <c r="DF13" s="584"/>
      <c r="IV13" s="62"/>
    </row>
    <row r="14" spans="1:256" s="9" customFormat="1" ht="24" customHeight="1" x14ac:dyDescent="0.2">
      <c r="A14" s="585" t="s">
        <v>330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86"/>
      <c r="O14" s="586"/>
      <c r="P14" s="586"/>
      <c r="Q14" s="586"/>
      <c r="R14" s="586"/>
      <c r="S14" s="586"/>
      <c r="T14" s="586"/>
      <c r="U14" s="586"/>
      <c r="V14" s="586"/>
      <c r="W14" s="586"/>
      <c r="X14" s="586"/>
      <c r="Y14" s="586"/>
      <c r="Z14" s="586"/>
      <c r="AA14" s="586"/>
      <c r="AB14" s="586"/>
      <c r="AC14" s="586"/>
      <c r="AD14" s="587"/>
      <c r="AE14" s="451" t="str">
        <f>МК_1!F13</f>
        <v>Сталь 40Х ГОСТ 4543-71</v>
      </c>
      <c r="AF14" s="467"/>
      <c r="AG14" s="467"/>
      <c r="AH14" s="467"/>
      <c r="AI14" s="467"/>
      <c r="AJ14" s="467"/>
      <c r="AK14" s="467"/>
      <c r="AL14" s="467"/>
      <c r="AM14" s="467"/>
      <c r="AN14" s="467"/>
      <c r="AO14" s="467"/>
      <c r="AP14" s="467"/>
      <c r="AQ14" s="467"/>
      <c r="AR14" s="467"/>
      <c r="AS14" s="467"/>
      <c r="AT14" s="467"/>
      <c r="AU14" s="467"/>
      <c r="AV14" s="467"/>
      <c r="AW14" s="467"/>
      <c r="AX14" s="467"/>
      <c r="AY14" s="467"/>
      <c r="AZ14" s="467"/>
      <c r="BA14" s="467"/>
      <c r="BB14" s="467"/>
      <c r="BC14" s="468"/>
      <c r="BD14" s="451" t="s">
        <v>148</v>
      </c>
      <c r="BE14" s="452"/>
      <c r="BF14" s="452"/>
      <c r="BG14" s="452"/>
      <c r="BH14" s="452"/>
      <c r="BI14" s="452"/>
      <c r="BJ14" s="452"/>
      <c r="BK14" s="452"/>
      <c r="BL14" s="452"/>
      <c r="BM14" s="452"/>
      <c r="BN14" s="588"/>
      <c r="BO14" s="451" t="s">
        <v>71</v>
      </c>
      <c r="BP14" s="452"/>
      <c r="BQ14" s="452"/>
      <c r="BR14" s="588"/>
      <c r="BS14" s="466">
        <v>6.94</v>
      </c>
      <c r="BT14" s="467"/>
      <c r="BU14" s="467"/>
      <c r="BV14" s="467"/>
      <c r="BW14" s="467"/>
      <c r="BX14" s="467"/>
      <c r="BY14" s="468"/>
      <c r="BZ14" s="589" t="s">
        <v>299</v>
      </c>
      <c r="CA14" s="590"/>
      <c r="CB14" s="590"/>
      <c r="CC14" s="590"/>
      <c r="CD14" s="590"/>
      <c r="CE14" s="590"/>
      <c r="CF14" s="590"/>
      <c r="CG14" s="590"/>
      <c r="CH14" s="590"/>
      <c r="CI14" s="590"/>
      <c r="CJ14" s="590"/>
      <c r="CK14" s="590"/>
      <c r="CL14" s="590"/>
      <c r="CM14" s="590"/>
      <c r="CN14" s="590"/>
      <c r="CO14" s="590"/>
      <c r="CP14" s="590"/>
      <c r="CQ14" s="590"/>
      <c r="CR14" s="590"/>
      <c r="CS14" s="590"/>
      <c r="CT14" s="591"/>
      <c r="CU14" s="466">
        <v>7.31</v>
      </c>
      <c r="CV14" s="467"/>
      <c r="CW14" s="467"/>
      <c r="CX14" s="467"/>
      <c r="CY14" s="468"/>
      <c r="CZ14" s="466">
        <v>1</v>
      </c>
      <c r="DA14" s="467"/>
      <c r="DB14" s="467"/>
      <c r="DC14" s="467"/>
      <c r="DD14" s="467"/>
      <c r="DE14" s="467"/>
      <c r="DF14" s="468"/>
      <c r="IV14" s="62"/>
    </row>
    <row r="15" spans="1:256" s="9" customFormat="1" ht="12" customHeight="1" thickBot="1" x14ac:dyDescent="0.25">
      <c r="A15" s="592" t="s">
        <v>72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4"/>
      <c r="AE15" s="592" t="s">
        <v>73</v>
      </c>
      <c r="AF15" s="593"/>
      <c r="AG15" s="593"/>
      <c r="AH15" s="593"/>
      <c r="AI15" s="593"/>
      <c r="AJ15" s="593"/>
      <c r="AK15" s="593"/>
      <c r="AL15" s="593"/>
      <c r="AM15" s="593"/>
      <c r="AN15" s="593"/>
      <c r="AO15" s="593"/>
      <c r="AP15" s="593"/>
      <c r="AQ15" s="593"/>
      <c r="AR15" s="593"/>
      <c r="AS15" s="593"/>
      <c r="AT15" s="593"/>
      <c r="AU15" s="593"/>
      <c r="AV15" s="593"/>
      <c r="AW15" s="593"/>
      <c r="AX15" s="593"/>
      <c r="AY15" s="593"/>
      <c r="AZ15" s="593"/>
      <c r="BA15" s="593"/>
      <c r="BB15" s="593"/>
      <c r="BC15" s="594"/>
      <c r="BD15" s="364" t="s">
        <v>74</v>
      </c>
      <c r="BE15" s="365"/>
      <c r="BF15" s="365"/>
      <c r="BG15" s="365"/>
      <c r="BH15" s="365"/>
      <c r="BI15" s="365"/>
      <c r="BJ15" s="366"/>
      <c r="BK15" s="364" t="s">
        <v>75</v>
      </c>
      <c r="BL15" s="365"/>
      <c r="BM15" s="365"/>
      <c r="BN15" s="365"/>
      <c r="BO15" s="365"/>
      <c r="BP15" s="365"/>
      <c r="BQ15" s="365"/>
      <c r="BR15" s="366"/>
      <c r="BS15" s="364" t="s">
        <v>76</v>
      </c>
      <c r="BT15" s="365"/>
      <c r="BU15" s="365"/>
      <c r="BV15" s="365"/>
      <c r="BW15" s="365"/>
      <c r="BX15" s="365"/>
      <c r="BY15" s="366"/>
      <c r="BZ15" s="364" t="s">
        <v>42</v>
      </c>
      <c r="CA15" s="365"/>
      <c r="CB15" s="365"/>
      <c r="CC15" s="365"/>
      <c r="CD15" s="365"/>
      <c r="CE15" s="365"/>
      <c r="CF15" s="365"/>
      <c r="CG15" s="366"/>
      <c r="CH15" s="592" t="s">
        <v>77</v>
      </c>
      <c r="CI15" s="593"/>
      <c r="CJ15" s="593"/>
      <c r="CK15" s="593"/>
      <c r="CL15" s="593"/>
      <c r="CM15" s="593"/>
      <c r="CN15" s="593"/>
      <c r="CO15" s="593"/>
      <c r="CP15" s="593"/>
      <c r="CQ15" s="593"/>
      <c r="CR15" s="593"/>
      <c r="CS15" s="593"/>
      <c r="CT15" s="593"/>
      <c r="CU15" s="593"/>
      <c r="CV15" s="593"/>
      <c r="CW15" s="593"/>
      <c r="CX15" s="593"/>
      <c r="CY15" s="593"/>
      <c r="CZ15" s="593"/>
      <c r="DA15" s="593"/>
      <c r="DB15" s="593"/>
      <c r="DC15" s="593"/>
      <c r="DD15" s="593"/>
      <c r="DE15" s="593"/>
      <c r="DF15" s="594"/>
      <c r="IV15" s="62"/>
    </row>
    <row r="16" spans="1:256" s="61" customFormat="1" ht="36" customHeight="1" thickBot="1" x14ac:dyDescent="0.25">
      <c r="A16" s="451" t="s">
        <v>171</v>
      </c>
      <c r="B16" s="452"/>
      <c r="C16" s="452"/>
      <c r="D16" s="452"/>
      <c r="E16" s="452"/>
      <c r="F16" s="452"/>
      <c r="G16" s="452"/>
      <c r="H16" s="452"/>
      <c r="I16" s="452"/>
      <c r="J16" s="452"/>
      <c r="K16" s="452"/>
      <c r="L16" s="452"/>
      <c r="M16" s="452"/>
      <c r="N16" s="452"/>
      <c r="O16" s="452"/>
      <c r="P16" s="452"/>
      <c r="Q16" s="452"/>
      <c r="R16" s="452"/>
      <c r="S16" s="452"/>
      <c r="T16" s="452"/>
      <c r="U16" s="452"/>
      <c r="V16" s="452"/>
      <c r="W16" s="452"/>
      <c r="X16" s="452"/>
      <c r="Y16" s="452"/>
      <c r="Z16" s="452"/>
      <c r="AA16" s="452"/>
      <c r="AB16" s="452"/>
      <c r="AC16" s="452"/>
      <c r="AD16" s="588"/>
      <c r="AE16" s="451" t="s">
        <v>172</v>
      </c>
      <c r="AF16" s="452"/>
      <c r="AG16" s="452"/>
      <c r="AH16" s="452"/>
      <c r="AI16" s="452"/>
      <c r="AJ16" s="452"/>
      <c r="AK16" s="452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598"/>
      <c r="BD16" s="599">
        <f>CR21+CR25</f>
        <v>1.2239583333333333</v>
      </c>
      <c r="BE16" s="604"/>
      <c r="BF16" s="604"/>
      <c r="BG16" s="604"/>
      <c r="BH16" s="604"/>
      <c r="BI16" s="604"/>
      <c r="BJ16" s="616"/>
      <c r="BK16" s="602">
        <f>CY18+CY21</f>
        <v>1.89</v>
      </c>
      <c r="BL16" s="600"/>
      <c r="BM16" s="600"/>
      <c r="BN16" s="600"/>
      <c r="BO16" s="600"/>
      <c r="BP16" s="600"/>
      <c r="BQ16" s="600"/>
      <c r="BR16" s="601"/>
      <c r="BS16" s="603">
        <v>17</v>
      </c>
      <c r="BT16" s="600"/>
      <c r="BU16" s="600"/>
      <c r="BV16" s="600"/>
      <c r="BW16" s="600"/>
      <c r="BX16" s="600"/>
      <c r="BY16" s="601"/>
      <c r="BZ16" s="602">
        <f>(BD16+BK16)*1.1</f>
        <v>3.4253541666666667</v>
      </c>
      <c r="CA16" s="604"/>
      <c r="CB16" s="604"/>
      <c r="CC16" s="604"/>
      <c r="CD16" s="604"/>
      <c r="CE16" s="604"/>
      <c r="CF16" s="604"/>
      <c r="CG16" s="605"/>
      <c r="CH16" s="606" t="s">
        <v>168</v>
      </c>
      <c r="CI16" s="596"/>
      <c r="CJ16" s="596"/>
      <c r="CK16" s="596"/>
      <c r="CL16" s="596"/>
      <c r="CM16" s="596"/>
      <c r="CN16" s="596"/>
      <c r="CO16" s="596"/>
      <c r="CP16" s="596"/>
      <c r="CQ16" s="596"/>
      <c r="CR16" s="596"/>
      <c r="CS16" s="596"/>
      <c r="CT16" s="596"/>
      <c r="CU16" s="596"/>
      <c r="CV16" s="596"/>
      <c r="CW16" s="596"/>
      <c r="CX16" s="596"/>
      <c r="CY16" s="596"/>
      <c r="CZ16" s="596"/>
      <c r="DA16" s="596"/>
      <c r="DB16" s="596"/>
      <c r="DC16" s="596"/>
      <c r="DD16" s="596"/>
      <c r="DE16" s="596"/>
      <c r="DF16" s="597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</row>
    <row r="17" spans="1:256" s="61" customFormat="1" ht="12" customHeight="1" x14ac:dyDescent="0.2">
      <c r="A17" s="359" t="s">
        <v>35</v>
      </c>
      <c r="B17" s="360"/>
      <c r="C17" s="360"/>
      <c r="D17" s="360"/>
      <c r="E17" s="361"/>
      <c r="F17" s="359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362" t="s">
        <v>78</v>
      </c>
      <c r="AW17" s="363"/>
      <c r="AX17" s="363"/>
      <c r="AY17" s="363"/>
      <c r="AZ17" s="363"/>
      <c r="BA17" s="363"/>
      <c r="BB17" s="455"/>
      <c r="BC17" s="362" t="s">
        <v>79</v>
      </c>
      <c r="BD17" s="461"/>
      <c r="BE17" s="461"/>
      <c r="BF17" s="461"/>
      <c r="BG17" s="461"/>
      <c r="BH17" s="461"/>
      <c r="BI17" s="461"/>
      <c r="BJ17" s="461"/>
      <c r="BK17" s="461"/>
      <c r="BL17" s="461"/>
      <c r="BM17" s="609"/>
      <c r="BN17" s="610" t="s">
        <v>80</v>
      </c>
      <c r="BO17" s="611"/>
      <c r="BP17" s="611"/>
      <c r="BQ17" s="611"/>
      <c r="BR17" s="611"/>
      <c r="BS17" s="611"/>
      <c r="BT17" s="611"/>
      <c r="BU17" s="611"/>
      <c r="BV17" s="612"/>
      <c r="BW17" s="610" t="s">
        <v>81</v>
      </c>
      <c r="BX17" s="611"/>
      <c r="BY17" s="611"/>
      <c r="BZ17" s="611"/>
      <c r="CA17" s="612"/>
      <c r="CB17" s="610" t="s">
        <v>82</v>
      </c>
      <c r="CC17" s="611"/>
      <c r="CD17" s="611"/>
      <c r="CE17" s="611"/>
      <c r="CF17" s="611"/>
      <c r="CG17" s="612"/>
      <c r="CH17" s="362" t="s">
        <v>83</v>
      </c>
      <c r="CI17" s="363"/>
      <c r="CJ17" s="363"/>
      <c r="CK17" s="363"/>
      <c r="CL17" s="363"/>
      <c r="CM17" s="363"/>
      <c r="CN17" s="363"/>
      <c r="CO17" s="363"/>
      <c r="CP17" s="363"/>
      <c r="CQ17" s="455"/>
      <c r="CR17" s="362" t="s">
        <v>84</v>
      </c>
      <c r="CS17" s="363"/>
      <c r="CT17" s="363"/>
      <c r="CU17" s="363"/>
      <c r="CV17" s="363"/>
      <c r="CW17" s="363"/>
      <c r="CX17" s="455"/>
      <c r="CY17" s="362" t="s">
        <v>85</v>
      </c>
      <c r="CZ17" s="363"/>
      <c r="DA17" s="363"/>
      <c r="DB17" s="363"/>
      <c r="DC17" s="363"/>
      <c r="DD17" s="363"/>
      <c r="DE17" s="363"/>
      <c r="DF17" s="455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</row>
    <row r="18" spans="1:256" s="61" customFormat="1" ht="23.1" customHeight="1" x14ac:dyDescent="0.2">
      <c r="A18" s="445" t="s">
        <v>105</v>
      </c>
      <c r="B18" s="446"/>
      <c r="C18" s="607" t="s">
        <v>43</v>
      </c>
      <c r="D18" s="607"/>
      <c r="E18" s="608"/>
      <c r="F18" s="69" t="s">
        <v>149</v>
      </c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1"/>
      <c r="AV18" s="70"/>
      <c r="AW18" s="70"/>
      <c r="AX18" s="70"/>
      <c r="AY18" s="70"/>
      <c r="AZ18" s="70"/>
      <c r="BA18" s="70"/>
      <c r="BB18" s="71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1"/>
      <c r="BN18" s="70"/>
      <c r="BO18" s="70"/>
      <c r="BP18" s="70"/>
      <c r="BQ18" s="70"/>
      <c r="BR18" s="70"/>
      <c r="BS18" s="70"/>
      <c r="BT18" s="70"/>
      <c r="BU18" s="70"/>
      <c r="BV18" s="71"/>
      <c r="BW18" s="72"/>
      <c r="BX18" s="72"/>
      <c r="BY18" s="72"/>
      <c r="BZ18" s="72"/>
      <c r="CA18" s="73"/>
      <c r="CB18" s="72"/>
      <c r="CC18" s="72"/>
      <c r="CD18" s="72"/>
      <c r="CE18" s="72"/>
      <c r="CF18" s="72"/>
      <c r="CG18" s="73"/>
      <c r="CH18" s="72"/>
      <c r="CI18" s="72"/>
      <c r="CJ18" s="72"/>
      <c r="CK18" s="72"/>
      <c r="CL18" s="72"/>
      <c r="CM18" s="72"/>
      <c r="CN18" s="72"/>
      <c r="CO18" s="72"/>
      <c r="CP18" s="72"/>
      <c r="CQ18" s="73"/>
      <c r="CR18" s="72"/>
      <c r="CS18" s="72"/>
      <c r="CT18" s="72"/>
      <c r="CU18" s="72"/>
      <c r="CV18" s="72"/>
      <c r="CW18" s="72"/>
      <c r="CX18" s="73"/>
      <c r="CY18" s="472">
        <v>1.7</v>
      </c>
      <c r="CZ18" s="473"/>
      <c r="DA18" s="473"/>
      <c r="DB18" s="473"/>
      <c r="DC18" s="473"/>
      <c r="DD18" s="473"/>
      <c r="DE18" s="473"/>
      <c r="DF18" s="47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</row>
    <row r="19" spans="1:256" s="61" customFormat="1" ht="23.1" customHeight="1" x14ac:dyDescent="0.2">
      <c r="A19" s="445" t="s">
        <v>112</v>
      </c>
      <c r="B19" s="446"/>
      <c r="C19" s="607" t="s">
        <v>44</v>
      </c>
      <c r="D19" s="607"/>
      <c r="E19" s="608"/>
      <c r="F19" s="146" t="s">
        <v>170</v>
      </c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1"/>
      <c r="AV19" s="70"/>
      <c r="AW19" s="70"/>
      <c r="AX19" s="70"/>
      <c r="AY19" s="70"/>
      <c r="AZ19" s="70"/>
      <c r="BA19" s="70"/>
      <c r="BB19" s="71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BN19" s="70"/>
      <c r="BO19" s="70"/>
      <c r="BP19" s="70"/>
      <c r="BQ19" s="70"/>
      <c r="BR19" s="70"/>
      <c r="BS19" s="70"/>
      <c r="BT19" s="70"/>
      <c r="BU19" s="70"/>
      <c r="BV19" s="71"/>
      <c r="BW19" s="70"/>
      <c r="BX19" s="70"/>
      <c r="BY19" s="70"/>
      <c r="BZ19" s="70"/>
      <c r="CA19" s="71"/>
      <c r="CB19" s="70"/>
      <c r="CC19" s="70"/>
      <c r="CD19" s="70"/>
      <c r="CE19" s="70"/>
      <c r="CF19" s="70"/>
      <c r="CG19" s="71"/>
      <c r="CH19" s="70"/>
      <c r="CI19" s="70"/>
      <c r="CJ19" s="70"/>
      <c r="CK19" s="70"/>
      <c r="CL19" s="70"/>
      <c r="CM19" s="70"/>
      <c r="CN19" s="70"/>
      <c r="CO19" s="70"/>
      <c r="CP19" s="70"/>
      <c r="CQ19" s="71"/>
      <c r="CR19" s="70"/>
      <c r="CS19" s="70"/>
      <c r="CT19" s="70"/>
      <c r="CU19" s="70"/>
      <c r="CV19" s="70"/>
      <c r="CW19" s="70"/>
      <c r="CX19" s="71"/>
      <c r="CY19" s="70"/>
      <c r="CZ19" s="70"/>
      <c r="DA19" s="70"/>
      <c r="DB19" s="70"/>
      <c r="DC19" s="70"/>
      <c r="DD19" s="70"/>
      <c r="DE19" s="70"/>
      <c r="DF19" s="71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</row>
    <row r="20" spans="1:256" s="61" customFormat="1" ht="23.1" customHeight="1" x14ac:dyDescent="0.2">
      <c r="A20" s="445"/>
      <c r="B20" s="446"/>
      <c r="C20" s="607" t="s">
        <v>45</v>
      </c>
      <c r="D20" s="607"/>
      <c r="E20" s="608"/>
      <c r="F20" s="69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1"/>
      <c r="AV20" s="70"/>
      <c r="AW20" s="75"/>
      <c r="AX20" s="75"/>
      <c r="AY20" s="75"/>
      <c r="AZ20" s="75"/>
      <c r="BA20" s="75"/>
      <c r="BB20" s="76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1"/>
      <c r="BN20" s="70"/>
      <c r="BO20" s="70"/>
      <c r="BP20" s="70"/>
      <c r="BQ20" s="70"/>
      <c r="BR20" s="70"/>
      <c r="BS20" s="70"/>
      <c r="BT20" s="70"/>
      <c r="BU20" s="70"/>
      <c r="BV20" s="71"/>
      <c r="BW20" s="70"/>
      <c r="BX20" s="70"/>
      <c r="BY20" s="70"/>
      <c r="BZ20" s="70"/>
      <c r="CA20" s="71"/>
      <c r="CB20" s="70"/>
      <c r="CC20" s="70"/>
      <c r="CD20" s="70"/>
      <c r="CE20" s="70"/>
      <c r="CF20" s="70"/>
      <c r="CG20" s="71"/>
      <c r="CH20" s="70"/>
      <c r="CI20" s="70"/>
      <c r="CJ20" s="70"/>
      <c r="CK20" s="70"/>
      <c r="CL20" s="70"/>
      <c r="CM20" s="70"/>
      <c r="CN20" s="70"/>
      <c r="CO20" s="70"/>
      <c r="CP20" s="70"/>
      <c r="CQ20" s="71"/>
      <c r="CR20" s="70"/>
      <c r="CS20" s="70"/>
      <c r="CT20" s="70"/>
      <c r="CU20" s="70"/>
      <c r="CV20" s="70"/>
      <c r="CW20" s="70"/>
      <c r="CX20" s="71"/>
      <c r="CY20" s="70"/>
      <c r="CZ20" s="70"/>
      <c r="DA20" s="70"/>
      <c r="DB20" s="70"/>
      <c r="DC20" s="70"/>
      <c r="DD20" s="70"/>
      <c r="DE20" s="70"/>
      <c r="DF20" s="71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</row>
    <row r="21" spans="1:256" s="61" customFormat="1" ht="23.1" customHeight="1" x14ac:dyDescent="0.2">
      <c r="A21" s="445" t="s">
        <v>105</v>
      </c>
      <c r="B21" s="446"/>
      <c r="C21" s="607" t="s">
        <v>46</v>
      </c>
      <c r="D21" s="607"/>
      <c r="E21" s="608"/>
      <c r="F21" s="69" t="s">
        <v>250</v>
      </c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1"/>
      <c r="AV21" s="70"/>
      <c r="AW21" s="75"/>
      <c r="AX21" s="75"/>
      <c r="AY21" s="75"/>
      <c r="AZ21" s="75"/>
      <c r="BA21" s="75"/>
      <c r="BB21" s="76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1"/>
      <c r="BN21" s="70"/>
      <c r="BO21" s="70"/>
      <c r="BP21" s="70"/>
      <c r="BQ21" s="70"/>
      <c r="BR21" s="70"/>
      <c r="BS21" s="70"/>
      <c r="BT21" s="70"/>
      <c r="BU21" s="70"/>
      <c r="BV21" s="71"/>
      <c r="BW21" s="70"/>
      <c r="BX21" s="70"/>
      <c r="BY21" s="70"/>
      <c r="BZ21" s="70"/>
      <c r="CA21" s="71"/>
      <c r="CB21" s="70"/>
      <c r="CC21" s="70"/>
      <c r="CD21" s="70"/>
      <c r="CE21" s="70"/>
      <c r="CF21" s="70"/>
      <c r="CG21" s="71"/>
      <c r="CH21" s="70"/>
      <c r="CI21" s="70"/>
      <c r="CJ21" s="70"/>
      <c r="CK21" s="70"/>
      <c r="CL21" s="70"/>
      <c r="CM21" s="72"/>
      <c r="CN21" s="72"/>
      <c r="CO21" s="72"/>
      <c r="CP21" s="72"/>
      <c r="CQ21" s="74"/>
      <c r="CR21" s="472">
        <f>(BN24+4)/(CR24*CH24)</f>
        <v>1.2239583333333333</v>
      </c>
      <c r="CS21" s="473"/>
      <c r="CT21" s="473"/>
      <c r="CU21" s="473"/>
      <c r="CV21" s="473"/>
      <c r="CW21" s="473"/>
      <c r="CX21" s="474"/>
      <c r="CY21" s="472">
        <v>0.19</v>
      </c>
      <c r="CZ21" s="473"/>
      <c r="DA21" s="473"/>
      <c r="DB21" s="473"/>
      <c r="DC21" s="473"/>
      <c r="DD21" s="473"/>
      <c r="DE21" s="473"/>
      <c r="DF21" s="47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</row>
    <row r="22" spans="1:256" s="61" customFormat="1" ht="23.1" customHeight="1" x14ac:dyDescent="0.2">
      <c r="A22" s="445" t="s">
        <v>112</v>
      </c>
      <c r="B22" s="446"/>
      <c r="C22" s="607" t="s">
        <v>47</v>
      </c>
      <c r="D22" s="607"/>
      <c r="E22" s="608"/>
      <c r="F22" s="146" t="s">
        <v>251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1"/>
      <c r="AV22" s="70"/>
      <c r="AW22" s="70"/>
      <c r="AX22" s="70"/>
      <c r="AY22" s="70"/>
      <c r="AZ22" s="70"/>
      <c r="BA22" s="70"/>
      <c r="BB22" s="71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1"/>
      <c r="BN22" s="70"/>
      <c r="BO22" s="70"/>
      <c r="BP22" s="70"/>
      <c r="BQ22" s="70"/>
      <c r="BR22" s="70"/>
      <c r="BS22" s="70"/>
      <c r="BT22" s="70"/>
      <c r="BU22" s="70"/>
      <c r="BV22" s="71"/>
      <c r="BW22" s="72"/>
      <c r="BX22" s="72"/>
      <c r="BY22" s="72"/>
      <c r="BZ22" s="72"/>
      <c r="CA22" s="74"/>
      <c r="CB22" s="72"/>
      <c r="CC22" s="72"/>
      <c r="CD22" s="72"/>
      <c r="CE22" s="72"/>
      <c r="CF22" s="72"/>
      <c r="CG22" s="74"/>
      <c r="CH22" s="72"/>
      <c r="CI22" s="72"/>
      <c r="CJ22" s="72"/>
      <c r="CK22" s="72"/>
      <c r="CL22" s="72"/>
      <c r="CM22" s="70"/>
      <c r="CN22" s="70"/>
      <c r="CO22" s="70"/>
      <c r="CP22" s="70"/>
      <c r="CQ22" s="71"/>
      <c r="CR22" s="70"/>
      <c r="CS22" s="70"/>
      <c r="CT22" s="70"/>
      <c r="CU22" s="70"/>
      <c r="CV22" s="70"/>
      <c r="CW22" s="70"/>
      <c r="CX22" s="71"/>
      <c r="CY22" s="70"/>
      <c r="CZ22" s="70"/>
      <c r="DA22" s="70"/>
      <c r="DB22" s="70"/>
      <c r="DC22" s="70"/>
      <c r="DD22" s="70"/>
      <c r="DE22" s="70"/>
      <c r="DF22" s="71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</row>
    <row r="23" spans="1:256" s="61" customFormat="1" ht="23.1" customHeight="1" x14ac:dyDescent="0.2">
      <c r="A23" s="445" t="s">
        <v>112</v>
      </c>
      <c r="B23" s="446"/>
      <c r="C23" s="607" t="s">
        <v>48</v>
      </c>
      <c r="D23" s="607"/>
      <c r="E23" s="608"/>
      <c r="F23" s="69" t="s">
        <v>252</v>
      </c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1"/>
      <c r="AV23" s="157"/>
      <c r="AW23" s="158"/>
      <c r="AX23" s="158"/>
      <c r="AY23" s="158"/>
      <c r="AZ23" s="158"/>
      <c r="BA23" s="158"/>
      <c r="BB23" s="162"/>
      <c r="BC23" s="157"/>
      <c r="BD23" s="158"/>
      <c r="BE23" s="158"/>
      <c r="BF23" s="158"/>
      <c r="BG23" s="158"/>
      <c r="BH23" s="158"/>
      <c r="BI23" s="158"/>
      <c r="BJ23" s="158"/>
      <c r="BK23" s="158"/>
      <c r="BL23" s="158"/>
      <c r="BM23" s="162"/>
      <c r="BN23" s="159"/>
      <c r="BO23" s="160"/>
      <c r="BP23" s="160"/>
      <c r="BQ23" s="160"/>
      <c r="BR23" s="160"/>
      <c r="BS23" s="160"/>
      <c r="BT23" s="160"/>
      <c r="BU23" s="160"/>
      <c r="BV23" s="161"/>
      <c r="BW23" s="159"/>
      <c r="BX23" s="160"/>
      <c r="BY23" s="160"/>
      <c r="BZ23" s="160"/>
      <c r="CA23" s="161"/>
      <c r="CB23" s="157"/>
      <c r="CC23" s="158"/>
      <c r="CD23" s="158"/>
      <c r="CE23" s="158"/>
      <c r="CF23" s="158"/>
      <c r="CG23" s="162"/>
      <c r="CH23" s="157"/>
      <c r="CI23" s="158"/>
      <c r="CJ23" s="158"/>
      <c r="CK23" s="158"/>
      <c r="CL23" s="158"/>
      <c r="CM23" s="158"/>
      <c r="CN23" s="158"/>
      <c r="CO23" s="158"/>
      <c r="CP23" s="158"/>
      <c r="CQ23" s="162"/>
      <c r="CR23" s="163"/>
      <c r="CS23" s="164"/>
      <c r="CT23" s="164"/>
      <c r="CU23" s="164"/>
      <c r="CV23" s="164"/>
      <c r="CW23" s="164"/>
      <c r="CX23" s="165"/>
      <c r="CY23" s="157"/>
      <c r="CZ23" s="158"/>
      <c r="DA23" s="158"/>
      <c r="DB23" s="158"/>
      <c r="DC23" s="158"/>
      <c r="DD23" s="158"/>
      <c r="DE23" s="158"/>
      <c r="DF23" s="162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</row>
    <row r="24" spans="1:256" s="61" customFormat="1" ht="23.1" customHeight="1" x14ac:dyDescent="0.2">
      <c r="A24" s="445" t="s">
        <v>35</v>
      </c>
      <c r="B24" s="446"/>
      <c r="C24" s="607" t="s">
        <v>49</v>
      </c>
      <c r="D24" s="607"/>
      <c r="E24" s="608"/>
      <c r="F24" s="69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1"/>
      <c r="AV24" s="451" t="s">
        <v>102</v>
      </c>
      <c r="AW24" s="452"/>
      <c r="AX24" s="452"/>
      <c r="AY24" s="452"/>
      <c r="AZ24" s="452"/>
      <c r="BA24" s="452"/>
      <c r="BB24" s="588"/>
      <c r="BC24" s="451" t="s">
        <v>253</v>
      </c>
      <c r="BD24" s="452"/>
      <c r="BE24" s="452"/>
      <c r="BF24" s="452"/>
      <c r="BG24" s="452"/>
      <c r="BH24" s="452"/>
      <c r="BI24" s="452"/>
      <c r="BJ24" s="452"/>
      <c r="BK24" s="452"/>
      <c r="BL24" s="452"/>
      <c r="BM24" s="588"/>
      <c r="BN24" s="466">
        <v>172.25</v>
      </c>
      <c r="BO24" s="467"/>
      <c r="BP24" s="467"/>
      <c r="BQ24" s="467"/>
      <c r="BR24" s="467"/>
      <c r="BS24" s="467"/>
      <c r="BT24" s="467"/>
      <c r="BU24" s="467"/>
      <c r="BV24" s="468"/>
      <c r="BW24" s="466">
        <v>2.25</v>
      </c>
      <c r="BX24" s="467"/>
      <c r="BY24" s="467"/>
      <c r="BZ24" s="467"/>
      <c r="CA24" s="468"/>
      <c r="CB24" s="451" t="s">
        <v>102</v>
      </c>
      <c r="CC24" s="452"/>
      <c r="CD24" s="452"/>
      <c r="CE24" s="452"/>
      <c r="CF24" s="452"/>
      <c r="CG24" s="588"/>
      <c r="CH24" s="451" t="s">
        <v>255</v>
      </c>
      <c r="CI24" s="452"/>
      <c r="CJ24" s="452"/>
      <c r="CK24" s="452"/>
      <c r="CL24" s="452"/>
      <c r="CM24" s="452"/>
      <c r="CN24" s="452"/>
      <c r="CO24" s="452"/>
      <c r="CP24" s="452"/>
      <c r="CQ24" s="588"/>
      <c r="CR24" s="613">
        <v>180</v>
      </c>
      <c r="CS24" s="614"/>
      <c r="CT24" s="614"/>
      <c r="CU24" s="614"/>
      <c r="CV24" s="614"/>
      <c r="CW24" s="614"/>
      <c r="CX24" s="615"/>
      <c r="CY24" s="451" t="s">
        <v>254</v>
      </c>
      <c r="CZ24" s="452"/>
      <c r="DA24" s="452"/>
      <c r="DB24" s="452"/>
      <c r="DC24" s="452"/>
      <c r="DD24" s="452"/>
      <c r="DE24" s="452"/>
      <c r="DF24" s="588"/>
      <c r="DG24" s="12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</row>
    <row r="25" spans="1:256" s="61" customFormat="1" ht="23.1" customHeight="1" x14ac:dyDescent="0.2">
      <c r="C25" s="607" t="s">
        <v>50</v>
      </c>
      <c r="D25" s="607"/>
      <c r="E25" s="608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1"/>
      <c r="AV25" s="70"/>
      <c r="AW25" s="70"/>
      <c r="AX25" s="70"/>
      <c r="AY25" s="70"/>
      <c r="AZ25" s="70"/>
      <c r="BA25" s="70"/>
      <c r="BB25" s="71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1"/>
      <c r="BN25" s="70"/>
      <c r="BO25" s="70"/>
      <c r="BP25" s="70"/>
      <c r="BQ25" s="70"/>
      <c r="BR25" s="70"/>
      <c r="BS25" s="70"/>
      <c r="BT25" s="70"/>
      <c r="BU25" s="70"/>
      <c r="BV25" s="71"/>
      <c r="BW25" s="69"/>
      <c r="BX25" s="70"/>
      <c r="BY25" s="70"/>
      <c r="BZ25" s="70"/>
      <c r="CA25" s="71"/>
      <c r="CB25" s="70"/>
      <c r="CC25" s="70"/>
      <c r="CD25" s="70"/>
      <c r="CE25" s="70"/>
      <c r="CF25" s="70"/>
      <c r="CG25" s="71"/>
      <c r="CH25" s="70"/>
      <c r="CI25" s="70"/>
      <c r="CJ25" s="70"/>
      <c r="CK25" s="70"/>
      <c r="CL25" s="70"/>
      <c r="CM25" s="77"/>
      <c r="CN25" s="77"/>
      <c r="CO25" s="77"/>
      <c r="CP25" s="77"/>
      <c r="CQ25" s="78"/>
      <c r="CR25" s="172"/>
      <c r="CS25" s="173"/>
      <c r="CT25" s="173"/>
      <c r="CU25" s="173"/>
      <c r="CV25" s="173"/>
      <c r="CW25" s="173"/>
      <c r="CX25" s="174"/>
      <c r="CY25" s="172"/>
      <c r="CZ25" s="173"/>
      <c r="DA25" s="173"/>
      <c r="DB25" s="173"/>
      <c r="DC25" s="173"/>
      <c r="DD25" s="173"/>
      <c r="DE25" s="173"/>
      <c r="DF25" s="17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</row>
    <row r="26" spans="1:256" s="61" customFormat="1" ht="23.1" customHeight="1" x14ac:dyDescent="0.2">
      <c r="A26" s="445" t="s">
        <v>105</v>
      </c>
      <c r="B26" s="446"/>
      <c r="C26" s="607" t="s">
        <v>51</v>
      </c>
      <c r="D26" s="607"/>
      <c r="E26" s="608"/>
      <c r="F26" s="69" t="s">
        <v>150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1"/>
      <c r="AV26" s="70"/>
      <c r="AW26" s="70"/>
      <c r="AX26" s="70"/>
      <c r="AY26" s="70"/>
      <c r="AZ26" s="70"/>
      <c r="BA26" s="70"/>
      <c r="BB26" s="7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1"/>
      <c r="BN26" s="70"/>
      <c r="BO26" s="70"/>
      <c r="BP26" s="70"/>
      <c r="BQ26" s="70"/>
      <c r="BR26" s="70"/>
      <c r="BS26" s="70"/>
      <c r="BT26" s="70"/>
      <c r="BU26" s="70"/>
      <c r="BV26" s="71"/>
      <c r="BW26" s="70"/>
      <c r="BX26" s="70"/>
      <c r="BY26" s="70"/>
      <c r="BZ26" s="70"/>
      <c r="CA26" s="71"/>
      <c r="CB26" s="70"/>
      <c r="CC26" s="70"/>
      <c r="CD26" s="70"/>
      <c r="CE26" s="70"/>
      <c r="CF26" s="70"/>
      <c r="CG26" s="71"/>
      <c r="CH26" s="70"/>
      <c r="CI26" s="70"/>
      <c r="CJ26" s="70"/>
      <c r="CK26" s="70"/>
      <c r="CL26" s="77"/>
      <c r="CM26" s="70"/>
      <c r="CN26" s="70"/>
      <c r="CO26" s="70"/>
      <c r="CP26" s="70"/>
      <c r="CQ26" s="71"/>
      <c r="CR26" s="70"/>
      <c r="CS26" s="70"/>
      <c r="CT26" s="70"/>
      <c r="CU26" s="70"/>
      <c r="CV26" s="70"/>
      <c r="CW26" s="70"/>
      <c r="CX26" s="71"/>
      <c r="CY26" s="70"/>
      <c r="CZ26" s="70"/>
      <c r="DA26" s="70"/>
      <c r="DB26" s="70"/>
      <c r="DC26" s="70"/>
      <c r="DD26" s="70"/>
      <c r="DE26" s="70"/>
      <c r="DF26" s="71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</row>
    <row r="27" spans="1:256" s="61" customFormat="1" ht="23.1" customHeight="1" x14ac:dyDescent="0.2">
      <c r="A27" s="445"/>
      <c r="B27" s="446"/>
      <c r="C27" s="607" t="s">
        <v>52</v>
      </c>
      <c r="D27" s="607"/>
      <c r="E27" s="608"/>
      <c r="F27" s="84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8"/>
      <c r="AV27" s="69"/>
      <c r="AW27" s="70"/>
      <c r="AX27" s="70"/>
      <c r="AY27" s="70"/>
      <c r="AZ27" s="70"/>
      <c r="BA27" s="70"/>
      <c r="BB27" s="71"/>
      <c r="BC27" s="69"/>
      <c r="BD27" s="70"/>
      <c r="BE27" s="70"/>
      <c r="BF27" s="70"/>
      <c r="BG27" s="70"/>
      <c r="BH27" s="70"/>
      <c r="BI27" s="70"/>
      <c r="BJ27" s="70"/>
      <c r="BK27" s="70"/>
      <c r="BL27" s="70"/>
      <c r="BM27" s="71"/>
      <c r="BN27" s="69"/>
      <c r="BO27" s="70"/>
      <c r="BP27" s="70"/>
      <c r="BQ27" s="70"/>
      <c r="BR27" s="70"/>
      <c r="BS27" s="70"/>
      <c r="BT27" s="70"/>
      <c r="BU27" s="70"/>
      <c r="BV27" s="71"/>
      <c r="BW27" s="69"/>
      <c r="BX27" s="70"/>
      <c r="BY27" s="70"/>
      <c r="BZ27" s="70"/>
      <c r="CA27" s="71"/>
      <c r="CB27" s="69"/>
      <c r="CC27" s="70"/>
      <c r="CD27" s="70"/>
      <c r="CE27" s="70"/>
      <c r="CF27" s="70"/>
      <c r="CG27" s="71"/>
      <c r="CH27" s="69"/>
      <c r="CI27" s="70"/>
      <c r="CJ27" s="70"/>
      <c r="CK27" s="70"/>
      <c r="CL27" s="70"/>
      <c r="CM27" s="70"/>
      <c r="CN27" s="70"/>
      <c r="CO27" s="70"/>
      <c r="CP27" s="70"/>
      <c r="CQ27" s="71"/>
      <c r="CR27" s="169"/>
      <c r="CS27" s="170"/>
      <c r="CT27" s="170"/>
      <c r="CU27" s="170"/>
      <c r="CV27" s="170"/>
      <c r="CW27" s="170"/>
      <c r="CX27" s="171"/>
      <c r="CY27" s="69"/>
      <c r="CZ27" s="70"/>
      <c r="DA27" s="70"/>
      <c r="DB27" s="70"/>
      <c r="DC27" s="70"/>
      <c r="DD27" s="70"/>
      <c r="DE27" s="70"/>
      <c r="DF27" s="71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</row>
    <row r="28" spans="1:256" s="61" customFormat="1" ht="23.1" customHeight="1" x14ac:dyDescent="0.2">
      <c r="A28" s="87"/>
      <c r="B28" s="88"/>
      <c r="C28" s="91" t="s">
        <v>117</v>
      </c>
      <c r="D28" s="91"/>
      <c r="E28" s="92"/>
      <c r="F28" s="69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1"/>
      <c r="AV28" s="70"/>
      <c r="AW28" s="70"/>
      <c r="AX28" s="70"/>
      <c r="AY28" s="70"/>
      <c r="AZ28" s="70"/>
      <c r="BA28" s="70"/>
      <c r="BB28" s="71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1"/>
      <c r="BN28" s="70"/>
      <c r="BO28" s="70"/>
      <c r="BP28" s="70"/>
      <c r="BQ28" s="70"/>
      <c r="BR28" s="70"/>
      <c r="BS28" s="70"/>
      <c r="BT28" s="70"/>
      <c r="BU28" s="70"/>
      <c r="BV28" s="71"/>
      <c r="BW28" s="69"/>
      <c r="BX28" s="70"/>
      <c r="BY28" s="70"/>
      <c r="BZ28" s="70"/>
      <c r="CA28" s="71"/>
      <c r="CB28" s="70"/>
      <c r="CC28" s="70"/>
      <c r="CD28" s="70"/>
      <c r="CE28" s="70"/>
      <c r="CF28" s="70"/>
      <c r="CG28" s="71"/>
      <c r="CH28" s="70"/>
      <c r="CI28" s="70"/>
      <c r="CJ28" s="70"/>
      <c r="CK28" s="70"/>
      <c r="CL28" s="70"/>
      <c r="CM28" s="70"/>
      <c r="CN28" s="70"/>
      <c r="CO28" s="70"/>
      <c r="CP28" s="70"/>
      <c r="CQ28" s="71"/>
      <c r="CR28" s="70"/>
      <c r="CS28" s="70"/>
      <c r="CT28" s="70"/>
      <c r="CU28" s="70"/>
      <c r="CV28" s="70"/>
      <c r="CW28" s="70"/>
      <c r="CX28" s="71"/>
      <c r="CY28" s="70"/>
      <c r="CZ28" s="70"/>
      <c r="DA28" s="70"/>
      <c r="DB28" s="70"/>
      <c r="DC28" s="70"/>
      <c r="DD28" s="70"/>
      <c r="DE28" s="70"/>
      <c r="DF28" s="71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</row>
    <row r="29" spans="1:256" s="61" customFormat="1" ht="23.1" customHeight="1" x14ac:dyDescent="0.2">
      <c r="A29" s="445"/>
      <c r="B29" s="446"/>
      <c r="C29" s="91" t="s">
        <v>118</v>
      </c>
      <c r="D29" s="91"/>
      <c r="E29" s="92"/>
      <c r="F29" s="69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1"/>
      <c r="AV29" s="70"/>
      <c r="AW29" s="70"/>
      <c r="AX29" s="70"/>
      <c r="AY29" s="70"/>
      <c r="AZ29" s="70"/>
      <c r="BA29" s="70"/>
      <c r="BB29" s="71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1"/>
      <c r="BN29" s="70"/>
      <c r="BO29" s="70"/>
      <c r="BP29" s="70"/>
      <c r="BQ29" s="70"/>
      <c r="BR29" s="70"/>
      <c r="BS29" s="70"/>
      <c r="BT29" s="70"/>
      <c r="BU29" s="70"/>
      <c r="BV29" s="71"/>
      <c r="BW29" s="72"/>
      <c r="BX29" s="72"/>
      <c r="BY29" s="72"/>
      <c r="BZ29" s="72"/>
      <c r="CA29" s="74"/>
      <c r="CB29" s="72"/>
      <c r="CC29" s="72"/>
      <c r="CD29" s="72"/>
      <c r="CE29" s="72"/>
      <c r="CF29" s="72"/>
      <c r="CG29" s="74"/>
      <c r="CH29" s="72"/>
      <c r="CI29" s="72"/>
      <c r="CJ29" s="72"/>
      <c r="CK29" s="72"/>
      <c r="CL29" s="72"/>
      <c r="CM29" s="72"/>
      <c r="CN29" s="72"/>
      <c r="CO29" s="72"/>
      <c r="CP29" s="72"/>
      <c r="CQ29" s="74"/>
      <c r="CR29" s="72"/>
      <c r="CS29" s="72"/>
      <c r="CT29" s="72"/>
      <c r="CU29" s="72"/>
      <c r="CV29" s="72"/>
      <c r="CW29" s="72"/>
      <c r="CX29" s="74"/>
      <c r="CY29" s="72"/>
      <c r="CZ29" s="72"/>
      <c r="DA29" s="72"/>
      <c r="DB29" s="72"/>
      <c r="DC29" s="72"/>
      <c r="DD29" s="72"/>
      <c r="DE29" s="72"/>
      <c r="DF29" s="7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</row>
    <row r="30" spans="1:256" s="61" customFormat="1" ht="23.1" customHeight="1" thickBot="1" x14ac:dyDescent="0.25">
      <c r="A30" s="445"/>
      <c r="B30" s="446"/>
      <c r="C30" s="607" t="s">
        <v>55</v>
      </c>
      <c r="D30" s="607"/>
      <c r="E30" s="608"/>
      <c r="F30" s="69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1"/>
      <c r="AV30" s="70"/>
      <c r="AW30" s="70"/>
      <c r="AX30" s="70"/>
      <c r="AY30" s="70"/>
      <c r="AZ30" s="70"/>
      <c r="BA30" s="70"/>
      <c r="BB30" s="71"/>
      <c r="BC30" s="70"/>
      <c r="BD30" s="70"/>
      <c r="BE30" s="70"/>
      <c r="BF30" s="70"/>
      <c r="BG30" s="70"/>
      <c r="BH30" s="70"/>
      <c r="BI30" s="70"/>
      <c r="BJ30" s="70"/>
      <c r="BK30" s="70"/>
      <c r="BL30" s="70"/>
      <c r="BM30" s="71"/>
      <c r="BN30" s="70"/>
      <c r="BO30" s="70"/>
      <c r="BP30" s="70"/>
      <c r="BQ30" s="70"/>
      <c r="BR30" s="70"/>
      <c r="BS30" s="70"/>
      <c r="BT30" s="70"/>
      <c r="BU30" s="70"/>
      <c r="BV30" s="71"/>
      <c r="BW30" s="69"/>
      <c r="BX30" s="70"/>
      <c r="BY30" s="70"/>
      <c r="BZ30" s="70"/>
      <c r="CA30" s="71"/>
      <c r="CB30" s="70"/>
      <c r="CC30" s="70"/>
      <c r="CD30" s="70"/>
      <c r="CE30" s="70"/>
      <c r="CF30" s="70"/>
      <c r="CG30" s="71"/>
      <c r="CH30" s="70"/>
      <c r="CI30" s="70"/>
      <c r="CJ30" s="70"/>
      <c r="CK30" s="70"/>
      <c r="CL30" s="70"/>
      <c r="CM30" s="70"/>
      <c r="CN30" s="70"/>
      <c r="CO30" s="70"/>
      <c r="CP30" s="70"/>
      <c r="CQ30" s="71"/>
      <c r="CR30" s="70"/>
      <c r="CS30" s="70"/>
      <c r="CT30" s="70"/>
      <c r="CU30" s="70"/>
      <c r="CV30" s="70"/>
      <c r="CW30" s="70"/>
      <c r="CX30" s="71"/>
      <c r="CY30" s="70"/>
      <c r="CZ30" s="70"/>
      <c r="DA30" s="70"/>
      <c r="DB30" s="70"/>
      <c r="DC30" s="70"/>
      <c r="DD30" s="70"/>
      <c r="DE30" s="70"/>
      <c r="DF30" s="71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</row>
    <row r="31" spans="1:256" s="33" customFormat="1" ht="24" customHeight="1" thickBot="1" x14ac:dyDescent="0.25">
      <c r="A31" s="478" t="s">
        <v>86</v>
      </c>
      <c r="B31" s="479"/>
      <c r="C31" s="479"/>
      <c r="D31" s="479"/>
      <c r="E31" s="479"/>
      <c r="F31" s="480"/>
      <c r="G31" s="480"/>
      <c r="H31" s="480"/>
      <c r="I31" s="481"/>
      <c r="J31" s="259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  <c r="AW31" s="260"/>
      <c r="AX31" s="260"/>
      <c r="AY31" s="260"/>
      <c r="AZ31" s="260"/>
      <c r="BA31" s="260"/>
      <c r="BB31" s="260"/>
      <c r="BC31" s="260"/>
      <c r="BD31" s="260"/>
      <c r="BE31" s="260"/>
      <c r="BF31" s="260"/>
      <c r="BG31" s="260"/>
      <c r="BH31" s="260"/>
      <c r="BI31" s="260"/>
      <c r="BJ31" s="260"/>
      <c r="BK31" s="260"/>
      <c r="BL31" s="260"/>
      <c r="BM31" s="260"/>
      <c r="BN31" s="260"/>
      <c r="BO31" s="260"/>
      <c r="BP31" s="260"/>
      <c r="BQ31" s="260"/>
      <c r="BR31" s="260"/>
      <c r="BS31" s="260"/>
      <c r="BT31" s="260"/>
      <c r="BU31" s="260"/>
      <c r="BV31" s="260"/>
      <c r="BW31" s="260"/>
      <c r="BX31" s="260"/>
      <c r="BY31" s="260"/>
      <c r="BZ31" s="260"/>
      <c r="CA31" s="260"/>
      <c r="CB31" s="260"/>
      <c r="CC31" s="260"/>
      <c r="CD31" s="260"/>
      <c r="CE31" s="260"/>
      <c r="CF31" s="260"/>
      <c r="CG31" s="260"/>
      <c r="CH31" s="260"/>
      <c r="CI31" s="260"/>
      <c r="CJ31" s="260"/>
      <c r="CK31" s="260"/>
      <c r="CL31" s="260"/>
      <c r="CM31" s="260"/>
      <c r="CN31" s="260"/>
      <c r="CO31" s="260"/>
      <c r="CP31" s="260"/>
      <c r="CQ31" s="260"/>
      <c r="CR31" s="260"/>
      <c r="CS31" s="260"/>
      <c r="CT31" s="260"/>
      <c r="CU31" s="260"/>
      <c r="CV31" s="260"/>
      <c r="CW31" s="260"/>
      <c r="CX31" s="260"/>
      <c r="CY31" s="260"/>
      <c r="CZ31" s="482"/>
      <c r="DA31" s="475"/>
      <c r="DB31" s="476"/>
      <c r="DC31" s="476"/>
      <c r="DD31" s="476"/>
      <c r="DE31" s="476"/>
      <c r="DF31" s="477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63"/>
    </row>
  </sheetData>
  <mergeCells count="151">
    <mergeCell ref="DA31:DF31"/>
    <mergeCell ref="CR21:CX21"/>
    <mergeCell ref="CY21:DF21"/>
    <mergeCell ref="AV24:BB24"/>
    <mergeCell ref="BC24:BM24"/>
    <mergeCell ref="BN24:BV24"/>
    <mergeCell ref="BW24:CA24"/>
    <mergeCell ref="CB24:CG24"/>
    <mergeCell ref="CH24:CQ24"/>
    <mergeCell ref="CR24:CX24"/>
    <mergeCell ref="CY24:DF24"/>
    <mergeCell ref="A30:B30"/>
    <mergeCell ref="C30:E30"/>
    <mergeCell ref="A31:I31"/>
    <mergeCell ref="J31:CZ31"/>
    <mergeCell ref="A26:B26"/>
    <mergeCell ref="C25:E25"/>
    <mergeCell ref="C26:E26"/>
    <mergeCell ref="A27:B27"/>
    <mergeCell ref="C27:E27"/>
    <mergeCell ref="A24:B24"/>
    <mergeCell ref="C24:E24"/>
    <mergeCell ref="A19:B19"/>
    <mergeCell ref="C19:E19"/>
    <mergeCell ref="A20:B20"/>
    <mergeCell ref="C20:E20"/>
    <mergeCell ref="A21:B21"/>
    <mergeCell ref="C21:E21"/>
    <mergeCell ref="A29:B29"/>
    <mergeCell ref="A22:B22"/>
    <mergeCell ref="C22:E22"/>
    <mergeCell ref="A23:B23"/>
    <mergeCell ref="C23:E23"/>
    <mergeCell ref="CB17:CG17"/>
    <mergeCell ref="CH17:CQ17"/>
    <mergeCell ref="A15:AD15"/>
    <mergeCell ref="AE15:BC15"/>
    <mergeCell ref="BD15:BJ15"/>
    <mergeCell ref="BK15:BR15"/>
    <mergeCell ref="CR17:CX17"/>
    <mergeCell ref="CY17:DF17"/>
    <mergeCell ref="A18:B18"/>
    <mergeCell ref="C18:E18"/>
    <mergeCell ref="A17:E17"/>
    <mergeCell ref="F17:AU17"/>
    <mergeCell ref="AV17:BB17"/>
    <mergeCell ref="BC17:BM17"/>
    <mergeCell ref="BN17:BV17"/>
    <mergeCell ref="BW17:CA17"/>
    <mergeCell ref="CY18:DF18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BS15:BY15"/>
    <mergeCell ref="BZ15:CG15"/>
    <mergeCell ref="CU14:CY14"/>
    <mergeCell ref="CZ14:DF14"/>
    <mergeCell ref="DB11:DF12"/>
    <mergeCell ref="A12:I12"/>
    <mergeCell ref="J12:W12"/>
    <mergeCell ref="X12:AE12"/>
    <mergeCell ref="AF12:AK12"/>
    <mergeCell ref="A11:I11"/>
    <mergeCell ref="J11:W11"/>
    <mergeCell ref="X11:AE11"/>
    <mergeCell ref="A14:AD14"/>
    <mergeCell ref="AE14:BC14"/>
    <mergeCell ref="BD14:BN14"/>
    <mergeCell ref="BO14:BR14"/>
    <mergeCell ref="BS14:BY14"/>
    <mergeCell ref="BZ14:CT14"/>
    <mergeCell ref="A13:AD13"/>
    <mergeCell ref="AE13:BC13"/>
    <mergeCell ref="BD13:BN13"/>
    <mergeCell ref="BO13:BR13"/>
    <mergeCell ref="CU13:CY13"/>
    <mergeCell ref="CZ13:DF13"/>
    <mergeCell ref="BS13:BY13"/>
    <mergeCell ref="A8:I8"/>
    <mergeCell ref="X8:AE8"/>
    <mergeCell ref="AF8:AK8"/>
    <mergeCell ref="AL8:BA10"/>
    <mergeCell ref="P5:W5"/>
    <mergeCell ref="X5:AC5"/>
    <mergeCell ref="BZ13:CT13"/>
    <mergeCell ref="CO8:DF10"/>
    <mergeCell ref="A9:I9"/>
    <mergeCell ref="X9:AE9"/>
    <mergeCell ref="AF9:AK9"/>
    <mergeCell ref="AF11:AK11"/>
    <mergeCell ref="AL11:CO12"/>
    <mergeCell ref="BB8:BX10"/>
    <mergeCell ref="BY8:CN10"/>
    <mergeCell ref="CT11:CW12"/>
    <mergeCell ref="CX11:DA12"/>
    <mergeCell ref="CP11:CS12"/>
    <mergeCell ref="A10:I10"/>
    <mergeCell ref="J10:W10"/>
    <mergeCell ref="X10:AE10"/>
    <mergeCell ref="AF10:AK10"/>
    <mergeCell ref="A4:G4"/>
    <mergeCell ref="H4:O4"/>
    <mergeCell ref="P4:W4"/>
    <mergeCell ref="X4:AC4"/>
    <mergeCell ref="BV5:CA5"/>
    <mergeCell ref="CB5:CE5"/>
    <mergeCell ref="BE5:BM5"/>
    <mergeCell ref="BN5:BU5"/>
    <mergeCell ref="A5:G5"/>
    <mergeCell ref="H5:O5"/>
    <mergeCell ref="AW4:AZ4"/>
    <mergeCell ref="BA4:BD4"/>
    <mergeCell ref="A6:BE7"/>
    <mergeCell ref="BF6:CF7"/>
    <mergeCell ref="CU6:CZ6"/>
    <mergeCell ref="DA6:DF6"/>
    <mergeCell ref="CU7:CZ7"/>
    <mergeCell ref="DA7:DF7"/>
    <mergeCell ref="AW5:AZ5"/>
    <mergeCell ref="BA5:BD5"/>
    <mergeCell ref="CS5:CZ5"/>
    <mergeCell ref="DA5:DF5"/>
    <mergeCell ref="CF5:CI5"/>
    <mergeCell ref="CJ5:CR5"/>
    <mergeCell ref="A3:G3"/>
    <mergeCell ref="H3:O3"/>
    <mergeCell ref="P3:W3"/>
    <mergeCell ref="X3:AC3"/>
    <mergeCell ref="CB3:CE3"/>
    <mergeCell ref="CF3:CI3"/>
    <mergeCell ref="CJ3:CR3"/>
    <mergeCell ref="CS3:CZ3"/>
    <mergeCell ref="DA3:DF3"/>
    <mergeCell ref="CS4:CZ4"/>
    <mergeCell ref="DA4:DF4"/>
    <mergeCell ref="BE4:BM4"/>
    <mergeCell ref="BN4:BU4"/>
    <mergeCell ref="BV4:CA4"/>
    <mergeCell ref="CB4:CE4"/>
    <mergeCell ref="CF4:CI4"/>
    <mergeCell ref="CJ4:CR4"/>
    <mergeCell ref="CB2:CE2"/>
    <mergeCell ref="CF2:CI2"/>
    <mergeCell ref="CJ2:CR2"/>
    <mergeCell ref="CS2:CZ2"/>
    <mergeCell ref="DA2:DF2"/>
  </mergeCells>
  <phoneticPr fontId="19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V26"/>
  <sheetViews>
    <sheetView view="pageBreakPreview" zoomScaleNormal="85" workbookViewId="0">
      <selection activeCell="R12" sqref="R12"/>
    </sheetView>
  </sheetViews>
  <sheetFormatPr defaultColWidth="0" defaultRowHeight="12.75" x14ac:dyDescent="0.2"/>
  <cols>
    <col min="1" max="63" width="1.28515625" style="19" customWidth="1"/>
    <col min="64" max="95" width="1.140625" style="19" customWidth="1"/>
    <col min="96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110" s="4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88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</row>
    <row r="2" spans="1:110" s="4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</row>
    <row r="3" spans="1:110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</row>
    <row r="4" spans="1:110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</row>
    <row r="5" spans="1:110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</row>
    <row r="6" spans="1:110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241"/>
      <c r="CH6" s="241"/>
      <c r="CI6" s="241"/>
      <c r="CJ6" s="241"/>
      <c r="CK6" s="241"/>
      <c r="CL6" s="241"/>
      <c r="CM6" s="241"/>
      <c r="CN6" s="241"/>
      <c r="CO6" s="241"/>
      <c r="CP6" s="241"/>
      <c r="CQ6" s="241"/>
      <c r="CR6" s="241"/>
      <c r="CS6" s="241"/>
      <c r="CT6" s="241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</row>
    <row r="7" spans="1:110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240"/>
      <c r="CH7" s="240"/>
      <c r="CI7" s="240"/>
      <c r="CJ7" s="240"/>
      <c r="CK7" s="240"/>
      <c r="CL7" s="240"/>
      <c r="CM7" s="240"/>
      <c r="CN7" s="240"/>
      <c r="CO7" s="240"/>
      <c r="CP7" s="240"/>
      <c r="CQ7" s="240"/>
      <c r="CR7" s="240"/>
      <c r="CS7" s="240"/>
      <c r="CT7" s="240"/>
      <c r="CU7" s="617" t="s">
        <v>102</v>
      </c>
      <c r="CV7" s="618"/>
      <c r="CW7" s="618"/>
      <c r="CX7" s="618"/>
      <c r="CY7" s="618"/>
      <c r="CZ7" s="619"/>
      <c r="DA7" s="617" t="s">
        <v>102</v>
      </c>
      <c r="DB7" s="618"/>
      <c r="DC7" s="618"/>
      <c r="DD7" s="618"/>
      <c r="DE7" s="618"/>
      <c r="DF7" s="619"/>
    </row>
    <row r="8" spans="1:110" s="9" customFormat="1" ht="12" customHeight="1" x14ac:dyDescent="0.2">
      <c r="A8" s="362" t="s">
        <v>24</v>
      </c>
      <c r="B8" s="363"/>
      <c r="C8" s="363"/>
      <c r="D8" s="363"/>
      <c r="E8" s="363"/>
      <c r="F8" s="374" t="s">
        <v>25</v>
      </c>
      <c r="G8" s="375"/>
      <c r="H8" s="375"/>
      <c r="I8" s="376"/>
      <c r="J8" s="377" t="s">
        <v>26</v>
      </c>
      <c r="K8" s="375"/>
      <c r="L8" s="375"/>
      <c r="M8" s="376"/>
      <c r="N8" s="377" t="s">
        <v>27</v>
      </c>
      <c r="O8" s="375"/>
      <c r="P8" s="375"/>
      <c r="Q8" s="376"/>
      <c r="R8" s="377" t="s">
        <v>28</v>
      </c>
      <c r="S8" s="375"/>
      <c r="T8" s="375"/>
      <c r="U8" s="375"/>
      <c r="V8" s="376"/>
      <c r="W8" s="377" t="s">
        <v>29</v>
      </c>
      <c r="X8" s="375"/>
      <c r="Y8" s="375"/>
      <c r="Z8" s="375"/>
      <c r="AA8" s="375"/>
      <c r="AB8" s="375"/>
      <c r="AC8" s="375"/>
      <c r="AD8" s="375"/>
      <c r="AE8" s="375"/>
      <c r="AF8" s="375"/>
      <c r="AG8" s="375"/>
      <c r="AH8" s="375"/>
      <c r="AI8" s="375"/>
      <c r="AJ8" s="375"/>
      <c r="AK8" s="375"/>
      <c r="AL8" s="375"/>
      <c r="AM8" s="375"/>
      <c r="AN8" s="375"/>
      <c r="AO8" s="375"/>
      <c r="AP8" s="375"/>
      <c r="AQ8" s="375"/>
      <c r="AR8" s="375"/>
      <c r="AS8" s="375"/>
      <c r="AT8" s="375"/>
      <c r="AU8" s="375"/>
      <c r="AV8" s="375"/>
      <c r="AW8" s="375"/>
      <c r="AX8" s="375"/>
      <c r="AY8" s="376"/>
      <c r="AZ8" s="377" t="s">
        <v>30</v>
      </c>
      <c r="BA8" s="375"/>
      <c r="BB8" s="375"/>
      <c r="BC8" s="375"/>
      <c r="BD8" s="375"/>
      <c r="BE8" s="375"/>
      <c r="BF8" s="375"/>
      <c r="BG8" s="375"/>
      <c r="BH8" s="375"/>
      <c r="BI8" s="375"/>
      <c r="BJ8" s="375"/>
      <c r="BK8" s="375"/>
      <c r="BL8" s="375"/>
      <c r="BM8" s="375"/>
      <c r="BN8" s="375"/>
      <c r="BO8" s="375"/>
      <c r="BP8" s="375"/>
      <c r="BQ8" s="375"/>
      <c r="BR8" s="375"/>
      <c r="BS8" s="375"/>
      <c r="BT8" s="375"/>
      <c r="BU8" s="375"/>
      <c r="BV8" s="375"/>
      <c r="BW8" s="375"/>
      <c r="BX8" s="375"/>
      <c r="BY8" s="375"/>
      <c r="BZ8" s="375"/>
      <c r="CA8" s="375"/>
      <c r="CB8" s="375"/>
      <c r="CC8" s="375"/>
      <c r="CD8" s="375"/>
      <c r="CE8" s="375"/>
      <c r="CF8" s="375"/>
      <c r="CG8" s="375"/>
      <c r="CH8" s="375"/>
      <c r="CI8" s="375"/>
      <c r="CJ8" s="375"/>
      <c r="CK8" s="375"/>
      <c r="CL8" s="375"/>
      <c r="CM8" s="375"/>
      <c r="CN8" s="375"/>
      <c r="CO8" s="375"/>
      <c r="CP8" s="375"/>
      <c r="CQ8" s="375"/>
      <c r="CR8" s="375"/>
      <c r="CS8" s="375"/>
      <c r="CT8" s="375"/>
      <c r="CU8" s="375"/>
      <c r="CV8" s="375"/>
      <c r="CW8" s="375"/>
      <c r="CX8" s="375"/>
      <c r="CY8" s="375"/>
      <c r="CZ8" s="375"/>
      <c r="DA8" s="375"/>
      <c r="DB8" s="375"/>
      <c r="DC8" s="375"/>
      <c r="DD8" s="375"/>
      <c r="DE8" s="375"/>
      <c r="DF8" s="396"/>
    </row>
    <row r="9" spans="1:110" s="9" customFormat="1" ht="12" customHeight="1" thickBot="1" x14ac:dyDescent="0.25">
      <c r="A9" s="362" t="s">
        <v>31</v>
      </c>
      <c r="B9" s="363"/>
      <c r="C9" s="363"/>
      <c r="D9" s="363"/>
      <c r="E9" s="363"/>
      <c r="F9" s="453" t="s">
        <v>90</v>
      </c>
      <c r="G9" s="365"/>
      <c r="H9" s="365"/>
      <c r="I9" s="365"/>
      <c r="J9" s="365"/>
      <c r="K9" s="365"/>
      <c r="L9" s="365"/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  <c r="BW9" s="365"/>
      <c r="BX9" s="365"/>
      <c r="BY9" s="365"/>
      <c r="BZ9" s="365"/>
      <c r="CA9" s="365"/>
      <c r="CB9" s="365"/>
      <c r="CC9" s="365"/>
      <c r="CD9" s="365"/>
      <c r="CE9" s="365"/>
      <c r="CF9" s="365"/>
      <c r="CG9" s="365"/>
      <c r="CH9" s="365"/>
      <c r="CI9" s="365"/>
      <c r="CJ9" s="365"/>
      <c r="CK9" s="365"/>
      <c r="CL9" s="365"/>
      <c r="CM9" s="365"/>
      <c r="CN9" s="365"/>
      <c r="CO9" s="365"/>
      <c r="CP9" s="365"/>
      <c r="CQ9" s="366"/>
      <c r="CR9" s="364" t="s">
        <v>74</v>
      </c>
      <c r="CS9" s="365"/>
      <c r="CT9" s="365"/>
      <c r="CU9" s="365"/>
      <c r="CV9" s="365"/>
      <c r="CW9" s="365"/>
      <c r="CX9" s="365"/>
      <c r="CY9" s="366"/>
      <c r="CZ9" s="364" t="s">
        <v>75</v>
      </c>
      <c r="DA9" s="365"/>
      <c r="DB9" s="365"/>
      <c r="DC9" s="365"/>
      <c r="DD9" s="365"/>
      <c r="DE9" s="365"/>
      <c r="DF9" s="454"/>
    </row>
    <row r="10" spans="1:110" s="4" customFormat="1" ht="24" customHeight="1" x14ac:dyDescent="0.2">
      <c r="A10" s="620" t="s">
        <v>35</v>
      </c>
      <c r="B10" s="607"/>
      <c r="C10" s="607"/>
      <c r="D10" s="607"/>
      <c r="E10" s="608"/>
      <c r="F10" s="460" t="s">
        <v>91</v>
      </c>
      <c r="G10" s="461"/>
      <c r="H10" s="461"/>
      <c r="I10" s="461"/>
      <c r="J10" s="461"/>
      <c r="K10" s="461"/>
      <c r="L10" s="461"/>
      <c r="M10" s="461"/>
      <c r="N10" s="461"/>
      <c r="O10" s="461"/>
      <c r="P10" s="461"/>
      <c r="Q10" s="461"/>
      <c r="R10" s="461"/>
      <c r="S10" s="461"/>
      <c r="T10" s="461"/>
      <c r="U10" s="461"/>
      <c r="V10" s="461"/>
      <c r="W10" s="461"/>
      <c r="X10" s="461"/>
      <c r="Y10" s="461"/>
      <c r="Z10" s="461"/>
      <c r="AA10" s="461"/>
      <c r="AB10" s="461"/>
      <c r="AC10" s="461"/>
      <c r="AD10" s="609"/>
      <c r="AE10" s="460" t="s">
        <v>92</v>
      </c>
      <c r="AF10" s="461"/>
      <c r="AG10" s="461"/>
      <c r="AH10" s="461"/>
      <c r="AI10" s="461"/>
      <c r="AJ10" s="461"/>
      <c r="AK10" s="461"/>
      <c r="AL10" s="461"/>
      <c r="AM10" s="461"/>
      <c r="AN10" s="461"/>
      <c r="AO10" s="461"/>
      <c r="AP10" s="461"/>
      <c r="AQ10" s="461"/>
      <c r="AR10" s="461"/>
      <c r="AS10" s="461"/>
      <c r="AT10" s="461"/>
      <c r="AU10" s="461"/>
      <c r="AV10" s="461"/>
      <c r="AW10" s="461"/>
      <c r="AX10" s="461"/>
      <c r="AY10" s="461"/>
      <c r="AZ10" s="461"/>
      <c r="BA10" s="461"/>
      <c r="BB10" s="461"/>
      <c r="BC10" s="609"/>
      <c r="BD10" s="460" t="s">
        <v>93</v>
      </c>
      <c r="BE10" s="461"/>
      <c r="BF10" s="461"/>
      <c r="BG10" s="461"/>
      <c r="BH10" s="461"/>
      <c r="BI10" s="461"/>
      <c r="BJ10" s="461"/>
      <c r="BK10" s="461"/>
      <c r="BL10" s="461"/>
      <c r="BM10" s="461"/>
      <c r="BN10" s="461"/>
      <c r="BO10" s="461"/>
      <c r="BP10" s="461"/>
      <c r="BQ10" s="461"/>
      <c r="BR10" s="461"/>
      <c r="BS10" s="461"/>
      <c r="BT10" s="461"/>
      <c r="BU10" s="461"/>
      <c r="BV10" s="461"/>
      <c r="BW10" s="461"/>
      <c r="BX10" s="461"/>
      <c r="BY10" s="461"/>
      <c r="BZ10" s="461"/>
      <c r="CA10" s="461"/>
      <c r="CB10" s="461"/>
      <c r="CC10" s="461"/>
      <c r="CD10" s="461"/>
      <c r="CE10" s="461"/>
      <c r="CF10" s="461"/>
      <c r="CG10" s="461"/>
      <c r="CH10" s="461"/>
      <c r="CI10" s="461"/>
      <c r="CJ10" s="461"/>
      <c r="CK10" s="461"/>
      <c r="CL10" s="461"/>
      <c r="CM10" s="461"/>
      <c r="CN10" s="461"/>
      <c r="CO10" s="461"/>
      <c r="CP10" s="461"/>
      <c r="CQ10" s="609"/>
      <c r="CR10" s="621" t="s">
        <v>94</v>
      </c>
      <c r="CS10" s="622"/>
      <c r="CT10" s="622"/>
      <c r="CU10" s="622"/>
      <c r="CV10" s="622"/>
      <c r="CW10" s="622"/>
      <c r="CX10" s="622"/>
      <c r="CY10" s="623"/>
      <c r="CZ10" s="460" t="s">
        <v>95</v>
      </c>
      <c r="DA10" s="461"/>
      <c r="DB10" s="461"/>
      <c r="DC10" s="461"/>
      <c r="DD10" s="461"/>
      <c r="DE10" s="461"/>
      <c r="DF10" s="609"/>
    </row>
    <row r="11" spans="1:110" s="4" customFormat="1" ht="24.75" customHeight="1" x14ac:dyDescent="0.2">
      <c r="A11" s="445" t="s">
        <v>105</v>
      </c>
      <c r="B11" s="446"/>
      <c r="C11" s="607" t="s">
        <v>43</v>
      </c>
      <c r="D11" s="607"/>
      <c r="E11" s="608"/>
      <c r="F11" s="30"/>
      <c r="G11" s="28"/>
      <c r="H11" s="28"/>
      <c r="I11" s="71"/>
      <c r="J11" s="67"/>
      <c r="K11" s="67"/>
      <c r="L11" s="67"/>
      <c r="M11" s="32"/>
      <c r="N11" s="67"/>
      <c r="O11" s="67"/>
      <c r="P11" s="67"/>
      <c r="Q11" s="32"/>
      <c r="R11" s="67" t="s">
        <v>106</v>
      </c>
      <c r="S11" s="67"/>
      <c r="T11" s="67"/>
      <c r="U11" s="67"/>
      <c r="V11" s="32"/>
      <c r="W11" s="67" t="s">
        <v>123</v>
      </c>
      <c r="X11" s="67"/>
      <c r="Y11" s="67"/>
      <c r="Z11" s="67"/>
      <c r="AA11" s="67"/>
      <c r="AB11" s="67"/>
      <c r="AC11" s="67"/>
      <c r="AD11" s="32"/>
      <c r="AE11" s="67" t="s">
        <v>192</v>
      </c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32"/>
      <c r="BD11" s="79"/>
      <c r="BE11" s="31"/>
      <c r="BF11" s="31"/>
      <c r="BG11" s="31"/>
      <c r="BH11" s="31"/>
      <c r="BI11" s="31"/>
      <c r="BJ11" s="31"/>
      <c r="BK11" s="32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32"/>
      <c r="CR11" s="28"/>
      <c r="CS11" s="28"/>
      <c r="CT11" s="28"/>
      <c r="CU11" s="28"/>
      <c r="CV11" s="28"/>
      <c r="CW11" s="28"/>
      <c r="CX11" s="28"/>
      <c r="CY11" s="29"/>
      <c r="CZ11" s="28"/>
      <c r="DA11" s="28"/>
      <c r="DB11" s="28"/>
      <c r="DC11" s="28"/>
      <c r="DD11" s="28"/>
      <c r="DE11" s="28"/>
      <c r="DF11" s="29"/>
    </row>
    <row r="12" spans="1:110" s="4" customFormat="1" ht="24.75" customHeight="1" x14ac:dyDescent="0.2">
      <c r="A12" s="445" t="s">
        <v>35</v>
      </c>
      <c r="B12" s="446"/>
      <c r="C12" s="607" t="s">
        <v>44</v>
      </c>
      <c r="D12" s="607"/>
      <c r="E12" s="608"/>
      <c r="F12" s="30" t="s">
        <v>199</v>
      </c>
      <c r="G12" s="28"/>
      <c r="H12" s="28"/>
      <c r="I12" s="29"/>
      <c r="J12" s="28"/>
      <c r="K12" s="28"/>
      <c r="L12" s="28"/>
      <c r="M12" s="29"/>
      <c r="N12" s="28"/>
      <c r="O12" s="28"/>
      <c r="P12" s="28"/>
      <c r="Q12" s="29"/>
      <c r="R12" s="28"/>
      <c r="S12" s="28"/>
      <c r="T12" s="28"/>
      <c r="U12" s="28"/>
      <c r="V12" s="29"/>
      <c r="W12" s="28"/>
      <c r="X12" s="28"/>
      <c r="Y12" s="28"/>
      <c r="Z12" s="28"/>
      <c r="AA12" s="28"/>
      <c r="AB12" s="28"/>
      <c r="AC12" s="28"/>
      <c r="AD12" s="29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9"/>
      <c r="BD12" s="30"/>
      <c r="BE12" s="28"/>
      <c r="BF12" s="28"/>
      <c r="BG12" s="28"/>
      <c r="BH12" s="28"/>
      <c r="BI12" s="28"/>
      <c r="BJ12" s="28"/>
      <c r="BK12" s="29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9"/>
      <c r="CR12" s="28"/>
      <c r="CS12" s="28"/>
      <c r="CT12" s="28"/>
      <c r="CU12" s="67"/>
      <c r="CV12" s="67"/>
      <c r="CW12" s="67"/>
      <c r="CX12" s="67"/>
      <c r="CY12" s="65"/>
      <c r="CZ12" s="67"/>
      <c r="DA12" s="67"/>
      <c r="DB12" s="67"/>
      <c r="DC12" s="67"/>
      <c r="DD12" s="67"/>
      <c r="DE12" s="67"/>
      <c r="DF12" s="65"/>
    </row>
    <row r="13" spans="1:110" s="4" customFormat="1" ht="24.75" customHeight="1" x14ac:dyDescent="0.2">
      <c r="A13" s="445" t="s">
        <v>105</v>
      </c>
      <c r="B13" s="446"/>
      <c r="C13" s="607" t="s">
        <v>45</v>
      </c>
      <c r="D13" s="607"/>
      <c r="E13" s="608"/>
      <c r="F13" s="28" t="s">
        <v>193</v>
      </c>
      <c r="G13" s="28"/>
      <c r="H13" s="28"/>
      <c r="I13" s="29"/>
      <c r="J13" s="28"/>
      <c r="K13" s="28"/>
      <c r="L13" s="28"/>
      <c r="M13" s="29"/>
      <c r="N13" s="28"/>
      <c r="O13" s="28"/>
      <c r="P13" s="28"/>
      <c r="Q13" s="29"/>
      <c r="R13" s="28"/>
      <c r="S13" s="28"/>
      <c r="T13" s="28"/>
      <c r="U13" s="28"/>
      <c r="V13" s="29"/>
      <c r="W13" s="28"/>
      <c r="X13" s="28"/>
      <c r="Y13" s="28"/>
      <c r="Z13" s="28"/>
      <c r="AA13" s="28"/>
      <c r="AB13" s="28"/>
      <c r="AC13" s="28"/>
      <c r="AD13" s="29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9"/>
      <c r="BD13" s="30"/>
      <c r="BE13" s="28"/>
      <c r="BF13" s="28"/>
      <c r="BG13" s="28"/>
      <c r="BH13" s="28"/>
      <c r="BI13" s="28"/>
      <c r="BJ13" s="28"/>
      <c r="BK13" s="29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9"/>
      <c r="CR13" s="67"/>
      <c r="CS13" s="67"/>
      <c r="CT13" s="67"/>
      <c r="CU13" s="28"/>
      <c r="CV13" s="28"/>
      <c r="CW13" s="28"/>
      <c r="CX13" s="28"/>
      <c r="CY13" s="29"/>
      <c r="CZ13" s="28"/>
      <c r="DA13" s="28"/>
      <c r="DB13" s="28"/>
      <c r="DC13" s="28"/>
      <c r="DD13" s="28"/>
      <c r="DE13" s="28"/>
      <c r="DF13" s="29"/>
    </row>
    <row r="14" spans="1:110" s="4" customFormat="1" ht="24.75" customHeight="1" x14ac:dyDescent="0.2">
      <c r="A14" s="445" t="s">
        <v>105</v>
      </c>
      <c r="B14" s="446"/>
      <c r="C14" s="607" t="s">
        <v>46</v>
      </c>
      <c r="D14" s="607"/>
      <c r="E14" s="608"/>
      <c r="F14" s="28" t="s">
        <v>194</v>
      </c>
      <c r="G14" s="28"/>
      <c r="H14" s="28"/>
      <c r="I14" s="29"/>
      <c r="J14" s="28"/>
      <c r="K14" s="28"/>
      <c r="L14" s="28"/>
      <c r="M14" s="29"/>
      <c r="N14" s="28"/>
      <c r="O14" s="28"/>
      <c r="P14" s="28"/>
      <c r="Q14" s="29"/>
      <c r="R14" s="28"/>
      <c r="S14" s="28"/>
      <c r="T14" s="28"/>
      <c r="U14" s="28"/>
      <c r="V14" s="29"/>
      <c r="W14" s="28"/>
      <c r="X14" s="28"/>
      <c r="Y14" s="28"/>
      <c r="Z14" s="28"/>
      <c r="AA14" s="28"/>
      <c r="AB14" s="28"/>
      <c r="AC14" s="28"/>
      <c r="AD14" s="29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9"/>
      <c r="BD14" s="30"/>
      <c r="BE14" s="28"/>
      <c r="BF14" s="28"/>
      <c r="BG14" s="28"/>
      <c r="BH14" s="28"/>
      <c r="BI14" s="28"/>
      <c r="BJ14" s="28"/>
      <c r="BK14" s="29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9"/>
      <c r="CR14" s="28"/>
      <c r="CS14" s="28"/>
      <c r="CT14" s="28"/>
      <c r="CU14" s="28"/>
      <c r="CV14" s="28"/>
      <c r="CW14" s="28"/>
      <c r="CX14" s="28"/>
      <c r="CY14" s="29"/>
      <c r="CZ14" s="28"/>
      <c r="DA14" s="28"/>
      <c r="DB14" s="28"/>
      <c r="DC14" s="28"/>
      <c r="DD14" s="28"/>
      <c r="DE14" s="28"/>
      <c r="DF14" s="29"/>
    </row>
    <row r="15" spans="1:110" s="4" customFormat="1" ht="24.75" customHeight="1" x14ac:dyDescent="0.2">
      <c r="A15" s="445" t="s">
        <v>35</v>
      </c>
      <c r="B15" s="446"/>
      <c r="C15" s="607" t="s">
        <v>47</v>
      </c>
      <c r="D15" s="607"/>
      <c r="E15" s="608"/>
      <c r="F15" s="67"/>
      <c r="G15" s="67"/>
      <c r="H15" s="67"/>
      <c r="I15" s="65"/>
      <c r="J15" s="67"/>
      <c r="K15" s="67"/>
      <c r="L15" s="67"/>
      <c r="M15" s="65"/>
      <c r="N15" s="67"/>
      <c r="O15" s="67"/>
      <c r="P15" s="67"/>
      <c r="Q15" s="65"/>
      <c r="R15" s="67"/>
      <c r="S15" s="67"/>
      <c r="T15" s="67"/>
      <c r="U15" s="67"/>
      <c r="V15" s="65"/>
      <c r="W15" s="79" t="s">
        <v>323</v>
      </c>
      <c r="X15" s="109"/>
      <c r="Y15" s="67"/>
      <c r="Z15" s="67"/>
      <c r="AA15" s="67"/>
      <c r="AB15" s="67"/>
      <c r="AC15" s="67"/>
      <c r="AD15" s="65"/>
      <c r="AE15" s="81" t="s">
        <v>322</v>
      </c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5"/>
      <c r="BD15" s="79" t="s">
        <v>197</v>
      </c>
      <c r="BE15" s="64"/>
      <c r="BF15" s="64"/>
      <c r="BG15" s="64"/>
      <c r="BH15" s="64"/>
      <c r="BI15" s="64"/>
      <c r="BJ15" s="64"/>
      <c r="BK15" s="65"/>
      <c r="BL15" s="30" t="s">
        <v>196</v>
      </c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5"/>
      <c r="CR15" s="28"/>
      <c r="CS15" s="28"/>
      <c r="CT15" s="28"/>
      <c r="CU15" s="28"/>
      <c r="CV15" s="28"/>
      <c r="CW15" s="28"/>
      <c r="CX15" s="28"/>
      <c r="CY15" s="29"/>
      <c r="CZ15" s="28"/>
      <c r="DA15" s="28"/>
      <c r="DB15" s="28"/>
      <c r="DC15" s="28"/>
      <c r="DD15" s="28"/>
      <c r="DE15" s="28"/>
      <c r="DF15" s="29"/>
    </row>
    <row r="16" spans="1:110" s="4" customFormat="1" ht="24.75" customHeight="1" x14ac:dyDescent="0.2">
      <c r="A16" s="445"/>
      <c r="B16" s="446"/>
      <c r="C16" s="607" t="s">
        <v>48</v>
      </c>
      <c r="D16" s="607"/>
      <c r="E16" s="608"/>
      <c r="F16" s="30"/>
      <c r="G16" s="28"/>
      <c r="H16" s="28"/>
      <c r="I16" s="29"/>
      <c r="J16" s="28"/>
      <c r="K16" s="28"/>
      <c r="L16" s="28"/>
      <c r="M16" s="29"/>
      <c r="N16" s="28"/>
      <c r="O16" s="28"/>
      <c r="P16" s="28"/>
      <c r="Q16" s="29"/>
      <c r="R16" s="28"/>
      <c r="S16" s="28"/>
      <c r="T16" s="28"/>
      <c r="U16" s="28"/>
      <c r="V16" s="29"/>
      <c r="W16" s="79" t="s">
        <v>324</v>
      </c>
      <c r="X16" s="28"/>
      <c r="Y16" s="28"/>
      <c r="Z16" s="28"/>
      <c r="AA16" s="28"/>
      <c r="AB16" s="28"/>
      <c r="AC16" s="28"/>
      <c r="AD16" s="29"/>
      <c r="AE16" s="242" t="s">
        <v>325</v>
      </c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9"/>
      <c r="BD16" s="79" t="s">
        <v>197</v>
      </c>
      <c r="BE16" s="28"/>
      <c r="BF16" s="28"/>
      <c r="BG16" s="28"/>
      <c r="BH16" s="28"/>
      <c r="BI16" s="28"/>
      <c r="BJ16" s="28"/>
      <c r="BK16" s="29"/>
      <c r="BL16" s="64" t="s">
        <v>196</v>
      </c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9"/>
      <c r="CR16" s="28"/>
      <c r="CS16" s="28"/>
      <c r="CT16" s="28"/>
      <c r="CU16" s="28"/>
      <c r="CV16" s="28"/>
      <c r="CW16" s="28"/>
      <c r="CX16" s="28"/>
      <c r="CY16" s="29"/>
      <c r="CZ16" s="28"/>
      <c r="DA16" s="28"/>
      <c r="DB16" s="28"/>
      <c r="DC16" s="28"/>
      <c r="DD16" s="28"/>
      <c r="DE16" s="28"/>
      <c r="DF16" s="29"/>
    </row>
    <row r="17" spans="1:256" s="4" customFormat="1" ht="24.75" customHeight="1" x14ac:dyDescent="0.2">
      <c r="A17" s="445"/>
      <c r="B17" s="446"/>
      <c r="C17" s="607" t="s">
        <v>49</v>
      </c>
      <c r="D17" s="607"/>
      <c r="E17" s="608"/>
      <c r="F17" s="26"/>
      <c r="G17" s="26"/>
      <c r="H17" s="26"/>
      <c r="I17" s="27"/>
      <c r="J17" s="26"/>
      <c r="K17" s="26"/>
      <c r="L17" s="26"/>
      <c r="M17" s="27"/>
      <c r="N17" s="26"/>
      <c r="O17" s="26"/>
      <c r="P17" s="26"/>
      <c r="Q17" s="27"/>
      <c r="R17" s="26"/>
      <c r="S17" s="26"/>
      <c r="T17" s="26"/>
      <c r="U17" s="26"/>
      <c r="V17" s="27"/>
      <c r="W17" s="118" t="s">
        <v>326</v>
      </c>
      <c r="X17" s="67"/>
      <c r="Y17" s="67"/>
      <c r="Z17" s="67"/>
      <c r="AA17" s="67"/>
      <c r="AB17" s="67"/>
      <c r="AC17" s="67"/>
      <c r="AD17" s="65"/>
      <c r="AE17" s="242" t="s">
        <v>327</v>
      </c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5"/>
      <c r="BD17" s="79" t="s">
        <v>197</v>
      </c>
      <c r="BE17" s="28"/>
      <c r="BF17" s="28"/>
      <c r="BG17" s="28"/>
      <c r="BH17" s="28"/>
      <c r="BI17" s="28"/>
      <c r="BJ17" s="28"/>
      <c r="BK17" s="29"/>
      <c r="BL17" s="30" t="s">
        <v>196</v>
      </c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5"/>
      <c r="CR17" s="28"/>
      <c r="CS17" s="28"/>
      <c r="CT17" s="67"/>
      <c r="CU17" s="67"/>
      <c r="CV17" s="67"/>
      <c r="CW17" s="67"/>
      <c r="CX17" s="67"/>
      <c r="CY17" s="65"/>
      <c r="CZ17" s="67"/>
      <c r="DA17" s="67"/>
      <c r="DB17" s="67"/>
      <c r="DC17" s="67"/>
      <c r="DD17" s="67"/>
      <c r="DE17" s="67"/>
      <c r="DF17" s="65"/>
    </row>
    <row r="18" spans="1:256" s="4" customFormat="1" ht="24.75" customHeight="1" x14ac:dyDescent="0.2">
      <c r="A18" s="445"/>
      <c r="B18" s="446"/>
      <c r="C18" s="607" t="s">
        <v>50</v>
      </c>
      <c r="D18" s="607"/>
      <c r="E18" s="608"/>
      <c r="F18" s="67"/>
      <c r="G18" s="67"/>
      <c r="H18" s="67"/>
      <c r="I18" s="65"/>
      <c r="J18" s="67"/>
      <c r="K18" s="67"/>
      <c r="L18" s="67"/>
      <c r="M18" s="65"/>
      <c r="N18" s="67"/>
      <c r="O18" s="67"/>
      <c r="P18" s="67"/>
      <c r="Q18" s="65"/>
      <c r="R18" s="67"/>
      <c r="S18" s="67"/>
      <c r="T18" s="67"/>
      <c r="U18" s="67"/>
      <c r="V18" s="65"/>
      <c r="W18" s="118"/>
      <c r="X18" s="31"/>
      <c r="Y18" s="31"/>
      <c r="Z18" s="31"/>
      <c r="AA18" s="31"/>
      <c r="AB18" s="31"/>
      <c r="AC18" s="31"/>
      <c r="AD18" s="32"/>
      <c r="AE18" s="133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2"/>
      <c r="BD18" s="79"/>
      <c r="BE18" s="31"/>
      <c r="BF18" s="31"/>
      <c r="BG18" s="31"/>
      <c r="BH18" s="31"/>
      <c r="BI18" s="31"/>
      <c r="BJ18" s="31"/>
      <c r="BK18" s="32"/>
      <c r="BL18" s="64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2"/>
      <c r="CR18" s="28"/>
      <c r="CS18" s="28"/>
      <c r="CT18" s="28"/>
      <c r="CU18" s="28"/>
      <c r="CV18" s="28"/>
      <c r="CW18" s="28"/>
      <c r="CX18" s="28"/>
      <c r="CY18" s="29"/>
      <c r="CZ18" s="30"/>
      <c r="DA18" s="28"/>
      <c r="DB18" s="28"/>
      <c r="DC18" s="28"/>
      <c r="DD18" s="28"/>
      <c r="DE18" s="28"/>
      <c r="DF18" s="29"/>
    </row>
    <row r="19" spans="1:256" s="4" customFormat="1" ht="24.75" customHeight="1" x14ac:dyDescent="0.2">
      <c r="A19" s="445" t="s">
        <v>105</v>
      </c>
      <c r="B19" s="446"/>
      <c r="C19" s="607" t="s">
        <v>51</v>
      </c>
      <c r="D19" s="607"/>
      <c r="E19" s="608"/>
      <c r="F19" s="30" t="s">
        <v>200</v>
      </c>
      <c r="G19" s="28"/>
      <c r="H19" s="28"/>
      <c r="I19" s="29"/>
      <c r="J19" s="28"/>
      <c r="K19" s="28"/>
      <c r="L19" s="28"/>
      <c r="M19" s="29"/>
      <c r="N19" s="28"/>
      <c r="O19" s="28"/>
      <c r="P19" s="28"/>
      <c r="Q19" s="29"/>
      <c r="R19" s="28"/>
      <c r="S19" s="28"/>
      <c r="T19" s="28"/>
      <c r="U19" s="28"/>
      <c r="V19" s="29"/>
      <c r="W19" s="28"/>
      <c r="X19" s="28"/>
      <c r="Y19" s="28"/>
      <c r="Z19" s="28"/>
      <c r="AA19" s="28"/>
      <c r="AB19" s="28"/>
      <c r="AC19" s="28"/>
      <c r="AD19" s="29"/>
      <c r="AE19" s="242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9"/>
      <c r="BD19" s="30"/>
      <c r="BE19" s="28"/>
      <c r="BF19" s="28"/>
      <c r="BG19" s="28"/>
      <c r="BH19" s="28"/>
      <c r="BI19" s="28"/>
      <c r="BJ19" s="28"/>
      <c r="BK19" s="29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9"/>
      <c r="CR19" s="28"/>
      <c r="CS19" s="28"/>
      <c r="CT19" s="67"/>
      <c r="CU19" s="67"/>
      <c r="CV19" s="67"/>
      <c r="CW19" s="67"/>
      <c r="CX19" s="67"/>
      <c r="CY19" s="65"/>
      <c r="CZ19" s="67"/>
      <c r="DA19" s="67"/>
      <c r="DB19" s="67"/>
      <c r="DC19" s="67"/>
      <c r="DD19" s="67"/>
      <c r="DE19" s="67"/>
      <c r="DF19" s="65"/>
    </row>
    <row r="20" spans="1:256" s="4" customFormat="1" ht="24.75" customHeight="1" x14ac:dyDescent="0.2">
      <c r="A20" s="445" t="s">
        <v>35</v>
      </c>
      <c r="B20" s="446"/>
      <c r="C20" s="607" t="s">
        <v>52</v>
      </c>
      <c r="D20" s="607"/>
      <c r="E20" s="608"/>
      <c r="F20" s="28"/>
      <c r="G20" s="28"/>
      <c r="H20" s="28"/>
      <c r="I20" s="29"/>
      <c r="J20" s="28"/>
      <c r="K20" s="28"/>
      <c r="L20" s="67"/>
      <c r="M20" s="65"/>
      <c r="N20" s="67"/>
      <c r="O20" s="67"/>
      <c r="P20" s="67"/>
      <c r="Q20" s="65"/>
      <c r="R20" s="67"/>
      <c r="S20" s="67"/>
      <c r="T20" s="67"/>
      <c r="U20" s="67"/>
      <c r="V20" s="65"/>
      <c r="W20" s="31" t="s">
        <v>311</v>
      </c>
      <c r="X20" s="67"/>
      <c r="Y20" s="67"/>
      <c r="Z20" s="67"/>
      <c r="AA20" s="67"/>
      <c r="AB20" s="67"/>
      <c r="AC20" s="67"/>
      <c r="AD20" s="65"/>
      <c r="AE20" s="134" t="s">
        <v>312</v>
      </c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5"/>
      <c r="BD20" s="66"/>
      <c r="BE20" s="64"/>
      <c r="BF20" s="64"/>
      <c r="BG20" s="64"/>
      <c r="BH20" s="64"/>
      <c r="BI20" s="64"/>
      <c r="BJ20" s="64"/>
      <c r="BK20" s="65"/>
      <c r="BL20" s="64" t="s">
        <v>196</v>
      </c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9"/>
      <c r="CR20" s="28"/>
      <c r="CS20" s="28"/>
      <c r="CT20" s="28"/>
      <c r="CU20" s="28"/>
      <c r="CV20" s="28"/>
      <c r="CW20" s="28"/>
      <c r="CX20" s="28"/>
      <c r="CY20" s="29"/>
      <c r="CZ20" s="28"/>
      <c r="DA20" s="31"/>
      <c r="DB20" s="31"/>
      <c r="DC20" s="31"/>
      <c r="DD20" s="31"/>
      <c r="DE20" s="31"/>
      <c r="DF20" s="32"/>
    </row>
    <row r="21" spans="1:256" s="4" customFormat="1" ht="24.75" customHeight="1" x14ac:dyDescent="0.2">
      <c r="A21" s="445"/>
      <c r="B21" s="446"/>
      <c r="C21" s="607" t="s">
        <v>53</v>
      </c>
      <c r="D21" s="607"/>
      <c r="E21" s="608"/>
      <c r="F21" s="30"/>
      <c r="G21" s="28"/>
      <c r="H21" s="28"/>
      <c r="I21" s="29"/>
      <c r="J21" s="28"/>
      <c r="K21" s="28"/>
      <c r="L21" s="28"/>
      <c r="M21" s="29"/>
      <c r="N21" s="28"/>
      <c r="O21" s="28"/>
      <c r="P21" s="28"/>
      <c r="Q21" s="29"/>
      <c r="R21" s="28"/>
      <c r="S21" s="28"/>
      <c r="T21" s="28"/>
      <c r="U21" s="28"/>
      <c r="V21" s="29"/>
      <c r="W21" s="30" t="s">
        <v>328</v>
      </c>
      <c r="X21" s="28"/>
      <c r="Y21" s="28"/>
      <c r="Z21" s="28"/>
      <c r="AA21" s="28"/>
      <c r="AB21" s="28"/>
      <c r="AC21" s="28"/>
      <c r="AD21" s="29"/>
      <c r="AE21" s="133" t="s">
        <v>310</v>
      </c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9"/>
      <c r="BD21" s="30"/>
      <c r="BE21" s="28"/>
      <c r="BF21" s="28"/>
      <c r="BG21" s="28"/>
      <c r="BH21" s="28"/>
      <c r="BI21" s="28"/>
      <c r="BJ21" s="28"/>
      <c r="BK21" s="29"/>
      <c r="BL21" s="28" t="s">
        <v>113</v>
      </c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9"/>
      <c r="CR21" s="28"/>
      <c r="CS21" s="28"/>
      <c r="CT21" s="28"/>
      <c r="CU21" s="28"/>
      <c r="CV21" s="28"/>
      <c r="CW21" s="28"/>
      <c r="CX21" s="28"/>
      <c r="CY21" s="29"/>
      <c r="CZ21" s="28"/>
      <c r="DA21" s="31"/>
      <c r="DB21" s="31"/>
      <c r="DC21" s="31"/>
      <c r="DD21" s="31"/>
      <c r="DE21" s="31"/>
      <c r="DF21" s="32"/>
    </row>
    <row r="22" spans="1:256" s="4" customFormat="1" ht="24.75" customHeight="1" x14ac:dyDescent="0.2">
      <c r="A22" s="445"/>
      <c r="B22" s="446"/>
      <c r="C22" s="607" t="s">
        <v>54</v>
      </c>
      <c r="D22" s="607"/>
      <c r="E22" s="608"/>
      <c r="F22" s="25"/>
      <c r="G22" s="28"/>
      <c r="H22" s="28"/>
      <c r="I22" s="29"/>
      <c r="J22" s="28"/>
      <c r="K22" s="28"/>
      <c r="L22" s="28"/>
      <c r="M22" s="29"/>
      <c r="N22" s="28"/>
      <c r="O22" s="28"/>
      <c r="P22" s="28"/>
      <c r="Q22" s="29"/>
      <c r="R22" s="28"/>
      <c r="S22" s="28"/>
      <c r="T22" s="28"/>
      <c r="U22" s="28"/>
      <c r="V22" s="29"/>
      <c r="W22" s="30" t="s">
        <v>329</v>
      </c>
      <c r="X22" s="28"/>
      <c r="Y22" s="28"/>
      <c r="Z22" s="28"/>
      <c r="AA22" s="28"/>
      <c r="AB22" s="28"/>
      <c r="AC22" s="28"/>
      <c r="AD22" s="29"/>
      <c r="AE22" s="133" t="s">
        <v>310</v>
      </c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9"/>
      <c r="BD22" s="30"/>
      <c r="BE22" s="28"/>
      <c r="BF22" s="28"/>
      <c r="BG22" s="28"/>
      <c r="BH22" s="28"/>
      <c r="BI22" s="28"/>
      <c r="BJ22" s="28"/>
      <c r="BK22" s="29"/>
      <c r="BL22" s="28" t="s">
        <v>113</v>
      </c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9"/>
      <c r="CR22" s="67"/>
      <c r="CS22" s="67"/>
      <c r="CT22" s="67"/>
      <c r="CU22" s="26"/>
      <c r="CV22" s="26"/>
      <c r="CW22" s="26"/>
      <c r="CX22" s="26"/>
      <c r="CY22" s="27"/>
      <c r="CZ22" s="28"/>
      <c r="DA22" s="28"/>
      <c r="DB22" s="28"/>
      <c r="DC22" s="28"/>
      <c r="DD22" s="28"/>
      <c r="DE22" s="28"/>
      <c r="DF22" s="29"/>
    </row>
    <row r="23" spans="1:256" s="4" customFormat="1" ht="24.75" customHeight="1" x14ac:dyDescent="0.2">
      <c r="A23" s="445"/>
      <c r="B23" s="446"/>
      <c r="C23" s="607" t="s">
        <v>55</v>
      </c>
      <c r="D23" s="607"/>
      <c r="E23" s="608"/>
      <c r="F23" s="30"/>
      <c r="G23" s="28"/>
      <c r="H23" s="28"/>
      <c r="I23" s="29"/>
      <c r="J23" s="28"/>
      <c r="K23" s="28"/>
      <c r="L23" s="28"/>
      <c r="M23" s="29"/>
      <c r="N23" s="28"/>
      <c r="O23" s="28"/>
      <c r="P23" s="28"/>
      <c r="Q23" s="29"/>
      <c r="R23" s="28"/>
      <c r="S23" s="28"/>
      <c r="T23" s="28"/>
      <c r="U23" s="28"/>
      <c r="V23" s="29"/>
      <c r="W23" s="28"/>
      <c r="X23" s="28"/>
      <c r="Y23" s="28"/>
      <c r="Z23" s="28"/>
      <c r="AA23" s="28"/>
      <c r="AB23" s="28"/>
      <c r="AC23" s="28"/>
      <c r="AD23" s="29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9"/>
      <c r="BD23" s="30"/>
      <c r="BE23" s="28"/>
      <c r="BF23" s="28"/>
      <c r="BG23" s="28"/>
      <c r="BH23" s="28"/>
      <c r="BI23" s="28"/>
      <c r="BJ23" s="28"/>
      <c r="BK23" s="29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9"/>
      <c r="CR23" s="28"/>
      <c r="CS23" s="28"/>
      <c r="CT23" s="28"/>
      <c r="CU23" s="28"/>
      <c r="CV23" s="28"/>
      <c r="CW23" s="28"/>
      <c r="CX23" s="28"/>
      <c r="CY23" s="29"/>
      <c r="CZ23" s="28"/>
      <c r="DA23" s="28"/>
      <c r="DB23" s="28"/>
      <c r="DC23" s="28"/>
      <c r="DD23" s="28"/>
      <c r="DE23" s="28"/>
      <c r="DF23" s="29"/>
    </row>
    <row r="24" spans="1:256" s="4" customFormat="1" ht="24.75" customHeight="1" x14ac:dyDescent="0.2">
      <c r="A24" s="445"/>
      <c r="B24" s="446"/>
      <c r="C24" s="607" t="s">
        <v>56</v>
      </c>
      <c r="D24" s="607"/>
      <c r="E24" s="608"/>
      <c r="F24" s="67"/>
      <c r="G24" s="67"/>
      <c r="H24" s="67"/>
      <c r="I24" s="65"/>
      <c r="J24" s="67"/>
      <c r="K24" s="67"/>
      <c r="L24" s="67"/>
      <c r="M24" s="65"/>
      <c r="N24" s="67"/>
      <c r="O24" s="67"/>
      <c r="P24" s="67"/>
      <c r="Q24" s="65"/>
      <c r="R24" s="67"/>
      <c r="S24" s="67"/>
      <c r="T24" s="67"/>
      <c r="U24" s="67"/>
      <c r="V24" s="65"/>
      <c r="W24" s="243"/>
      <c r="X24" s="28"/>
      <c r="Y24" s="28"/>
      <c r="Z24" s="28"/>
      <c r="AA24" s="28"/>
      <c r="AB24" s="28"/>
      <c r="AC24" s="28"/>
      <c r="AD24" s="29"/>
      <c r="AE24" s="82"/>
      <c r="AF24" s="28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5"/>
      <c r="BD24" s="66"/>
      <c r="BE24" s="64"/>
      <c r="BF24" s="64"/>
      <c r="BG24" s="64"/>
      <c r="BH24" s="64"/>
      <c r="BI24" s="64"/>
      <c r="BJ24" s="64"/>
      <c r="BK24" s="65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9"/>
      <c r="CR24" s="28"/>
      <c r="CS24" s="28"/>
      <c r="CT24" s="28"/>
      <c r="CU24" s="28"/>
      <c r="CV24" s="28"/>
      <c r="CW24" s="28"/>
      <c r="CX24" s="28"/>
      <c r="CY24" s="29"/>
      <c r="CZ24" s="28"/>
      <c r="DA24" s="28"/>
      <c r="DB24" s="28"/>
      <c r="DC24" s="28"/>
      <c r="DD24" s="28"/>
      <c r="DE24" s="28"/>
      <c r="DF24" s="29"/>
    </row>
    <row r="25" spans="1:256" s="4" customFormat="1" ht="24.75" customHeight="1" thickBot="1" x14ac:dyDescent="0.25">
      <c r="A25" s="445"/>
      <c r="B25" s="446"/>
      <c r="C25" s="607" t="s">
        <v>63</v>
      </c>
      <c r="D25" s="607"/>
      <c r="E25" s="608"/>
      <c r="F25" s="30"/>
      <c r="G25" s="28"/>
      <c r="H25" s="28"/>
      <c r="I25" s="29"/>
      <c r="J25" s="28"/>
      <c r="K25" s="28"/>
      <c r="L25" s="28"/>
      <c r="M25" s="29"/>
      <c r="N25" s="28"/>
      <c r="O25" s="28"/>
      <c r="P25" s="28"/>
      <c r="Q25" s="29"/>
      <c r="R25" s="28"/>
      <c r="S25" s="28"/>
      <c r="T25" s="28"/>
      <c r="U25" s="28"/>
      <c r="V25" s="29"/>
      <c r="W25" s="28"/>
      <c r="X25" s="28"/>
      <c r="Y25" s="28"/>
      <c r="Z25" s="28"/>
      <c r="AA25" s="28"/>
      <c r="AB25" s="28"/>
      <c r="AC25" s="28"/>
      <c r="AD25" s="29"/>
      <c r="AE25" s="82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9"/>
      <c r="BD25" s="30"/>
      <c r="BE25" s="28"/>
      <c r="BF25" s="28"/>
      <c r="BG25" s="28"/>
      <c r="BH25" s="28"/>
      <c r="BI25" s="28"/>
      <c r="BJ25" s="28"/>
      <c r="BK25" s="29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9"/>
      <c r="CR25" s="67"/>
      <c r="CS25" s="67"/>
      <c r="CT25" s="67"/>
      <c r="CU25" s="26"/>
      <c r="CV25" s="26"/>
      <c r="CW25" s="26"/>
      <c r="CX25" s="26"/>
      <c r="CY25" s="27"/>
      <c r="CZ25" s="28"/>
      <c r="DA25" s="28"/>
      <c r="DB25" s="28"/>
      <c r="DC25" s="28"/>
      <c r="DD25" s="28"/>
      <c r="DE25" s="28"/>
      <c r="DF25" s="29"/>
    </row>
    <row r="26" spans="1:256" s="33" customFormat="1" ht="24" customHeight="1" thickBot="1" x14ac:dyDescent="0.25">
      <c r="A26" s="478" t="s">
        <v>96</v>
      </c>
      <c r="B26" s="479"/>
      <c r="C26" s="479"/>
      <c r="D26" s="479"/>
      <c r="E26" s="479"/>
      <c r="F26" s="480"/>
      <c r="G26" s="480"/>
      <c r="H26" s="480"/>
      <c r="I26" s="481"/>
      <c r="J26" s="259"/>
      <c r="K26" s="260"/>
      <c r="L26" s="260"/>
      <c r="M26" s="260"/>
      <c r="N26" s="260"/>
      <c r="O26" s="260"/>
      <c r="P26" s="260"/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  <c r="AD26" s="260"/>
      <c r="AE26" s="260"/>
      <c r="AF26" s="260"/>
      <c r="AG26" s="260"/>
      <c r="AH26" s="260"/>
      <c r="AI26" s="260"/>
      <c r="AJ26" s="260"/>
      <c r="AK26" s="260"/>
      <c r="AL26" s="260"/>
      <c r="AM26" s="260"/>
      <c r="AN26" s="260"/>
      <c r="AO26" s="260"/>
      <c r="AP26" s="260"/>
      <c r="AQ26" s="260"/>
      <c r="AR26" s="260"/>
      <c r="AS26" s="260"/>
      <c r="AT26" s="260"/>
      <c r="AU26" s="260"/>
      <c r="AV26" s="260"/>
      <c r="AW26" s="260"/>
      <c r="AX26" s="260"/>
      <c r="AY26" s="260"/>
      <c r="AZ26" s="260"/>
      <c r="BA26" s="260"/>
      <c r="BB26" s="260"/>
      <c r="BC26" s="260"/>
      <c r="BD26" s="260"/>
      <c r="BE26" s="260"/>
      <c r="BF26" s="260"/>
      <c r="BG26" s="260"/>
      <c r="BH26" s="260"/>
      <c r="BI26" s="260"/>
      <c r="BJ26" s="260"/>
      <c r="BK26" s="260"/>
      <c r="BL26" s="260"/>
      <c r="BM26" s="260"/>
      <c r="BN26" s="260"/>
      <c r="BO26" s="260"/>
      <c r="BP26" s="260"/>
      <c r="BQ26" s="260"/>
      <c r="BR26" s="260"/>
      <c r="BS26" s="260"/>
      <c r="BT26" s="260"/>
      <c r="BU26" s="260"/>
      <c r="BV26" s="260"/>
      <c r="BW26" s="260"/>
      <c r="BX26" s="260"/>
      <c r="BY26" s="260"/>
      <c r="BZ26" s="260"/>
      <c r="CA26" s="260"/>
      <c r="CB26" s="260"/>
      <c r="CC26" s="260"/>
      <c r="CD26" s="260"/>
      <c r="CE26" s="260"/>
      <c r="CF26" s="260"/>
      <c r="CG26" s="260"/>
      <c r="CH26" s="260"/>
      <c r="CI26" s="260"/>
      <c r="CJ26" s="260"/>
      <c r="CK26" s="260"/>
      <c r="CL26" s="260"/>
      <c r="CM26" s="260"/>
      <c r="CN26" s="260"/>
      <c r="CO26" s="260"/>
      <c r="CP26" s="260"/>
      <c r="CQ26" s="260"/>
      <c r="CR26" s="260"/>
      <c r="CS26" s="260"/>
      <c r="CT26" s="260"/>
      <c r="CU26" s="260"/>
      <c r="CV26" s="260"/>
      <c r="CW26" s="260"/>
      <c r="CX26" s="260"/>
      <c r="CY26" s="260"/>
      <c r="CZ26" s="482"/>
      <c r="DA26" s="475"/>
      <c r="DB26" s="476"/>
      <c r="DC26" s="476"/>
      <c r="DD26" s="476"/>
      <c r="DE26" s="476"/>
      <c r="DF26" s="477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  <c r="GI26" s="21"/>
      <c r="GJ26" s="21"/>
      <c r="GK26" s="21"/>
      <c r="GL26" s="21"/>
      <c r="GM26" s="21"/>
      <c r="GN26" s="21"/>
      <c r="GO26" s="21"/>
      <c r="GP26" s="21"/>
      <c r="GQ26" s="21"/>
      <c r="GR26" s="21"/>
      <c r="GS26" s="21"/>
      <c r="GT26" s="21"/>
      <c r="GU26" s="21"/>
      <c r="GV26" s="21"/>
      <c r="GW26" s="21"/>
      <c r="GX26" s="21"/>
      <c r="GY26" s="21"/>
      <c r="GZ26" s="21"/>
      <c r="HA26" s="21"/>
      <c r="HB26" s="21"/>
      <c r="HC26" s="21"/>
      <c r="HD26" s="21"/>
      <c r="HE26" s="21"/>
      <c r="HF26" s="21"/>
      <c r="HG26" s="21"/>
      <c r="HH26" s="21"/>
      <c r="HI26" s="21"/>
      <c r="HJ26" s="21"/>
      <c r="HK26" s="21"/>
      <c r="HL26" s="21"/>
      <c r="HM26" s="21"/>
      <c r="HN26" s="21"/>
      <c r="HO26" s="21"/>
      <c r="HP26" s="21"/>
      <c r="HQ26" s="21"/>
      <c r="HR26" s="21"/>
      <c r="HS26" s="21"/>
      <c r="HT26" s="21"/>
      <c r="HU26" s="21"/>
      <c r="HV26" s="21"/>
      <c r="HW26" s="21"/>
      <c r="HX26" s="21"/>
      <c r="HY26" s="21"/>
      <c r="HZ26" s="21"/>
      <c r="IA26" s="21"/>
      <c r="IB26" s="21"/>
      <c r="IC26" s="21"/>
      <c r="ID26" s="21"/>
      <c r="IE26" s="21"/>
      <c r="IF26" s="21"/>
      <c r="IG26" s="21"/>
      <c r="IH26" s="21"/>
      <c r="II26" s="21"/>
      <c r="IJ26" s="21"/>
      <c r="IK26" s="21"/>
      <c r="IL26" s="21"/>
      <c r="IM26" s="21"/>
      <c r="IN26" s="21"/>
      <c r="IO26" s="21"/>
      <c r="IP26" s="21"/>
      <c r="IQ26" s="21"/>
      <c r="IR26" s="21"/>
      <c r="IS26" s="21"/>
      <c r="IT26" s="21"/>
      <c r="IU26" s="21"/>
      <c r="IV26" s="21"/>
    </row>
  </sheetData>
  <mergeCells count="98">
    <mergeCell ref="A26:I26"/>
    <mergeCell ref="J26:CZ26"/>
    <mergeCell ref="DA26:DF26"/>
    <mergeCell ref="A23:B23"/>
    <mergeCell ref="C23:E23"/>
    <mergeCell ref="A24:B24"/>
    <mergeCell ref="C24:E24"/>
    <mergeCell ref="A25:B25"/>
    <mergeCell ref="C25:E25"/>
    <mergeCell ref="A20:B20"/>
    <mergeCell ref="C20:E20"/>
    <mergeCell ref="A21:B21"/>
    <mergeCell ref="C21:E21"/>
    <mergeCell ref="A22:B22"/>
    <mergeCell ref="C22:E22"/>
    <mergeCell ref="A17:B17"/>
    <mergeCell ref="C17:E17"/>
    <mergeCell ref="A18:B18"/>
    <mergeCell ref="C18:E18"/>
    <mergeCell ref="A19:B19"/>
    <mergeCell ref="C19:E19"/>
    <mergeCell ref="A14:B14"/>
    <mergeCell ref="C14:E14"/>
    <mergeCell ref="A15:B15"/>
    <mergeCell ref="C15:E15"/>
    <mergeCell ref="A16:B16"/>
    <mergeCell ref="C16:E16"/>
    <mergeCell ref="CZ10:DF10"/>
    <mergeCell ref="A11:B11"/>
    <mergeCell ref="C11:E11"/>
    <mergeCell ref="A12:B12"/>
    <mergeCell ref="C12:E12"/>
    <mergeCell ref="A13:B13"/>
    <mergeCell ref="C13:E13"/>
    <mergeCell ref="AZ8:DF8"/>
    <mergeCell ref="A9:E9"/>
    <mergeCell ref="F9:CQ9"/>
    <mergeCell ref="CR9:CY9"/>
    <mergeCell ref="CZ9:DF9"/>
    <mergeCell ref="A10:E10"/>
    <mergeCell ref="F10:AD10"/>
    <mergeCell ref="AE10:BC10"/>
    <mergeCell ref="BD10:CQ10"/>
    <mergeCell ref="CR10:CY10"/>
    <mergeCell ref="A8:E8"/>
    <mergeCell ref="F8:I8"/>
    <mergeCell ref="J8:M8"/>
    <mergeCell ref="N8:Q8"/>
    <mergeCell ref="R8:V8"/>
    <mergeCell ref="W8:AY8"/>
    <mergeCell ref="A6:BE7"/>
    <mergeCell ref="BF6:CF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A3:G3"/>
    <mergeCell ref="H3:O3"/>
    <mergeCell ref="P3:W3"/>
    <mergeCell ref="X3:AC3"/>
    <mergeCell ref="CB3:CE3"/>
    <mergeCell ref="CS4:CZ4"/>
    <mergeCell ref="CB2:CE2"/>
    <mergeCell ref="CF2:CI2"/>
    <mergeCell ref="CJ2:CR2"/>
    <mergeCell ref="CS2:CZ2"/>
    <mergeCell ref="DA2:DF2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IV31"/>
  <sheetViews>
    <sheetView view="pageBreakPreview" topLeftCell="A5" zoomScale="96" zoomScaleNormal="85" zoomScaleSheetLayoutView="96" workbookViewId="0">
      <selection activeCell="BD16" sqref="BD16:BJ16"/>
    </sheetView>
  </sheetViews>
  <sheetFormatPr defaultColWidth="0" defaultRowHeight="12.75" x14ac:dyDescent="0.2"/>
  <cols>
    <col min="1" max="7" width="1.28515625" style="19" customWidth="1"/>
    <col min="8" max="47" width="1.140625" style="19" customWidth="1"/>
    <col min="48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256" s="61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87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</row>
    <row r="2" spans="1:256" s="61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</row>
    <row r="3" spans="1:256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  <c r="IV3" s="61"/>
    </row>
    <row r="4" spans="1:256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  <c r="IV4" s="61"/>
    </row>
    <row r="5" spans="1:256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  <c r="IV5" s="61"/>
    </row>
    <row r="6" spans="1:256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  <c r="IV6" s="62"/>
    </row>
    <row r="7" spans="1:256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222"/>
      <c r="CH7" s="222"/>
      <c r="CI7" s="222"/>
      <c r="CJ7" s="222"/>
      <c r="CK7" s="222"/>
      <c r="CL7" s="222"/>
      <c r="CM7" s="222"/>
      <c r="CN7" s="222"/>
      <c r="CO7" s="222"/>
      <c r="CP7" s="222"/>
      <c r="CQ7" s="222"/>
      <c r="CR7" s="222"/>
      <c r="CS7" s="222"/>
      <c r="CT7" s="222"/>
      <c r="CU7" s="551" t="s">
        <v>102</v>
      </c>
      <c r="CV7" s="552"/>
      <c r="CW7" s="552"/>
      <c r="CX7" s="552"/>
      <c r="CY7" s="552"/>
      <c r="CZ7" s="553"/>
      <c r="DA7" s="551" t="s">
        <v>102</v>
      </c>
      <c r="DB7" s="552"/>
      <c r="DC7" s="552"/>
      <c r="DD7" s="552"/>
      <c r="DE7" s="552"/>
      <c r="DF7" s="553"/>
      <c r="IV7" s="62"/>
    </row>
    <row r="8" spans="1:256" s="9" customFormat="1" ht="12" customHeight="1" x14ac:dyDescent="0.2">
      <c r="A8" s="558" t="s">
        <v>9</v>
      </c>
      <c r="B8" s="559"/>
      <c r="C8" s="559"/>
      <c r="D8" s="559"/>
      <c r="E8" s="559"/>
      <c r="F8" s="559"/>
      <c r="G8" s="559"/>
      <c r="H8" s="559"/>
      <c r="I8" s="560"/>
      <c r="J8" s="108" t="str">
        <f>Титул!CP25</f>
        <v>Стаценко Н.П.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126"/>
      <c r="X8" s="369"/>
      <c r="Y8" s="370"/>
      <c r="Z8" s="370"/>
      <c r="AA8" s="370"/>
      <c r="AB8" s="370"/>
      <c r="AC8" s="370"/>
      <c r="AD8" s="370"/>
      <c r="AE8" s="371"/>
      <c r="AF8" s="372"/>
      <c r="AG8" s="373"/>
      <c r="AH8" s="373"/>
      <c r="AI8" s="373"/>
      <c r="AJ8" s="373"/>
      <c r="AK8" s="433"/>
      <c r="AL8" s="561" t="s">
        <v>139</v>
      </c>
      <c r="AM8" s="562"/>
      <c r="AN8" s="562"/>
      <c r="AO8" s="562"/>
      <c r="AP8" s="562"/>
      <c r="AQ8" s="562"/>
      <c r="AR8" s="562"/>
      <c r="AS8" s="562"/>
      <c r="AT8" s="562"/>
      <c r="AU8" s="562"/>
      <c r="AV8" s="562"/>
      <c r="AW8" s="562"/>
      <c r="AX8" s="562"/>
      <c r="AY8" s="562"/>
      <c r="AZ8" s="562"/>
      <c r="BA8" s="563"/>
      <c r="BB8" s="343" t="str">
        <f>Титул!BB8</f>
        <v>КДК 500.03.01.001</v>
      </c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7"/>
      <c r="BS8" s="367"/>
      <c r="BT8" s="367"/>
      <c r="BU8" s="367"/>
      <c r="BV8" s="367"/>
      <c r="BW8" s="367"/>
      <c r="BX8" s="412"/>
      <c r="BY8" s="554" t="str">
        <f>Титул!BY8</f>
        <v>00082 
01.100.000014</v>
      </c>
      <c r="BZ8" s="367"/>
      <c r="CA8" s="367"/>
      <c r="CB8" s="367"/>
      <c r="CC8" s="367"/>
      <c r="CD8" s="367"/>
      <c r="CE8" s="367"/>
      <c r="CF8" s="367"/>
      <c r="CG8" s="367"/>
      <c r="CH8" s="367"/>
      <c r="CI8" s="367"/>
      <c r="CJ8" s="367"/>
      <c r="CK8" s="367"/>
      <c r="CL8" s="367"/>
      <c r="CM8" s="367"/>
      <c r="CN8" s="412"/>
      <c r="CO8" s="554" t="s">
        <v>135</v>
      </c>
      <c r="CP8" s="310"/>
      <c r="CQ8" s="310"/>
      <c r="CR8" s="310"/>
      <c r="CS8" s="310"/>
      <c r="CT8" s="310"/>
      <c r="CU8" s="310"/>
      <c r="CV8" s="310"/>
      <c r="CW8" s="310"/>
      <c r="CX8" s="310"/>
      <c r="CY8" s="310"/>
      <c r="CZ8" s="310"/>
      <c r="DA8" s="310"/>
      <c r="DB8" s="310"/>
      <c r="DC8" s="310"/>
      <c r="DD8" s="310"/>
      <c r="DE8" s="310"/>
      <c r="DF8" s="311"/>
      <c r="IV8" s="62"/>
    </row>
    <row r="9" spans="1:256" s="9" customFormat="1" ht="12" customHeight="1" x14ac:dyDescent="0.2">
      <c r="A9" s="555" t="s">
        <v>10</v>
      </c>
      <c r="B9" s="556"/>
      <c r="C9" s="556"/>
      <c r="D9" s="556"/>
      <c r="E9" s="556"/>
      <c r="F9" s="556"/>
      <c r="G9" s="556"/>
      <c r="H9" s="556"/>
      <c r="I9" s="557"/>
      <c r="J9" s="248" t="str">
        <f>Титул!CP26</f>
        <v>Анастасьев А.В.</v>
      </c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50"/>
      <c r="X9" s="369"/>
      <c r="Y9" s="370"/>
      <c r="Z9" s="370"/>
      <c r="AA9" s="370"/>
      <c r="AB9" s="370"/>
      <c r="AC9" s="370"/>
      <c r="AD9" s="370"/>
      <c r="AE9" s="371"/>
      <c r="AF9" s="372"/>
      <c r="AG9" s="373"/>
      <c r="AH9" s="373"/>
      <c r="AI9" s="373"/>
      <c r="AJ9" s="373"/>
      <c r="AK9" s="433"/>
      <c r="AL9" s="564"/>
      <c r="AM9" s="565"/>
      <c r="AN9" s="565"/>
      <c r="AO9" s="565"/>
      <c r="AP9" s="565"/>
      <c r="AQ9" s="565"/>
      <c r="AR9" s="565"/>
      <c r="AS9" s="565"/>
      <c r="AT9" s="565"/>
      <c r="AU9" s="565"/>
      <c r="AV9" s="565"/>
      <c r="AW9" s="565"/>
      <c r="AX9" s="565"/>
      <c r="AY9" s="565"/>
      <c r="AZ9" s="565"/>
      <c r="BA9" s="566"/>
      <c r="BB9" s="570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  <c r="BP9" s="571"/>
      <c r="BQ9" s="571"/>
      <c r="BR9" s="571"/>
      <c r="BS9" s="571"/>
      <c r="BT9" s="571"/>
      <c r="BU9" s="571"/>
      <c r="BV9" s="571"/>
      <c r="BW9" s="571"/>
      <c r="BX9" s="572"/>
      <c r="BY9" s="573"/>
      <c r="BZ9" s="571"/>
      <c r="CA9" s="571"/>
      <c r="CB9" s="571"/>
      <c r="CC9" s="571"/>
      <c r="CD9" s="571"/>
      <c r="CE9" s="571"/>
      <c r="CF9" s="571"/>
      <c r="CG9" s="571"/>
      <c r="CH9" s="571"/>
      <c r="CI9" s="571"/>
      <c r="CJ9" s="571"/>
      <c r="CK9" s="571"/>
      <c r="CL9" s="571"/>
      <c r="CM9" s="571"/>
      <c r="CN9" s="572"/>
      <c r="CO9" s="312"/>
      <c r="CP9" s="313"/>
      <c r="CQ9" s="313"/>
      <c r="CR9" s="313"/>
      <c r="CS9" s="313"/>
      <c r="CT9" s="313"/>
      <c r="CU9" s="313"/>
      <c r="CV9" s="313"/>
      <c r="CW9" s="313"/>
      <c r="CX9" s="313"/>
      <c r="CY9" s="313"/>
      <c r="CZ9" s="313"/>
      <c r="DA9" s="313"/>
      <c r="DB9" s="313"/>
      <c r="DC9" s="313"/>
      <c r="DD9" s="313"/>
      <c r="DE9" s="313"/>
      <c r="DF9" s="314"/>
      <c r="IV9" s="62"/>
    </row>
    <row r="10" spans="1:256" s="9" customFormat="1" ht="12" customHeight="1" thickBot="1" x14ac:dyDescent="0.25">
      <c r="A10" s="555"/>
      <c r="B10" s="556"/>
      <c r="C10" s="556"/>
      <c r="D10" s="556"/>
      <c r="E10" s="556"/>
      <c r="F10" s="556"/>
      <c r="G10" s="556"/>
      <c r="H10" s="556"/>
      <c r="I10" s="557"/>
      <c r="J10" s="353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5"/>
      <c r="X10" s="369"/>
      <c r="Y10" s="370"/>
      <c r="Z10" s="370"/>
      <c r="AA10" s="370"/>
      <c r="AB10" s="370"/>
      <c r="AC10" s="370"/>
      <c r="AD10" s="370"/>
      <c r="AE10" s="371"/>
      <c r="AF10" s="372"/>
      <c r="AG10" s="373"/>
      <c r="AH10" s="373"/>
      <c r="AI10" s="373"/>
      <c r="AJ10" s="373"/>
      <c r="AK10" s="433"/>
      <c r="AL10" s="567"/>
      <c r="AM10" s="568"/>
      <c r="AN10" s="568"/>
      <c r="AO10" s="568"/>
      <c r="AP10" s="568"/>
      <c r="AQ10" s="568"/>
      <c r="AR10" s="568"/>
      <c r="AS10" s="568"/>
      <c r="AT10" s="568"/>
      <c r="AU10" s="568"/>
      <c r="AV10" s="568"/>
      <c r="AW10" s="568"/>
      <c r="AX10" s="568"/>
      <c r="AY10" s="568"/>
      <c r="AZ10" s="568"/>
      <c r="BA10" s="569"/>
      <c r="BB10" s="465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413"/>
      <c r="BY10" s="410"/>
      <c r="BZ10" s="368"/>
      <c r="CA10" s="368"/>
      <c r="CB10" s="368"/>
      <c r="CC10" s="368"/>
      <c r="CD10" s="368"/>
      <c r="CE10" s="368"/>
      <c r="CF10" s="368"/>
      <c r="CG10" s="368"/>
      <c r="CH10" s="368"/>
      <c r="CI10" s="368"/>
      <c r="CJ10" s="368"/>
      <c r="CK10" s="368"/>
      <c r="CL10" s="368"/>
      <c r="CM10" s="368"/>
      <c r="CN10" s="413"/>
      <c r="CO10" s="315"/>
      <c r="CP10" s="316"/>
      <c r="CQ10" s="316"/>
      <c r="CR10" s="316"/>
      <c r="CS10" s="316"/>
      <c r="CT10" s="316"/>
      <c r="CU10" s="316"/>
      <c r="CV10" s="316"/>
      <c r="CW10" s="316"/>
      <c r="CX10" s="316"/>
      <c r="CY10" s="316"/>
      <c r="CZ10" s="316"/>
      <c r="DA10" s="316"/>
      <c r="DB10" s="316"/>
      <c r="DC10" s="316"/>
      <c r="DD10" s="316"/>
      <c r="DE10" s="316"/>
      <c r="DF10" s="317"/>
      <c r="IV10" s="62"/>
    </row>
    <row r="11" spans="1:256" s="9" customFormat="1" ht="12" customHeight="1" x14ac:dyDescent="0.2">
      <c r="A11" s="555"/>
      <c r="B11" s="556"/>
      <c r="C11" s="556"/>
      <c r="D11" s="556"/>
      <c r="E11" s="556"/>
      <c r="F11" s="556"/>
      <c r="G11" s="556"/>
      <c r="H11" s="556"/>
      <c r="I11" s="557"/>
      <c r="J11" s="369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1"/>
      <c r="X11" s="369"/>
      <c r="Y11" s="370"/>
      <c r="Z11" s="370"/>
      <c r="AA11" s="370"/>
      <c r="AB11" s="370"/>
      <c r="AC11" s="370"/>
      <c r="AD11" s="370"/>
      <c r="AE11" s="371"/>
      <c r="AF11" s="372"/>
      <c r="AG11" s="373"/>
      <c r="AH11" s="373"/>
      <c r="AI11" s="373"/>
      <c r="AJ11" s="373"/>
      <c r="AK11" s="433"/>
      <c r="AL11" s="312" t="s">
        <v>331</v>
      </c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3"/>
      <c r="BK11" s="403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580"/>
      <c r="CP11" s="344"/>
      <c r="CQ11" s="313"/>
      <c r="CR11" s="313"/>
      <c r="CS11" s="348"/>
      <c r="CT11" s="312"/>
      <c r="CU11" s="313"/>
      <c r="CV11" s="313"/>
      <c r="CW11" s="348"/>
      <c r="CX11" s="574"/>
      <c r="CY11" s="575"/>
      <c r="CZ11" s="575"/>
      <c r="DA11" s="576"/>
      <c r="DB11" s="312" t="s">
        <v>108</v>
      </c>
      <c r="DC11" s="313"/>
      <c r="DD11" s="313"/>
      <c r="DE11" s="313"/>
      <c r="DF11" s="314"/>
      <c r="IV11" s="62"/>
    </row>
    <row r="12" spans="1:256" s="9" customFormat="1" ht="12" customHeight="1" thickBot="1" x14ac:dyDescent="0.25">
      <c r="A12" s="558" t="s">
        <v>11</v>
      </c>
      <c r="B12" s="559"/>
      <c r="C12" s="559"/>
      <c r="D12" s="559"/>
      <c r="E12" s="559"/>
      <c r="F12" s="559"/>
      <c r="G12" s="559"/>
      <c r="H12" s="559"/>
      <c r="I12" s="560"/>
      <c r="J12" s="378" t="str">
        <f>Титул!CP26</f>
        <v>Анастасьев А.В.</v>
      </c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80"/>
      <c r="X12" s="369"/>
      <c r="Y12" s="370"/>
      <c r="Z12" s="370"/>
      <c r="AA12" s="370"/>
      <c r="AB12" s="370"/>
      <c r="AC12" s="370"/>
      <c r="AD12" s="370"/>
      <c r="AE12" s="371"/>
      <c r="AF12" s="372"/>
      <c r="AG12" s="373"/>
      <c r="AH12" s="373"/>
      <c r="AI12" s="373"/>
      <c r="AJ12" s="373"/>
      <c r="AK12" s="433"/>
      <c r="AL12" s="405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581"/>
      <c r="CP12" s="345"/>
      <c r="CQ12" s="316"/>
      <c r="CR12" s="316"/>
      <c r="CS12" s="349"/>
      <c r="CT12" s="315"/>
      <c r="CU12" s="316"/>
      <c r="CV12" s="316"/>
      <c r="CW12" s="349"/>
      <c r="CX12" s="577"/>
      <c r="CY12" s="578"/>
      <c r="CZ12" s="578"/>
      <c r="DA12" s="579"/>
      <c r="DB12" s="315"/>
      <c r="DC12" s="316"/>
      <c r="DD12" s="316"/>
      <c r="DE12" s="316"/>
      <c r="DF12" s="317"/>
      <c r="IV12" s="62"/>
    </row>
    <row r="13" spans="1:256" s="9" customFormat="1" ht="12" customHeight="1" x14ac:dyDescent="0.2">
      <c r="A13" s="592" t="s">
        <v>68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593"/>
      <c r="O13" s="593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  <c r="AD13" s="594"/>
      <c r="AE13" s="592" t="s">
        <v>69</v>
      </c>
      <c r="AF13" s="593"/>
      <c r="AG13" s="593"/>
      <c r="AH13" s="593"/>
      <c r="AI13" s="593"/>
      <c r="AJ13" s="593"/>
      <c r="AK13" s="593"/>
      <c r="AL13" s="593"/>
      <c r="AM13" s="593"/>
      <c r="AN13" s="593"/>
      <c r="AO13" s="593"/>
      <c r="AP13" s="593"/>
      <c r="AQ13" s="593"/>
      <c r="AR13" s="593"/>
      <c r="AS13" s="593"/>
      <c r="AT13" s="593"/>
      <c r="AU13" s="593"/>
      <c r="AV13" s="593"/>
      <c r="AW13" s="593"/>
      <c r="AX13" s="593"/>
      <c r="AY13" s="593"/>
      <c r="AZ13" s="593"/>
      <c r="BA13" s="593"/>
      <c r="BB13" s="593"/>
      <c r="BC13" s="594"/>
      <c r="BD13" s="592" t="s">
        <v>70</v>
      </c>
      <c r="BE13" s="593"/>
      <c r="BF13" s="593"/>
      <c r="BG13" s="593"/>
      <c r="BH13" s="593"/>
      <c r="BI13" s="593"/>
      <c r="BJ13" s="593"/>
      <c r="BK13" s="593"/>
      <c r="BL13" s="593"/>
      <c r="BM13" s="593"/>
      <c r="BN13" s="594"/>
      <c r="BO13" s="592" t="s">
        <v>15</v>
      </c>
      <c r="BP13" s="593"/>
      <c r="BQ13" s="593"/>
      <c r="BR13" s="594"/>
      <c r="BS13" s="592" t="s">
        <v>16</v>
      </c>
      <c r="BT13" s="593"/>
      <c r="BU13" s="593"/>
      <c r="BV13" s="593"/>
      <c r="BW13" s="593"/>
      <c r="BX13" s="593"/>
      <c r="BY13" s="594"/>
      <c r="BZ13" s="592" t="s">
        <v>21</v>
      </c>
      <c r="CA13" s="593"/>
      <c r="CB13" s="593"/>
      <c r="CC13" s="593"/>
      <c r="CD13" s="593"/>
      <c r="CE13" s="593"/>
      <c r="CF13" s="593"/>
      <c r="CG13" s="593"/>
      <c r="CH13" s="593"/>
      <c r="CI13" s="593"/>
      <c r="CJ13" s="593"/>
      <c r="CK13" s="593"/>
      <c r="CL13" s="593"/>
      <c r="CM13" s="593"/>
      <c r="CN13" s="593"/>
      <c r="CO13" s="593"/>
      <c r="CP13" s="583"/>
      <c r="CQ13" s="583"/>
      <c r="CR13" s="583"/>
      <c r="CS13" s="583"/>
      <c r="CT13" s="584"/>
      <c r="CU13" s="582" t="s">
        <v>23</v>
      </c>
      <c r="CV13" s="583"/>
      <c r="CW13" s="583"/>
      <c r="CX13" s="583"/>
      <c r="CY13" s="584"/>
      <c r="CZ13" s="582" t="s">
        <v>38</v>
      </c>
      <c r="DA13" s="583"/>
      <c r="DB13" s="583"/>
      <c r="DC13" s="583"/>
      <c r="DD13" s="583"/>
      <c r="DE13" s="583"/>
      <c r="DF13" s="584"/>
      <c r="IV13" s="62"/>
    </row>
    <row r="14" spans="1:256" s="9" customFormat="1" ht="24" customHeight="1" x14ac:dyDescent="0.2">
      <c r="A14" s="585" t="s">
        <v>258</v>
      </c>
      <c r="B14" s="639"/>
      <c r="C14" s="639"/>
      <c r="D14" s="639"/>
      <c r="E14" s="639"/>
      <c r="F14" s="639"/>
      <c r="G14" s="639"/>
      <c r="H14" s="639"/>
      <c r="I14" s="639"/>
      <c r="J14" s="639"/>
      <c r="K14" s="639"/>
      <c r="L14" s="639"/>
      <c r="M14" s="639"/>
      <c r="N14" s="639"/>
      <c r="O14" s="639"/>
      <c r="P14" s="639"/>
      <c r="Q14" s="639"/>
      <c r="R14" s="639"/>
      <c r="S14" s="639"/>
      <c r="T14" s="639"/>
      <c r="U14" s="639"/>
      <c r="V14" s="639"/>
      <c r="W14" s="639"/>
      <c r="X14" s="639"/>
      <c r="Y14" s="639"/>
      <c r="Z14" s="639"/>
      <c r="AA14" s="639"/>
      <c r="AB14" s="639"/>
      <c r="AC14" s="639"/>
      <c r="AD14" s="640"/>
      <c r="AE14" s="451" t="str">
        <f>МК_1!F13</f>
        <v>Сталь 40Х ГОСТ 4543-71</v>
      </c>
      <c r="AF14" s="467"/>
      <c r="AG14" s="467"/>
      <c r="AH14" s="467"/>
      <c r="AI14" s="467"/>
      <c r="AJ14" s="467"/>
      <c r="AK14" s="467"/>
      <c r="AL14" s="467"/>
      <c r="AM14" s="467"/>
      <c r="AN14" s="467"/>
      <c r="AO14" s="467"/>
      <c r="AP14" s="467"/>
      <c r="AQ14" s="467"/>
      <c r="AR14" s="467"/>
      <c r="AS14" s="467"/>
      <c r="AT14" s="467"/>
      <c r="AU14" s="467"/>
      <c r="AV14" s="467"/>
      <c r="AW14" s="467"/>
      <c r="AX14" s="467"/>
      <c r="AY14" s="467"/>
      <c r="AZ14" s="467"/>
      <c r="BA14" s="467"/>
      <c r="BB14" s="467"/>
      <c r="BC14" s="468"/>
      <c r="BD14" s="451" t="s">
        <v>148</v>
      </c>
      <c r="BE14" s="452"/>
      <c r="BF14" s="452"/>
      <c r="BG14" s="452"/>
      <c r="BH14" s="452"/>
      <c r="BI14" s="452"/>
      <c r="BJ14" s="452"/>
      <c r="BK14" s="452"/>
      <c r="BL14" s="452"/>
      <c r="BM14" s="452"/>
      <c r="BN14" s="588"/>
      <c r="BO14" s="451" t="s">
        <v>71</v>
      </c>
      <c r="BP14" s="452"/>
      <c r="BQ14" s="452"/>
      <c r="BR14" s="588"/>
      <c r="BS14" s="466">
        <v>6.94</v>
      </c>
      <c r="BT14" s="467"/>
      <c r="BU14" s="467"/>
      <c r="BV14" s="467"/>
      <c r="BW14" s="467"/>
      <c r="BX14" s="467"/>
      <c r="BY14" s="468"/>
      <c r="BZ14" s="466" t="s">
        <v>300</v>
      </c>
      <c r="CA14" s="467"/>
      <c r="CB14" s="467"/>
      <c r="CC14" s="467"/>
      <c r="CD14" s="467"/>
      <c r="CE14" s="467"/>
      <c r="CF14" s="467"/>
      <c r="CG14" s="467"/>
      <c r="CH14" s="467"/>
      <c r="CI14" s="467"/>
      <c r="CJ14" s="467"/>
      <c r="CK14" s="467"/>
      <c r="CL14" s="467"/>
      <c r="CM14" s="467"/>
      <c r="CN14" s="467"/>
      <c r="CO14" s="467"/>
      <c r="CP14" s="467"/>
      <c r="CQ14" s="467"/>
      <c r="CR14" s="467"/>
      <c r="CS14" s="467"/>
      <c r="CT14" s="468"/>
      <c r="CU14" s="466">
        <v>7.31</v>
      </c>
      <c r="CV14" s="467"/>
      <c r="CW14" s="467"/>
      <c r="CX14" s="467"/>
      <c r="CY14" s="468"/>
      <c r="CZ14" s="466">
        <v>1</v>
      </c>
      <c r="DA14" s="467"/>
      <c r="DB14" s="467"/>
      <c r="DC14" s="467"/>
      <c r="DD14" s="467"/>
      <c r="DE14" s="467"/>
      <c r="DF14" s="468"/>
      <c r="IV14" s="62"/>
    </row>
    <row r="15" spans="1:256" s="9" customFormat="1" ht="12" customHeight="1" thickBot="1" x14ac:dyDescent="0.25">
      <c r="A15" s="592" t="s">
        <v>72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4"/>
      <c r="AE15" s="592" t="s">
        <v>73</v>
      </c>
      <c r="AF15" s="593"/>
      <c r="AG15" s="593"/>
      <c r="AH15" s="593"/>
      <c r="AI15" s="593"/>
      <c r="AJ15" s="593"/>
      <c r="AK15" s="593"/>
      <c r="AL15" s="593"/>
      <c r="AM15" s="593"/>
      <c r="AN15" s="593"/>
      <c r="AO15" s="593"/>
      <c r="AP15" s="593"/>
      <c r="AQ15" s="593"/>
      <c r="AR15" s="593"/>
      <c r="AS15" s="593"/>
      <c r="AT15" s="593"/>
      <c r="AU15" s="593"/>
      <c r="AV15" s="593"/>
      <c r="AW15" s="593"/>
      <c r="AX15" s="593"/>
      <c r="AY15" s="593"/>
      <c r="AZ15" s="593"/>
      <c r="BA15" s="593"/>
      <c r="BB15" s="593"/>
      <c r="BC15" s="594"/>
      <c r="BD15" s="364" t="s">
        <v>74</v>
      </c>
      <c r="BE15" s="365"/>
      <c r="BF15" s="365"/>
      <c r="BG15" s="365"/>
      <c r="BH15" s="365"/>
      <c r="BI15" s="365"/>
      <c r="BJ15" s="366"/>
      <c r="BK15" s="364" t="s">
        <v>75</v>
      </c>
      <c r="BL15" s="365"/>
      <c r="BM15" s="365"/>
      <c r="BN15" s="365"/>
      <c r="BO15" s="365"/>
      <c r="BP15" s="365"/>
      <c r="BQ15" s="365"/>
      <c r="BR15" s="366"/>
      <c r="BS15" s="364" t="s">
        <v>76</v>
      </c>
      <c r="BT15" s="365"/>
      <c r="BU15" s="365"/>
      <c r="BV15" s="365"/>
      <c r="BW15" s="365"/>
      <c r="BX15" s="365"/>
      <c r="BY15" s="366"/>
      <c r="BZ15" s="364" t="s">
        <v>42</v>
      </c>
      <c r="CA15" s="365"/>
      <c r="CB15" s="365"/>
      <c r="CC15" s="365"/>
      <c r="CD15" s="365"/>
      <c r="CE15" s="365"/>
      <c r="CF15" s="365"/>
      <c r="CG15" s="366"/>
      <c r="CH15" s="592" t="s">
        <v>77</v>
      </c>
      <c r="CI15" s="593"/>
      <c r="CJ15" s="593"/>
      <c r="CK15" s="593"/>
      <c r="CL15" s="593"/>
      <c r="CM15" s="593"/>
      <c r="CN15" s="593"/>
      <c r="CO15" s="593"/>
      <c r="CP15" s="593"/>
      <c r="CQ15" s="593"/>
      <c r="CR15" s="593"/>
      <c r="CS15" s="593"/>
      <c r="CT15" s="593"/>
      <c r="CU15" s="593"/>
      <c r="CV15" s="593"/>
      <c r="CW15" s="593"/>
      <c r="CX15" s="593"/>
      <c r="CY15" s="593"/>
      <c r="CZ15" s="593"/>
      <c r="DA15" s="593"/>
      <c r="DB15" s="593"/>
      <c r="DC15" s="593"/>
      <c r="DD15" s="593"/>
      <c r="DE15" s="593"/>
      <c r="DF15" s="594"/>
      <c r="IV15" s="62"/>
    </row>
    <row r="16" spans="1:256" s="61" customFormat="1" ht="36" customHeight="1" thickBot="1" x14ac:dyDescent="0.25">
      <c r="A16" s="451" t="s">
        <v>259</v>
      </c>
      <c r="B16" s="452"/>
      <c r="C16" s="452"/>
      <c r="D16" s="452"/>
      <c r="E16" s="452"/>
      <c r="F16" s="452"/>
      <c r="G16" s="452"/>
      <c r="H16" s="452"/>
      <c r="I16" s="452"/>
      <c r="J16" s="452"/>
      <c r="K16" s="452"/>
      <c r="L16" s="452"/>
      <c r="M16" s="452"/>
      <c r="N16" s="452"/>
      <c r="O16" s="452"/>
      <c r="P16" s="452"/>
      <c r="Q16" s="452"/>
      <c r="R16" s="452"/>
      <c r="S16" s="452"/>
      <c r="T16" s="452"/>
      <c r="U16" s="452"/>
      <c r="V16" s="452"/>
      <c r="W16" s="452"/>
      <c r="X16" s="452"/>
      <c r="Y16" s="452"/>
      <c r="Z16" s="452"/>
      <c r="AA16" s="452"/>
      <c r="AB16" s="452"/>
      <c r="AC16" s="452"/>
      <c r="AD16" s="588"/>
      <c r="AE16" s="451"/>
      <c r="AF16" s="452"/>
      <c r="AG16" s="452"/>
      <c r="AH16" s="452"/>
      <c r="AI16" s="452"/>
      <c r="AJ16" s="452"/>
      <c r="AK16" s="452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598"/>
      <c r="BD16" s="599">
        <f>CR21+CR27</f>
        <v>0.5</v>
      </c>
      <c r="BE16" s="600"/>
      <c r="BF16" s="600"/>
      <c r="BG16" s="600"/>
      <c r="BH16" s="600"/>
      <c r="BI16" s="600"/>
      <c r="BJ16" s="601"/>
      <c r="BK16" s="602">
        <f>CY21+CY18+CY25+CY27</f>
        <v>0.74</v>
      </c>
      <c r="BL16" s="600"/>
      <c r="BM16" s="600"/>
      <c r="BN16" s="600"/>
      <c r="BO16" s="600"/>
      <c r="BP16" s="600"/>
      <c r="BQ16" s="600"/>
      <c r="BR16" s="601"/>
      <c r="BS16" s="632">
        <v>15</v>
      </c>
      <c r="BT16" s="633"/>
      <c r="BU16" s="633"/>
      <c r="BV16" s="633"/>
      <c r="BW16" s="633"/>
      <c r="BX16" s="633"/>
      <c r="BY16" s="634"/>
      <c r="BZ16" s="635">
        <f>(BD16+BK16)*1.048</f>
        <v>1.29952</v>
      </c>
      <c r="CA16" s="636"/>
      <c r="CB16" s="636"/>
      <c r="CC16" s="636"/>
      <c r="CD16" s="636"/>
      <c r="CE16" s="636"/>
      <c r="CF16" s="636"/>
      <c r="CG16" s="637"/>
      <c r="CH16" s="638" t="s">
        <v>241</v>
      </c>
      <c r="CI16" s="452"/>
      <c r="CJ16" s="452"/>
      <c r="CK16" s="452"/>
      <c r="CL16" s="452"/>
      <c r="CM16" s="452"/>
      <c r="CN16" s="452"/>
      <c r="CO16" s="452"/>
      <c r="CP16" s="452"/>
      <c r="CQ16" s="452"/>
      <c r="CR16" s="452"/>
      <c r="CS16" s="452"/>
      <c r="CT16" s="452"/>
      <c r="CU16" s="452"/>
      <c r="CV16" s="452"/>
      <c r="CW16" s="452"/>
      <c r="CX16" s="452"/>
      <c r="CY16" s="452"/>
      <c r="CZ16" s="452"/>
      <c r="DA16" s="452"/>
      <c r="DB16" s="452"/>
      <c r="DC16" s="452"/>
      <c r="DD16" s="452"/>
      <c r="DE16" s="452"/>
      <c r="DF16" s="588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</row>
    <row r="17" spans="1:256" s="61" customFormat="1" ht="12" customHeight="1" x14ac:dyDescent="0.2">
      <c r="A17" s="359" t="s">
        <v>35</v>
      </c>
      <c r="B17" s="360"/>
      <c r="C17" s="360"/>
      <c r="D17" s="360"/>
      <c r="E17" s="361"/>
      <c r="F17" s="359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362" t="s">
        <v>78</v>
      </c>
      <c r="AW17" s="363"/>
      <c r="AX17" s="363"/>
      <c r="AY17" s="363"/>
      <c r="AZ17" s="363"/>
      <c r="BA17" s="363"/>
      <c r="BB17" s="455"/>
      <c r="BC17" s="362" t="s">
        <v>79</v>
      </c>
      <c r="BD17" s="461"/>
      <c r="BE17" s="461"/>
      <c r="BF17" s="461"/>
      <c r="BG17" s="461"/>
      <c r="BH17" s="461"/>
      <c r="BI17" s="461"/>
      <c r="BJ17" s="461"/>
      <c r="BK17" s="461"/>
      <c r="BL17" s="461"/>
      <c r="BM17" s="609"/>
      <c r="BN17" s="610" t="s">
        <v>80</v>
      </c>
      <c r="BO17" s="611"/>
      <c r="BP17" s="611"/>
      <c r="BQ17" s="611"/>
      <c r="BR17" s="611"/>
      <c r="BS17" s="611"/>
      <c r="BT17" s="611"/>
      <c r="BU17" s="611"/>
      <c r="BV17" s="612"/>
      <c r="BW17" s="610" t="s">
        <v>81</v>
      </c>
      <c r="BX17" s="611"/>
      <c r="BY17" s="611"/>
      <c r="BZ17" s="611"/>
      <c r="CA17" s="612"/>
      <c r="CB17" s="610" t="s">
        <v>82</v>
      </c>
      <c r="CC17" s="611"/>
      <c r="CD17" s="611"/>
      <c r="CE17" s="611"/>
      <c r="CF17" s="611"/>
      <c r="CG17" s="612"/>
      <c r="CH17" s="362" t="s">
        <v>83</v>
      </c>
      <c r="CI17" s="363"/>
      <c r="CJ17" s="363"/>
      <c r="CK17" s="363"/>
      <c r="CL17" s="363"/>
      <c r="CM17" s="363"/>
      <c r="CN17" s="363"/>
      <c r="CO17" s="363"/>
      <c r="CP17" s="363"/>
      <c r="CQ17" s="455"/>
      <c r="CR17" s="362" t="s">
        <v>84</v>
      </c>
      <c r="CS17" s="363"/>
      <c r="CT17" s="363"/>
      <c r="CU17" s="363"/>
      <c r="CV17" s="363"/>
      <c r="CW17" s="363"/>
      <c r="CX17" s="455"/>
      <c r="CY17" s="362" t="s">
        <v>85</v>
      </c>
      <c r="CZ17" s="363"/>
      <c r="DA17" s="363"/>
      <c r="DB17" s="363"/>
      <c r="DC17" s="363"/>
      <c r="DD17" s="363"/>
      <c r="DE17" s="363"/>
      <c r="DF17" s="455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</row>
    <row r="18" spans="1:256" s="61" customFormat="1" ht="23.1" customHeight="1" x14ac:dyDescent="0.2">
      <c r="A18" s="445" t="s">
        <v>105</v>
      </c>
      <c r="B18" s="446"/>
      <c r="C18" s="607" t="s">
        <v>43</v>
      </c>
      <c r="D18" s="607"/>
      <c r="E18" s="608"/>
      <c r="F18" s="69" t="s">
        <v>149</v>
      </c>
      <c r="G18" s="85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1"/>
      <c r="AV18" s="70"/>
      <c r="AW18" s="70"/>
      <c r="AX18" s="70"/>
      <c r="AY18" s="70"/>
      <c r="AZ18" s="70"/>
      <c r="BA18" s="70"/>
      <c r="BB18" s="71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1"/>
      <c r="BN18" s="70"/>
      <c r="BO18" s="70"/>
      <c r="BP18" s="70"/>
      <c r="BQ18" s="70"/>
      <c r="BR18" s="70"/>
      <c r="BS18" s="70"/>
      <c r="BT18" s="70"/>
      <c r="BU18" s="70"/>
      <c r="BV18" s="71"/>
      <c r="BW18" s="72"/>
      <c r="BX18" s="72"/>
      <c r="BY18" s="72"/>
      <c r="BZ18" s="72"/>
      <c r="CA18" s="73"/>
      <c r="CB18" s="72"/>
      <c r="CC18" s="72"/>
      <c r="CD18" s="72"/>
      <c r="CE18" s="72"/>
      <c r="CF18" s="72"/>
      <c r="CG18" s="73"/>
      <c r="CH18" s="72"/>
      <c r="CI18" s="72"/>
      <c r="CJ18" s="72"/>
      <c r="CK18" s="72"/>
      <c r="CL18" s="72"/>
      <c r="CM18" s="72"/>
      <c r="CN18" s="72"/>
      <c r="CO18" s="72"/>
      <c r="CP18" s="72"/>
      <c r="CQ18" s="73"/>
      <c r="CR18" s="72"/>
      <c r="CS18" s="72"/>
      <c r="CT18" s="72"/>
      <c r="CU18" s="72"/>
      <c r="CV18" s="72"/>
      <c r="CW18" s="72"/>
      <c r="CX18" s="73"/>
      <c r="CY18" s="472">
        <v>0.22</v>
      </c>
      <c r="CZ18" s="473"/>
      <c r="DA18" s="473"/>
      <c r="DB18" s="473"/>
      <c r="DC18" s="473"/>
      <c r="DD18" s="473"/>
      <c r="DE18" s="473"/>
      <c r="DF18" s="47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</row>
    <row r="19" spans="1:256" s="61" customFormat="1" ht="23.1" customHeight="1" x14ac:dyDescent="0.2">
      <c r="A19" s="445" t="s">
        <v>112</v>
      </c>
      <c r="B19" s="446"/>
      <c r="C19" s="607" t="s">
        <v>44</v>
      </c>
      <c r="D19" s="607"/>
      <c r="E19" s="608"/>
      <c r="F19" s="184" t="s">
        <v>188</v>
      </c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1"/>
      <c r="AV19" s="70"/>
      <c r="AW19" s="70"/>
      <c r="AX19" s="70"/>
      <c r="AY19" s="70"/>
      <c r="AZ19" s="70"/>
      <c r="BA19" s="70"/>
      <c r="BB19" s="71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BN19" s="70"/>
      <c r="BO19" s="70"/>
      <c r="BP19" s="70"/>
      <c r="BQ19" s="70"/>
      <c r="BR19" s="70"/>
      <c r="BS19" s="70"/>
      <c r="BT19" s="70"/>
      <c r="BU19" s="70"/>
      <c r="BV19" s="71"/>
      <c r="BW19" s="70"/>
      <c r="BX19" s="70"/>
      <c r="BY19" s="70"/>
      <c r="BZ19" s="70"/>
      <c r="CA19" s="71"/>
      <c r="CB19" s="70"/>
      <c r="CC19" s="70"/>
      <c r="CD19" s="70"/>
      <c r="CE19" s="70"/>
      <c r="CF19" s="70"/>
      <c r="CG19" s="71"/>
      <c r="CH19" s="70"/>
      <c r="CI19" s="70"/>
      <c r="CJ19" s="70"/>
      <c r="CK19" s="70"/>
      <c r="CL19" s="70"/>
      <c r="CM19" s="70"/>
      <c r="CN19" s="70"/>
      <c r="CO19" s="70"/>
      <c r="CP19" s="70"/>
      <c r="CQ19" s="71"/>
      <c r="CR19" s="70"/>
      <c r="CS19" s="70"/>
      <c r="CT19" s="70"/>
      <c r="CU19" s="70"/>
      <c r="CV19" s="70"/>
      <c r="CW19" s="70"/>
      <c r="CX19" s="71"/>
      <c r="CY19" s="70"/>
      <c r="CZ19" s="70"/>
      <c r="DA19" s="70"/>
      <c r="DB19" s="70"/>
      <c r="DC19" s="70"/>
      <c r="DD19" s="70"/>
      <c r="DE19" s="70"/>
      <c r="DF19" s="71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</row>
    <row r="20" spans="1:256" s="61" customFormat="1" ht="23.1" customHeight="1" x14ac:dyDescent="0.2">
      <c r="A20" s="445"/>
      <c r="B20" s="446"/>
      <c r="C20" s="607" t="s">
        <v>45</v>
      </c>
      <c r="D20" s="607"/>
      <c r="E20" s="608"/>
      <c r="F20" s="69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1"/>
      <c r="AV20" s="70"/>
      <c r="AW20" s="75"/>
      <c r="AX20" s="75"/>
      <c r="AY20" s="75"/>
      <c r="AZ20" s="75"/>
      <c r="BA20" s="75"/>
      <c r="BB20" s="76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1"/>
      <c r="BN20" s="70"/>
      <c r="BO20" s="70"/>
      <c r="BP20" s="70"/>
      <c r="BQ20" s="70"/>
      <c r="BR20" s="70"/>
      <c r="BS20" s="70"/>
      <c r="BT20" s="70"/>
      <c r="BU20" s="70"/>
      <c r="BV20" s="71"/>
      <c r="BW20" s="70"/>
      <c r="BX20" s="70"/>
      <c r="BY20" s="70"/>
      <c r="BZ20" s="70"/>
      <c r="CA20" s="71"/>
      <c r="CB20" s="70"/>
      <c r="CC20" s="70"/>
      <c r="CD20" s="70"/>
      <c r="CE20" s="70"/>
      <c r="CF20" s="70"/>
      <c r="CG20" s="71"/>
      <c r="CH20" s="70"/>
      <c r="CI20" s="70"/>
      <c r="CJ20" s="70"/>
      <c r="CK20" s="70"/>
      <c r="CL20" s="70"/>
      <c r="CM20" s="70"/>
      <c r="CN20" s="70"/>
      <c r="CO20" s="70"/>
      <c r="CP20" s="70"/>
      <c r="CQ20" s="71"/>
      <c r="CR20" s="70"/>
      <c r="CS20" s="70"/>
      <c r="CT20" s="70"/>
      <c r="CU20" s="70"/>
      <c r="CV20" s="70"/>
      <c r="CW20" s="104"/>
      <c r="CX20" s="115"/>
      <c r="CY20" s="70"/>
      <c r="CZ20" s="70"/>
      <c r="DA20" s="70"/>
      <c r="DB20" s="70"/>
      <c r="DC20" s="70"/>
      <c r="DD20" s="104"/>
      <c r="DE20" s="104"/>
      <c r="DF20" s="115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</row>
    <row r="21" spans="1:256" s="61" customFormat="1" ht="23.1" customHeight="1" x14ac:dyDescent="0.2">
      <c r="A21" s="445" t="s">
        <v>105</v>
      </c>
      <c r="B21" s="446"/>
      <c r="C21" s="607" t="s">
        <v>46</v>
      </c>
      <c r="D21" s="607"/>
      <c r="E21" s="608"/>
      <c r="F21" s="69" t="s">
        <v>260</v>
      </c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1"/>
      <c r="AV21" s="70"/>
      <c r="AW21" s="75"/>
      <c r="AX21" s="75"/>
      <c r="AY21" s="75"/>
      <c r="AZ21" s="75"/>
      <c r="BA21" s="75"/>
      <c r="BB21" s="76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1"/>
      <c r="BN21" s="70"/>
      <c r="BO21" s="70"/>
      <c r="BP21" s="70"/>
      <c r="BQ21" s="70"/>
      <c r="BR21" s="70"/>
      <c r="BS21" s="70"/>
      <c r="BT21" s="70"/>
      <c r="BU21" s="70"/>
      <c r="BV21" s="71"/>
      <c r="BW21" s="70"/>
      <c r="BX21" s="70"/>
      <c r="BY21" s="70"/>
      <c r="BZ21" s="70"/>
      <c r="CA21" s="71"/>
      <c r="CB21" s="70"/>
      <c r="CC21" s="70"/>
      <c r="CD21" s="70"/>
      <c r="CE21" s="70"/>
      <c r="CF21" s="70"/>
      <c r="CG21" s="71"/>
      <c r="CH21" s="70"/>
      <c r="CI21" s="70"/>
      <c r="CJ21" s="70"/>
      <c r="CK21" s="70"/>
      <c r="CL21" s="70"/>
      <c r="CM21" s="70"/>
      <c r="CN21" s="70"/>
      <c r="CO21" s="70"/>
      <c r="CP21" s="70"/>
      <c r="CQ21" s="71"/>
      <c r="CR21" s="472">
        <v>0.25</v>
      </c>
      <c r="CS21" s="473"/>
      <c r="CT21" s="473"/>
      <c r="CU21" s="473"/>
      <c r="CV21" s="473"/>
      <c r="CW21" s="473"/>
      <c r="CX21" s="474"/>
      <c r="CY21" s="472">
        <v>0.15</v>
      </c>
      <c r="CZ21" s="473"/>
      <c r="DA21" s="473"/>
      <c r="DB21" s="473"/>
      <c r="DC21" s="473"/>
      <c r="DD21" s="473"/>
      <c r="DE21" s="473"/>
      <c r="DF21" s="47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</row>
    <row r="22" spans="1:256" s="61" customFormat="1" ht="23.1" customHeight="1" x14ac:dyDescent="0.2">
      <c r="A22" s="445" t="s">
        <v>112</v>
      </c>
      <c r="B22" s="446"/>
      <c r="C22" s="607" t="s">
        <v>47</v>
      </c>
      <c r="D22" s="607"/>
      <c r="E22" s="608"/>
      <c r="F22" s="146" t="s">
        <v>261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1"/>
      <c r="AV22" s="70"/>
      <c r="AW22" s="70"/>
      <c r="AX22" s="70"/>
      <c r="AY22" s="70"/>
      <c r="AZ22" s="70"/>
      <c r="BA22" s="70"/>
      <c r="BB22" s="71"/>
      <c r="BC22" s="70"/>
      <c r="BD22" s="70"/>
      <c r="BE22" s="70"/>
      <c r="BF22" s="70"/>
      <c r="BG22" s="70"/>
      <c r="BH22" s="70"/>
      <c r="BI22" s="70"/>
      <c r="BJ22" s="70"/>
      <c r="BK22" s="70"/>
      <c r="BL22" s="70"/>
      <c r="BM22" s="71"/>
      <c r="BN22" s="70"/>
      <c r="BO22" s="70"/>
      <c r="BP22" s="70"/>
      <c r="BQ22" s="70"/>
      <c r="BR22" s="70"/>
      <c r="BS22" s="70"/>
      <c r="BT22" s="70"/>
      <c r="BU22" s="70"/>
      <c r="BV22" s="71"/>
      <c r="BW22" s="70"/>
      <c r="BX22" s="70"/>
      <c r="BY22" s="70"/>
      <c r="BZ22" s="70"/>
      <c r="CA22" s="71"/>
      <c r="CB22" s="70"/>
      <c r="CC22" s="70"/>
      <c r="CD22" s="70"/>
      <c r="CE22" s="70"/>
      <c r="CF22" s="70"/>
      <c r="CG22" s="71"/>
      <c r="CH22" s="70"/>
      <c r="CI22" s="70"/>
      <c r="CJ22" s="70"/>
      <c r="CK22" s="70"/>
      <c r="CL22" s="70"/>
      <c r="CM22" s="70"/>
      <c r="CN22" s="70"/>
      <c r="CO22" s="70"/>
      <c r="CP22" s="70"/>
      <c r="CQ22" s="71"/>
      <c r="CR22" s="70"/>
      <c r="CS22" s="70"/>
      <c r="CT22" s="70"/>
      <c r="CU22" s="70"/>
      <c r="CV22" s="70"/>
      <c r="CW22" s="70"/>
      <c r="CX22" s="71"/>
      <c r="CY22" s="70"/>
      <c r="CZ22" s="70"/>
      <c r="DA22" s="70"/>
      <c r="DB22" s="70"/>
      <c r="DC22" s="70"/>
      <c r="DD22" s="70"/>
      <c r="DE22" s="70"/>
      <c r="DF22" s="71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</row>
    <row r="23" spans="1:256" s="61" customFormat="1" ht="23.1" customHeight="1" x14ac:dyDescent="0.2">
      <c r="A23" s="445" t="s">
        <v>35</v>
      </c>
      <c r="B23" s="446"/>
      <c r="C23" s="607" t="s">
        <v>48</v>
      </c>
      <c r="D23" s="607"/>
      <c r="E23" s="608"/>
      <c r="F23" s="106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8"/>
      <c r="AV23" s="451" t="s">
        <v>102</v>
      </c>
      <c r="AW23" s="452"/>
      <c r="AX23" s="452"/>
      <c r="AY23" s="452"/>
      <c r="AZ23" s="452"/>
      <c r="BA23" s="452"/>
      <c r="BB23" s="588"/>
      <c r="BC23" s="451" t="s">
        <v>137</v>
      </c>
      <c r="BD23" s="452"/>
      <c r="BE23" s="452"/>
      <c r="BF23" s="452"/>
      <c r="BG23" s="452"/>
      <c r="BH23" s="452"/>
      <c r="BI23" s="452"/>
      <c r="BJ23" s="452"/>
      <c r="BK23" s="452"/>
      <c r="BL23" s="452"/>
      <c r="BM23" s="588"/>
      <c r="BN23" s="466">
        <v>5</v>
      </c>
      <c r="BO23" s="467"/>
      <c r="BP23" s="467"/>
      <c r="BQ23" s="467"/>
      <c r="BR23" s="467"/>
      <c r="BS23" s="467"/>
      <c r="BT23" s="467"/>
      <c r="BU23" s="467"/>
      <c r="BV23" s="468"/>
      <c r="BW23" s="451" t="s">
        <v>262</v>
      </c>
      <c r="BX23" s="452"/>
      <c r="BY23" s="452"/>
      <c r="BZ23" s="452"/>
      <c r="CA23" s="588"/>
      <c r="CB23" s="451" t="s">
        <v>102</v>
      </c>
      <c r="CC23" s="452"/>
      <c r="CD23" s="452"/>
      <c r="CE23" s="452"/>
      <c r="CF23" s="452"/>
      <c r="CG23" s="588"/>
      <c r="CH23" s="451" t="s">
        <v>263</v>
      </c>
      <c r="CI23" s="452"/>
      <c r="CJ23" s="452"/>
      <c r="CK23" s="452"/>
      <c r="CL23" s="452"/>
      <c r="CM23" s="452"/>
      <c r="CN23" s="452"/>
      <c r="CO23" s="452"/>
      <c r="CP23" s="452"/>
      <c r="CQ23" s="588"/>
      <c r="CR23" s="451" t="s">
        <v>264</v>
      </c>
      <c r="CS23" s="452"/>
      <c r="CT23" s="452"/>
      <c r="CU23" s="452"/>
      <c r="CV23" s="452"/>
      <c r="CW23" s="452"/>
      <c r="CX23" s="588"/>
      <c r="CY23" s="451" t="s">
        <v>265</v>
      </c>
      <c r="CZ23" s="452"/>
      <c r="DA23" s="452"/>
      <c r="DB23" s="452"/>
      <c r="DC23" s="452"/>
      <c r="DD23" s="452"/>
      <c r="DE23" s="452"/>
      <c r="DF23" s="588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</row>
    <row r="24" spans="1:256" s="61" customFormat="1" ht="23.1" customHeight="1" x14ac:dyDescent="0.2">
      <c r="A24" s="445"/>
      <c r="B24" s="446"/>
      <c r="C24" s="607" t="s">
        <v>49</v>
      </c>
      <c r="D24" s="607"/>
      <c r="E24" s="608"/>
      <c r="F24" s="84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1"/>
      <c r="AV24" s="70"/>
      <c r="AW24" s="70"/>
      <c r="AX24" s="70"/>
      <c r="AY24" s="70"/>
      <c r="AZ24" s="70"/>
      <c r="BA24" s="70"/>
      <c r="BB24" s="71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1"/>
      <c r="BN24" s="70"/>
      <c r="BO24" s="70"/>
      <c r="BP24" s="70"/>
      <c r="BQ24" s="70"/>
      <c r="BR24" s="70"/>
      <c r="BS24" s="70"/>
      <c r="BT24" s="70"/>
      <c r="BU24" s="70"/>
      <c r="BV24" s="71"/>
      <c r="BW24" s="69"/>
      <c r="BX24" s="70"/>
      <c r="BY24" s="70"/>
      <c r="BZ24" s="70"/>
      <c r="CA24" s="71"/>
      <c r="CB24" s="70"/>
      <c r="CC24" s="70"/>
      <c r="CD24" s="70"/>
      <c r="CE24" s="70"/>
      <c r="CF24" s="70"/>
      <c r="CG24" s="71"/>
      <c r="CH24" s="70"/>
      <c r="CI24" s="70"/>
      <c r="CJ24" s="70"/>
      <c r="CK24" s="70"/>
      <c r="CL24" s="70"/>
      <c r="CM24" s="70"/>
      <c r="CN24" s="70"/>
      <c r="CO24" s="70"/>
      <c r="CP24" s="70"/>
      <c r="CQ24" s="71"/>
      <c r="CR24" s="72"/>
      <c r="CS24" s="72"/>
      <c r="CT24" s="72"/>
      <c r="CU24" s="72"/>
      <c r="CV24" s="72"/>
      <c r="CW24" s="72"/>
      <c r="CX24" s="74"/>
      <c r="CY24" s="72"/>
      <c r="CZ24" s="72"/>
      <c r="DA24" s="72"/>
      <c r="DB24" s="72"/>
      <c r="DC24" s="72"/>
      <c r="DD24" s="70"/>
      <c r="DE24" s="70"/>
      <c r="DF24" s="71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</row>
    <row r="25" spans="1:256" s="61" customFormat="1" ht="23.1" customHeight="1" x14ac:dyDescent="0.2">
      <c r="A25" s="445" t="s">
        <v>105</v>
      </c>
      <c r="B25" s="446"/>
      <c r="C25" s="607" t="s">
        <v>50</v>
      </c>
      <c r="D25" s="607"/>
      <c r="E25" s="608"/>
      <c r="F25" s="69" t="s">
        <v>266</v>
      </c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8"/>
      <c r="AV25" s="70"/>
      <c r="AW25" s="70"/>
      <c r="AX25" s="70"/>
      <c r="AY25" s="70"/>
      <c r="AZ25" s="104"/>
      <c r="BA25" s="104"/>
      <c r="BB25" s="115"/>
      <c r="BC25" s="70"/>
      <c r="BD25" s="104"/>
      <c r="BE25" s="104"/>
      <c r="BF25" s="104"/>
      <c r="BG25" s="104"/>
      <c r="BH25" s="104"/>
      <c r="BI25" s="104"/>
      <c r="BJ25" s="104"/>
      <c r="BK25" s="104"/>
      <c r="BL25" s="104"/>
      <c r="BM25" s="115"/>
      <c r="BN25" s="70"/>
      <c r="BO25" s="70"/>
      <c r="BP25" s="70"/>
      <c r="BQ25" s="70"/>
      <c r="BR25" s="70"/>
      <c r="BS25" s="104"/>
      <c r="BT25" s="104"/>
      <c r="BU25" s="104"/>
      <c r="BV25" s="115"/>
      <c r="BW25" s="77"/>
      <c r="BX25" s="116"/>
      <c r="BY25" s="116"/>
      <c r="BZ25" s="116"/>
      <c r="CA25" s="117"/>
      <c r="CB25" s="77"/>
      <c r="CC25" s="116"/>
      <c r="CD25" s="116"/>
      <c r="CE25" s="116"/>
      <c r="CF25" s="116"/>
      <c r="CG25" s="117"/>
      <c r="CH25" s="77"/>
      <c r="CI25" s="77"/>
      <c r="CJ25" s="77"/>
      <c r="CK25" s="77"/>
      <c r="CL25" s="116"/>
      <c r="CM25" s="116"/>
      <c r="CN25" s="116"/>
      <c r="CO25" s="116"/>
      <c r="CP25" s="116"/>
      <c r="CQ25" s="117"/>
      <c r="CR25" s="472"/>
      <c r="CS25" s="473"/>
      <c r="CT25" s="473"/>
      <c r="CU25" s="473"/>
      <c r="CV25" s="473"/>
      <c r="CW25" s="473"/>
      <c r="CX25" s="474"/>
      <c r="CY25" s="472">
        <v>0.22</v>
      </c>
      <c r="CZ25" s="473"/>
      <c r="DA25" s="473"/>
      <c r="DB25" s="473"/>
      <c r="DC25" s="473"/>
      <c r="DD25" s="473"/>
      <c r="DE25" s="473"/>
      <c r="DF25" s="47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</row>
    <row r="26" spans="1:256" s="61" customFormat="1" ht="23.1" customHeight="1" x14ac:dyDescent="0.2">
      <c r="A26" s="445"/>
      <c r="B26" s="446"/>
      <c r="C26" s="607" t="s">
        <v>51</v>
      </c>
      <c r="D26" s="607"/>
      <c r="E26" s="608"/>
      <c r="F26" s="69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8"/>
      <c r="AV26" s="70"/>
      <c r="AW26" s="70"/>
      <c r="AX26" s="70"/>
      <c r="AY26" s="70"/>
      <c r="AZ26" s="104"/>
      <c r="BA26" s="104"/>
      <c r="BB26" s="115"/>
      <c r="BC26" s="70"/>
      <c r="BD26" s="104"/>
      <c r="BE26" s="104"/>
      <c r="BF26" s="104"/>
      <c r="BG26" s="104"/>
      <c r="BH26" s="104"/>
      <c r="BI26" s="104"/>
      <c r="BJ26" s="104"/>
      <c r="BK26" s="104"/>
      <c r="BL26" s="104"/>
      <c r="BM26" s="115"/>
      <c r="BN26" s="70"/>
      <c r="BO26" s="70"/>
      <c r="BP26" s="70"/>
      <c r="BQ26" s="70"/>
      <c r="BR26" s="70"/>
      <c r="BS26" s="104"/>
      <c r="BT26" s="104"/>
      <c r="BU26" s="104"/>
      <c r="BV26" s="115"/>
      <c r="BW26" s="77"/>
      <c r="BX26" s="116"/>
      <c r="BY26" s="116"/>
      <c r="BZ26" s="116"/>
      <c r="CA26" s="117"/>
      <c r="CB26" s="77"/>
      <c r="CC26" s="116"/>
      <c r="CD26" s="116"/>
      <c r="CE26" s="116"/>
      <c r="CF26" s="116"/>
      <c r="CG26" s="117"/>
      <c r="CH26" s="77"/>
      <c r="CI26" s="77"/>
      <c r="CJ26" s="77"/>
      <c r="CK26" s="77"/>
      <c r="CL26" s="116"/>
      <c r="CM26" s="116"/>
      <c r="CN26" s="116"/>
      <c r="CO26" s="116"/>
      <c r="CP26" s="116"/>
      <c r="CQ26" s="117"/>
      <c r="CR26" s="472"/>
      <c r="CS26" s="473"/>
      <c r="CT26" s="473"/>
      <c r="CU26" s="473"/>
      <c r="CV26" s="473"/>
      <c r="CW26" s="473"/>
      <c r="CX26" s="474"/>
      <c r="CY26" s="472"/>
      <c r="CZ26" s="473"/>
      <c r="DA26" s="473"/>
      <c r="DB26" s="473"/>
      <c r="DC26" s="473"/>
      <c r="DD26" s="473"/>
      <c r="DE26" s="473"/>
      <c r="DF26" s="47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</row>
    <row r="27" spans="1:256" s="61" customFormat="1" ht="23.1" customHeight="1" x14ac:dyDescent="0.2">
      <c r="A27" s="445" t="s">
        <v>112</v>
      </c>
      <c r="B27" s="446"/>
      <c r="C27" s="607" t="s">
        <v>52</v>
      </c>
      <c r="D27" s="607"/>
      <c r="E27" s="608"/>
      <c r="F27" s="69" t="s">
        <v>267</v>
      </c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8"/>
      <c r="AV27" s="70"/>
      <c r="AW27" s="70"/>
      <c r="AX27" s="70"/>
      <c r="AY27" s="70"/>
      <c r="AZ27" s="104"/>
      <c r="BA27" s="104"/>
      <c r="BB27" s="115"/>
      <c r="BC27" s="70"/>
      <c r="BD27" s="104"/>
      <c r="BE27" s="104"/>
      <c r="BF27" s="104"/>
      <c r="BG27" s="104"/>
      <c r="BH27" s="104"/>
      <c r="BI27" s="104"/>
      <c r="BJ27" s="104"/>
      <c r="BK27" s="104"/>
      <c r="BL27" s="104"/>
      <c r="BM27" s="115"/>
      <c r="BN27" s="70"/>
      <c r="BO27" s="70"/>
      <c r="BP27" s="70"/>
      <c r="BQ27" s="70"/>
      <c r="BR27" s="70"/>
      <c r="BS27" s="104"/>
      <c r="BT27" s="104"/>
      <c r="BU27" s="104"/>
      <c r="BV27" s="115"/>
      <c r="BW27" s="77"/>
      <c r="BX27" s="116"/>
      <c r="BY27" s="116"/>
      <c r="BZ27" s="116"/>
      <c r="CA27" s="117"/>
      <c r="CB27" s="77"/>
      <c r="CC27" s="116"/>
      <c r="CD27" s="116"/>
      <c r="CE27" s="116"/>
      <c r="CF27" s="116"/>
      <c r="CG27" s="117"/>
      <c r="CH27" s="77"/>
      <c r="CI27" s="77"/>
      <c r="CJ27" s="77"/>
      <c r="CK27" s="77"/>
      <c r="CL27" s="116"/>
      <c r="CM27" s="116"/>
      <c r="CN27" s="116"/>
      <c r="CO27" s="116"/>
      <c r="CP27" s="116"/>
      <c r="CQ27" s="117"/>
      <c r="CR27" s="472">
        <v>0.25</v>
      </c>
      <c r="CS27" s="473"/>
      <c r="CT27" s="473"/>
      <c r="CU27" s="473"/>
      <c r="CV27" s="473"/>
      <c r="CW27" s="473"/>
      <c r="CX27" s="474"/>
      <c r="CY27" s="472">
        <v>0.15</v>
      </c>
      <c r="CZ27" s="473"/>
      <c r="DA27" s="473"/>
      <c r="DB27" s="473"/>
      <c r="DC27" s="473"/>
      <c r="DD27" s="473"/>
      <c r="DE27" s="473"/>
      <c r="DF27" s="47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</row>
    <row r="28" spans="1:256" s="61" customFormat="1" ht="23.1" customHeight="1" x14ac:dyDescent="0.2">
      <c r="A28" s="224" t="s">
        <v>35</v>
      </c>
      <c r="B28" s="225"/>
      <c r="C28" s="226" t="s">
        <v>119</v>
      </c>
      <c r="D28" s="226"/>
      <c r="E28" s="227"/>
      <c r="F28" s="69" t="s">
        <v>261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1"/>
      <c r="AV28" s="70"/>
      <c r="AW28" s="70"/>
      <c r="AX28" s="70"/>
      <c r="AY28" s="70"/>
      <c r="AZ28" s="70"/>
      <c r="BA28" s="70"/>
      <c r="BB28" s="71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1"/>
      <c r="BN28" s="70"/>
      <c r="BO28" s="70"/>
      <c r="BP28" s="70"/>
      <c r="BQ28" s="70"/>
      <c r="BR28" s="70"/>
      <c r="BS28" s="70"/>
      <c r="BT28" s="70"/>
      <c r="BU28" s="70"/>
      <c r="BV28" s="71"/>
      <c r="BW28" s="69"/>
      <c r="BX28" s="70"/>
      <c r="BY28" s="70"/>
      <c r="BZ28" s="70"/>
      <c r="CA28" s="71"/>
      <c r="CB28" s="70"/>
      <c r="CC28" s="70"/>
      <c r="CD28" s="70"/>
      <c r="CE28" s="70"/>
      <c r="CF28" s="70"/>
      <c r="CG28" s="71"/>
      <c r="CH28" s="70"/>
      <c r="CI28" s="70"/>
      <c r="CJ28" s="70"/>
      <c r="CK28" s="70"/>
      <c r="CL28" s="70"/>
      <c r="CM28" s="70"/>
      <c r="CN28" s="70"/>
      <c r="CO28" s="70"/>
      <c r="CP28" s="70"/>
      <c r="CQ28" s="71"/>
      <c r="CR28" s="70"/>
      <c r="CS28" s="70"/>
      <c r="CT28" s="70"/>
      <c r="CU28" s="70"/>
      <c r="CV28" s="70"/>
      <c r="CW28" s="70"/>
      <c r="CX28" s="71"/>
      <c r="CY28" s="70"/>
      <c r="CZ28" s="70"/>
      <c r="DA28" s="70"/>
      <c r="DB28" s="70"/>
      <c r="DC28" s="70"/>
      <c r="DD28" s="70"/>
      <c r="DE28" s="70"/>
      <c r="DF28" s="71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</row>
    <row r="29" spans="1:256" s="61" customFormat="1" ht="23.1" customHeight="1" x14ac:dyDescent="0.2">
      <c r="A29" s="628"/>
      <c r="B29" s="629"/>
      <c r="C29" s="630" t="s">
        <v>54</v>
      </c>
      <c r="D29" s="630"/>
      <c r="E29" s="631"/>
      <c r="F29" s="69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1"/>
      <c r="AV29" s="451" t="s">
        <v>102</v>
      </c>
      <c r="AW29" s="452"/>
      <c r="AX29" s="452"/>
      <c r="AY29" s="452"/>
      <c r="AZ29" s="452"/>
      <c r="BA29" s="452"/>
      <c r="BB29" s="588"/>
      <c r="BC29" s="451" t="s">
        <v>268</v>
      </c>
      <c r="BD29" s="452"/>
      <c r="BE29" s="452"/>
      <c r="BF29" s="452"/>
      <c r="BG29" s="452"/>
      <c r="BH29" s="452"/>
      <c r="BI29" s="452"/>
      <c r="BJ29" s="452"/>
      <c r="BK29" s="452"/>
      <c r="BL29" s="452"/>
      <c r="BM29" s="588"/>
      <c r="BN29" s="451" t="s">
        <v>269</v>
      </c>
      <c r="BO29" s="452"/>
      <c r="BP29" s="452"/>
      <c r="BQ29" s="452"/>
      <c r="BR29" s="452"/>
      <c r="BS29" s="452"/>
      <c r="BT29" s="452"/>
      <c r="BU29" s="452"/>
      <c r="BV29" s="588"/>
      <c r="BW29" s="451" t="s">
        <v>262</v>
      </c>
      <c r="BX29" s="452"/>
      <c r="BY29" s="452"/>
      <c r="BZ29" s="452"/>
      <c r="CA29" s="588"/>
      <c r="CB29" s="451" t="s">
        <v>102</v>
      </c>
      <c r="CC29" s="452"/>
      <c r="CD29" s="452"/>
      <c r="CE29" s="452"/>
      <c r="CF29" s="452"/>
      <c r="CG29" s="588"/>
      <c r="CH29" s="451" t="s">
        <v>263</v>
      </c>
      <c r="CI29" s="452"/>
      <c r="CJ29" s="452"/>
      <c r="CK29" s="452"/>
      <c r="CL29" s="452"/>
      <c r="CM29" s="452"/>
      <c r="CN29" s="452"/>
      <c r="CO29" s="452"/>
      <c r="CP29" s="452"/>
      <c r="CQ29" s="588"/>
      <c r="CR29" s="451" t="s">
        <v>264</v>
      </c>
      <c r="CS29" s="452"/>
      <c r="CT29" s="452"/>
      <c r="CU29" s="452"/>
      <c r="CV29" s="452"/>
      <c r="CW29" s="452"/>
      <c r="CX29" s="588"/>
      <c r="CY29" s="451" t="s">
        <v>265</v>
      </c>
      <c r="CZ29" s="452"/>
      <c r="DA29" s="452"/>
      <c r="DB29" s="452"/>
      <c r="DC29" s="452"/>
      <c r="DD29" s="452"/>
      <c r="DE29" s="452"/>
      <c r="DF29" s="588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</row>
    <row r="30" spans="1:256" s="85" customFormat="1" ht="23.1" customHeight="1" x14ac:dyDescent="0.2">
      <c r="A30" s="445" t="s">
        <v>105</v>
      </c>
      <c r="B30" s="446"/>
      <c r="C30" s="226" t="s">
        <v>121</v>
      </c>
      <c r="D30" s="226"/>
      <c r="E30" s="227"/>
      <c r="F30" s="69" t="s">
        <v>212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1"/>
      <c r="AV30" s="104"/>
      <c r="AW30" s="104"/>
      <c r="AX30" s="104"/>
      <c r="AY30" s="70"/>
      <c r="AZ30" s="104"/>
      <c r="BA30" s="104"/>
      <c r="BB30" s="115"/>
      <c r="BC30" s="70"/>
      <c r="BD30" s="104"/>
      <c r="BE30" s="104"/>
      <c r="BF30" s="104"/>
      <c r="BG30" s="104"/>
      <c r="BH30" s="104"/>
      <c r="BI30" s="104"/>
      <c r="BJ30" s="104"/>
      <c r="BK30" s="104"/>
      <c r="BL30" s="104"/>
      <c r="BM30" s="115"/>
      <c r="BN30" s="70"/>
      <c r="BO30" s="104"/>
      <c r="BP30" s="104"/>
      <c r="BQ30" s="104"/>
      <c r="BR30" s="104"/>
      <c r="BS30" s="104"/>
      <c r="BT30" s="104"/>
      <c r="BU30" s="104"/>
      <c r="BV30" s="115"/>
      <c r="BW30" s="69"/>
      <c r="BX30" s="104"/>
      <c r="BY30" s="104"/>
      <c r="BZ30" s="104"/>
      <c r="CA30" s="115"/>
      <c r="CB30" s="70"/>
      <c r="CC30" s="104"/>
      <c r="CD30" s="104"/>
      <c r="CE30" s="104"/>
      <c r="CF30" s="104"/>
      <c r="CG30" s="115"/>
      <c r="CH30" s="70"/>
      <c r="CI30" s="104"/>
      <c r="CJ30" s="104"/>
      <c r="CK30" s="104"/>
      <c r="CL30" s="104"/>
      <c r="CM30" s="104"/>
      <c r="CN30" s="104"/>
      <c r="CO30" s="104"/>
      <c r="CP30" s="104"/>
      <c r="CQ30" s="115"/>
      <c r="CR30" s="70"/>
      <c r="CS30" s="104"/>
      <c r="CT30" s="104"/>
      <c r="CU30" s="104"/>
      <c r="CV30" s="104"/>
      <c r="CW30" s="104"/>
      <c r="CX30" s="115"/>
      <c r="CY30" s="70"/>
      <c r="CZ30" s="104"/>
      <c r="DA30" s="104"/>
      <c r="DB30" s="104"/>
      <c r="DC30" s="104"/>
      <c r="DD30" s="104"/>
      <c r="DE30" s="104"/>
      <c r="DF30" s="115"/>
      <c r="DG30" s="124"/>
      <c r="DH30" s="223"/>
      <c r="DI30" s="223"/>
      <c r="DJ30" s="223"/>
      <c r="DK30" s="223"/>
      <c r="DL30" s="223"/>
      <c r="DM30" s="223"/>
      <c r="DN30" s="223"/>
      <c r="DO30" s="223"/>
      <c r="DP30" s="223"/>
      <c r="DQ30" s="223"/>
      <c r="DR30" s="223"/>
      <c r="DS30" s="223"/>
      <c r="DT30" s="223"/>
      <c r="DU30" s="223"/>
      <c r="DV30" s="223"/>
      <c r="DW30" s="223"/>
      <c r="DX30" s="223"/>
      <c r="DY30" s="223"/>
      <c r="DZ30" s="223"/>
      <c r="EA30" s="223"/>
      <c r="EB30" s="223"/>
      <c r="EC30" s="223"/>
      <c r="ED30" s="223"/>
      <c r="EE30" s="223"/>
      <c r="EF30" s="223"/>
      <c r="EG30" s="223"/>
      <c r="EH30" s="223"/>
      <c r="EI30" s="223"/>
      <c r="EJ30" s="223"/>
      <c r="EK30" s="223"/>
      <c r="EL30" s="223"/>
      <c r="EM30" s="223"/>
      <c r="EN30" s="223"/>
      <c r="EO30" s="223"/>
      <c r="EP30" s="223"/>
      <c r="EQ30" s="223"/>
      <c r="ER30" s="223"/>
      <c r="ES30" s="223"/>
      <c r="ET30" s="223"/>
      <c r="EU30" s="223"/>
      <c r="EV30" s="223"/>
      <c r="EW30" s="223"/>
      <c r="EX30" s="223"/>
      <c r="EY30" s="223"/>
      <c r="EZ30" s="223"/>
      <c r="FA30" s="223"/>
      <c r="FB30" s="223"/>
      <c r="FC30" s="223"/>
      <c r="FD30" s="223"/>
      <c r="FE30" s="223"/>
      <c r="FF30" s="223"/>
      <c r="FG30" s="223"/>
      <c r="FH30" s="223"/>
      <c r="FI30" s="223"/>
      <c r="FJ30" s="223"/>
      <c r="FK30" s="223"/>
      <c r="FL30" s="223"/>
      <c r="FM30" s="223"/>
      <c r="FN30" s="223"/>
      <c r="FO30" s="223"/>
      <c r="FP30" s="223"/>
      <c r="FQ30" s="223"/>
      <c r="FR30" s="223"/>
      <c r="FS30" s="223"/>
      <c r="FT30" s="223"/>
      <c r="FU30" s="223"/>
      <c r="FV30" s="223"/>
      <c r="FW30" s="223"/>
      <c r="FX30" s="223"/>
      <c r="FY30" s="223"/>
      <c r="FZ30" s="223"/>
      <c r="GA30" s="223"/>
      <c r="GB30" s="223"/>
      <c r="GC30" s="223"/>
      <c r="GD30" s="223"/>
      <c r="GE30" s="223"/>
      <c r="GF30" s="223"/>
      <c r="GG30" s="223"/>
      <c r="GH30" s="223"/>
      <c r="GI30" s="223"/>
      <c r="GJ30" s="223"/>
      <c r="GK30" s="223"/>
      <c r="GL30" s="223"/>
      <c r="GM30" s="223"/>
      <c r="GN30" s="223"/>
      <c r="GO30" s="223"/>
      <c r="GP30" s="223"/>
      <c r="GQ30" s="223"/>
      <c r="GR30" s="223"/>
      <c r="GS30" s="223"/>
      <c r="GT30" s="223"/>
      <c r="GU30" s="223"/>
      <c r="GV30" s="223"/>
      <c r="GW30" s="223"/>
      <c r="GX30" s="223"/>
      <c r="GY30" s="223"/>
      <c r="GZ30" s="223"/>
      <c r="HA30" s="223"/>
      <c r="HB30" s="223"/>
      <c r="HC30" s="223"/>
      <c r="HD30" s="223"/>
      <c r="HE30" s="223"/>
      <c r="HF30" s="223"/>
      <c r="HG30" s="223"/>
      <c r="HH30" s="223"/>
      <c r="HI30" s="223"/>
      <c r="HJ30" s="223"/>
      <c r="HK30" s="223"/>
      <c r="HL30" s="223"/>
      <c r="HM30" s="223"/>
      <c r="HN30" s="223"/>
      <c r="HO30" s="223"/>
      <c r="HP30" s="223"/>
      <c r="HQ30" s="223"/>
      <c r="HR30" s="223"/>
      <c r="HS30" s="223"/>
      <c r="HT30" s="223"/>
      <c r="HU30" s="223"/>
      <c r="HV30" s="223"/>
      <c r="HW30" s="223"/>
      <c r="HX30" s="223"/>
      <c r="HY30" s="223"/>
      <c r="HZ30" s="223"/>
      <c r="IA30" s="223"/>
      <c r="IB30" s="223"/>
      <c r="IC30" s="223"/>
      <c r="ID30" s="223"/>
      <c r="IE30" s="223"/>
      <c r="IF30" s="223"/>
      <c r="IG30" s="223"/>
      <c r="IH30" s="223"/>
      <c r="II30" s="223"/>
      <c r="IJ30" s="223"/>
      <c r="IK30" s="223"/>
      <c r="IL30" s="223"/>
      <c r="IM30" s="223"/>
      <c r="IN30" s="223"/>
      <c r="IO30" s="223"/>
      <c r="IP30" s="223"/>
      <c r="IQ30" s="223"/>
      <c r="IR30" s="223"/>
      <c r="IS30" s="223"/>
      <c r="IT30" s="223"/>
      <c r="IU30" s="223"/>
    </row>
    <row r="31" spans="1:256" s="33" customFormat="1" ht="24" customHeight="1" thickBot="1" x14ac:dyDescent="0.25">
      <c r="A31" s="624" t="s">
        <v>86</v>
      </c>
      <c r="B31" s="480"/>
      <c r="C31" s="480"/>
      <c r="D31" s="480"/>
      <c r="E31" s="480"/>
      <c r="F31" s="480"/>
      <c r="G31" s="480"/>
      <c r="H31" s="480"/>
      <c r="I31" s="481"/>
      <c r="J31" s="625"/>
      <c r="K31" s="626"/>
      <c r="L31" s="626"/>
      <c r="M31" s="626"/>
      <c r="N31" s="626"/>
      <c r="O31" s="626"/>
      <c r="P31" s="626"/>
      <c r="Q31" s="626"/>
      <c r="R31" s="626"/>
      <c r="S31" s="626"/>
      <c r="T31" s="626"/>
      <c r="U31" s="626"/>
      <c r="V31" s="626"/>
      <c r="W31" s="626"/>
      <c r="X31" s="626"/>
      <c r="Y31" s="626"/>
      <c r="Z31" s="626"/>
      <c r="AA31" s="626"/>
      <c r="AB31" s="626"/>
      <c r="AC31" s="626"/>
      <c r="AD31" s="626"/>
      <c r="AE31" s="626"/>
      <c r="AF31" s="626"/>
      <c r="AG31" s="626"/>
      <c r="AH31" s="626"/>
      <c r="AI31" s="626"/>
      <c r="AJ31" s="626"/>
      <c r="AK31" s="626"/>
      <c r="AL31" s="626"/>
      <c r="AM31" s="626"/>
      <c r="AN31" s="626"/>
      <c r="AO31" s="626"/>
      <c r="AP31" s="626"/>
      <c r="AQ31" s="626"/>
      <c r="AR31" s="626"/>
      <c r="AS31" s="626"/>
      <c r="AT31" s="626"/>
      <c r="AU31" s="626"/>
      <c r="AV31" s="626"/>
      <c r="AW31" s="626"/>
      <c r="AX31" s="626"/>
      <c r="AY31" s="626"/>
      <c r="AZ31" s="626"/>
      <c r="BA31" s="626"/>
      <c r="BB31" s="626"/>
      <c r="BC31" s="626"/>
      <c r="BD31" s="626"/>
      <c r="BE31" s="626"/>
      <c r="BF31" s="626"/>
      <c r="BG31" s="626"/>
      <c r="BH31" s="626"/>
      <c r="BI31" s="626"/>
      <c r="BJ31" s="626"/>
      <c r="BK31" s="626"/>
      <c r="BL31" s="626"/>
      <c r="BM31" s="626"/>
      <c r="BN31" s="626"/>
      <c r="BO31" s="626"/>
      <c r="BP31" s="626"/>
      <c r="BQ31" s="626"/>
      <c r="BR31" s="626"/>
      <c r="BS31" s="626"/>
      <c r="BT31" s="626"/>
      <c r="BU31" s="626"/>
      <c r="BV31" s="626"/>
      <c r="BW31" s="626"/>
      <c r="BX31" s="626"/>
      <c r="BY31" s="626"/>
      <c r="BZ31" s="626"/>
      <c r="CA31" s="626"/>
      <c r="CB31" s="626"/>
      <c r="CC31" s="626"/>
      <c r="CD31" s="626"/>
      <c r="CE31" s="626"/>
      <c r="CF31" s="626"/>
      <c r="CG31" s="626"/>
      <c r="CH31" s="626"/>
      <c r="CI31" s="626"/>
      <c r="CJ31" s="626"/>
      <c r="CK31" s="626"/>
      <c r="CL31" s="626"/>
      <c r="CM31" s="626"/>
      <c r="CN31" s="626"/>
      <c r="CO31" s="626"/>
      <c r="CP31" s="626"/>
      <c r="CQ31" s="626"/>
      <c r="CR31" s="626"/>
      <c r="CS31" s="626"/>
      <c r="CT31" s="626"/>
      <c r="CU31" s="626"/>
      <c r="CV31" s="626"/>
      <c r="CW31" s="626"/>
      <c r="CX31" s="626"/>
      <c r="CY31" s="626"/>
      <c r="CZ31" s="627"/>
      <c r="DA31" s="345"/>
      <c r="DB31" s="316"/>
      <c r="DC31" s="316"/>
      <c r="DD31" s="316"/>
      <c r="DE31" s="316"/>
      <c r="DF31" s="317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63"/>
    </row>
  </sheetData>
  <mergeCells count="166">
    <mergeCell ref="CB2:CE2"/>
    <mergeCell ref="CF2:CI2"/>
    <mergeCell ref="CJ2:CR2"/>
    <mergeCell ref="CS2:CZ2"/>
    <mergeCell ref="DA2:DF2"/>
    <mergeCell ref="A3:G3"/>
    <mergeCell ref="H3:O3"/>
    <mergeCell ref="P3:W3"/>
    <mergeCell ref="X3:AC3"/>
    <mergeCell ref="CB3:CE3"/>
    <mergeCell ref="CF3:CI3"/>
    <mergeCell ref="CJ3:CR3"/>
    <mergeCell ref="CS3:CZ3"/>
    <mergeCell ref="DA3:DF3"/>
    <mergeCell ref="A4:G4"/>
    <mergeCell ref="H4:O4"/>
    <mergeCell ref="P4:W4"/>
    <mergeCell ref="X4:AC4"/>
    <mergeCell ref="AW4:AZ4"/>
    <mergeCell ref="BA4:BD4"/>
    <mergeCell ref="CS4:CZ4"/>
    <mergeCell ref="DA4:DF4"/>
    <mergeCell ref="A5:G5"/>
    <mergeCell ref="H5:O5"/>
    <mergeCell ref="P5:W5"/>
    <mergeCell ref="X5:AC5"/>
    <mergeCell ref="AW5:AZ5"/>
    <mergeCell ref="BA5:BD5"/>
    <mergeCell ref="BE5:BM5"/>
    <mergeCell ref="BN5:BU5"/>
    <mergeCell ref="BE4:BM4"/>
    <mergeCell ref="BN4:BU4"/>
    <mergeCell ref="BV4:CA4"/>
    <mergeCell ref="CB4:CE4"/>
    <mergeCell ref="CF4:CI4"/>
    <mergeCell ref="CJ4:CR4"/>
    <mergeCell ref="A6:BE7"/>
    <mergeCell ref="BF6:CF7"/>
    <mergeCell ref="CU6:CZ6"/>
    <mergeCell ref="DA6:DF6"/>
    <mergeCell ref="CU7:CZ7"/>
    <mergeCell ref="DA7:DF7"/>
    <mergeCell ref="BV5:CA5"/>
    <mergeCell ref="CB5:CE5"/>
    <mergeCell ref="CF5:CI5"/>
    <mergeCell ref="CJ5:CR5"/>
    <mergeCell ref="CS5:CZ5"/>
    <mergeCell ref="DA5:DF5"/>
    <mergeCell ref="CO8:DF10"/>
    <mergeCell ref="A9:I9"/>
    <mergeCell ref="X9:AE9"/>
    <mergeCell ref="AF9:AK9"/>
    <mergeCell ref="A10:I10"/>
    <mergeCell ref="J10:W10"/>
    <mergeCell ref="X10:AE10"/>
    <mergeCell ref="AF10:AK10"/>
    <mergeCell ref="A8:I8"/>
    <mergeCell ref="X8:AE8"/>
    <mergeCell ref="AF8:AK8"/>
    <mergeCell ref="AL8:BA10"/>
    <mergeCell ref="BB8:BX10"/>
    <mergeCell ref="BY8:CN10"/>
    <mergeCell ref="CT11:CW12"/>
    <mergeCell ref="CX11:DA12"/>
    <mergeCell ref="DB11:DF12"/>
    <mergeCell ref="A12:I12"/>
    <mergeCell ref="J12:W12"/>
    <mergeCell ref="X12:AE12"/>
    <mergeCell ref="AF12:AK12"/>
    <mergeCell ref="A11:I11"/>
    <mergeCell ref="J11:W11"/>
    <mergeCell ref="X11:AE11"/>
    <mergeCell ref="AF11:AK11"/>
    <mergeCell ref="AL11:CO12"/>
    <mergeCell ref="CP11:CS12"/>
    <mergeCell ref="CU13:CY13"/>
    <mergeCell ref="CZ13:DF13"/>
    <mergeCell ref="A14:AD14"/>
    <mergeCell ref="AE14:BC14"/>
    <mergeCell ref="BD14:BN14"/>
    <mergeCell ref="BO14:BR14"/>
    <mergeCell ref="BS14:BY14"/>
    <mergeCell ref="BZ14:CT14"/>
    <mergeCell ref="CU14:CY14"/>
    <mergeCell ref="CZ14:DF14"/>
    <mergeCell ref="A13:AD13"/>
    <mergeCell ref="AE13:BC13"/>
    <mergeCell ref="BD13:BN13"/>
    <mergeCell ref="BO13:BR13"/>
    <mergeCell ref="BS13:BY13"/>
    <mergeCell ref="BZ13:CT13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A15:AD15"/>
    <mergeCell ref="AE15:BC15"/>
    <mergeCell ref="BD15:BJ15"/>
    <mergeCell ref="BK15:BR15"/>
    <mergeCell ref="BS15:BY15"/>
    <mergeCell ref="BZ15:CG15"/>
    <mergeCell ref="CY17:DF17"/>
    <mergeCell ref="A18:B18"/>
    <mergeCell ref="C18:E18"/>
    <mergeCell ref="CY18:DF18"/>
    <mergeCell ref="A17:E17"/>
    <mergeCell ref="F17:AU17"/>
    <mergeCell ref="AV17:BB17"/>
    <mergeCell ref="BC17:BM17"/>
    <mergeCell ref="BN17:BV17"/>
    <mergeCell ref="BW17:CA17"/>
    <mergeCell ref="A19:B19"/>
    <mergeCell ref="C19:E19"/>
    <mergeCell ref="A20:B20"/>
    <mergeCell ref="C20:E20"/>
    <mergeCell ref="A21:B21"/>
    <mergeCell ref="C21:E21"/>
    <mergeCell ref="CB17:CG17"/>
    <mergeCell ref="CH17:CQ17"/>
    <mergeCell ref="CR17:CX17"/>
    <mergeCell ref="CR21:CX21"/>
    <mergeCell ref="CY21:DF21"/>
    <mergeCell ref="A22:B22"/>
    <mergeCell ref="C22:E22"/>
    <mergeCell ref="A23:B23"/>
    <mergeCell ref="C23:E23"/>
    <mergeCell ref="AV23:BB23"/>
    <mergeCell ref="BC23:BM23"/>
    <mergeCell ref="BN23:BV23"/>
    <mergeCell ref="BW23:CA23"/>
    <mergeCell ref="A25:B25"/>
    <mergeCell ref="C25:E25"/>
    <mergeCell ref="CR25:CX25"/>
    <mergeCell ref="CY25:DF25"/>
    <mergeCell ref="A26:B26"/>
    <mergeCell ref="C26:E26"/>
    <mergeCell ref="CR26:CX26"/>
    <mergeCell ref="CY26:DF26"/>
    <mergeCell ref="CB23:CG23"/>
    <mergeCell ref="CH23:CQ23"/>
    <mergeCell ref="CR23:CX23"/>
    <mergeCell ref="CY23:DF23"/>
    <mergeCell ref="A24:B24"/>
    <mergeCell ref="C24:E24"/>
    <mergeCell ref="CB29:CG29"/>
    <mergeCell ref="CH29:CQ29"/>
    <mergeCell ref="CR29:CX29"/>
    <mergeCell ref="CY29:DF29"/>
    <mergeCell ref="A30:B30"/>
    <mergeCell ref="A31:I31"/>
    <mergeCell ref="J31:CZ31"/>
    <mergeCell ref="DA31:DF31"/>
    <mergeCell ref="A27:B27"/>
    <mergeCell ref="C27:E27"/>
    <mergeCell ref="CR27:CX27"/>
    <mergeCell ref="CY27:DF27"/>
    <mergeCell ref="A29:B29"/>
    <mergeCell ref="C29:E29"/>
    <mergeCell ref="AV29:BB29"/>
    <mergeCell ref="BC29:BM29"/>
    <mergeCell ref="BN29:BV29"/>
    <mergeCell ref="BW29:CA29"/>
  </mergeCells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9"/>
  </sheetPr>
  <dimension ref="A1:IV31"/>
  <sheetViews>
    <sheetView view="pageBreakPreview" topLeftCell="A4" zoomScaleNormal="85" workbookViewId="0">
      <selection activeCell="BB8" sqref="BB8:BX10"/>
    </sheetView>
  </sheetViews>
  <sheetFormatPr defaultColWidth="0" defaultRowHeight="12.75" x14ac:dyDescent="0.2"/>
  <cols>
    <col min="1" max="7" width="1.28515625" style="19" customWidth="1"/>
    <col min="8" max="47" width="1.140625" style="19" customWidth="1"/>
    <col min="48" max="110" width="1.28515625" style="19" customWidth="1"/>
    <col min="111" max="111" width="0.7109375" style="20" customWidth="1"/>
    <col min="112" max="144" width="0.7109375" style="19" hidden="1" customWidth="1"/>
    <col min="145" max="146" width="1.28515625" style="19" hidden="1" customWidth="1"/>
    <col min="147" max="16384" width="0" style="19" hidden="1"/>
  </cols>
  <sheetData>
    <row r="1" spans="1:256" s="61" customFormat="1" ht="15.75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 t="s">
        <v>87</v>
      </c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</row>
    <row r="2" spans="1:256" s="61" customFormat="1" ht="12" customHeight="1" x14ac:dyDescent="0.2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353"/>
      <c r="CC2" s="354"/>
      <c r="CD2" s="354"/>
      <c r="CE2" s="355"/>
      <c r="CF2" s="353"/>
      <c r="CG2" s="354"/>
      <c r="CH2" s="354"/>
      <c r="CI2" s="355"/>
      <c r="CJ2" s="353"/>
      <c r="CK2" s="354"/>
      <c r="CL2" s="354"/>
      <c r="CM2" s="354"/>
      <c r="CN2" s="354"/>
      <c r="CO2" s="354"/>
      <c r="CP2" s="354"/>
      <c r="CQ2" s="354"/>
      <c r="CR2" s="355"/>
      <c r="CS2" s="353"/>
      <c r="CT2" s="354"/>
      <c r="CU2" s="354"/>
      <c r="CV2" s="354"/>
      <c r="CW2" s="354"/>
      <c r="CX2" s="354"/>
      <c r="CY2" s="354"/>
      <c r="CZ2" s="355"/>
      <c r="DA2" s="353"/>
      <c r="DB2" s="354"/>
      <c r="DC2" s="354"/>
      <c r="DD2" s="354"/>
      <c r="DE2" s="354"/>
      <c r="DF2" s="355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</row>
    <row r="3" spans="1:256" s="4" customFormat="1" ht="12" customHeight="1" x14ac:dyDescent="0.2">
      <c r="A3" s="356" t="s">
        <v>0</v>
      </c>
      <c r="B3" s="357"/>
      <c r="C3" s="357"/>
      <c r="D3" s="357"/>
      <c r="E3" s="357"/>
      <c r="F3" s="357"/>
      <c r="G3" s="358"/>
      <c r="H3" s="353"/>
      <c r="I3" s="354"/>
      <c r="J3" s="354"/>
      <c r="K3" s="354"/>
      <c r="L3" s="354"/>
      <c r="M3" s="354"/>
      <c r="N3" s="354"/>
      <c r="O3" s="355"/>
      <c r="P3" s="353"/>
      <c r="Q3" s="354"/>
      <c r="R3" s="354"/>
      <c r="S3" s="354"/>
      <c r="T3" s="354"/>
      <c r="U3" s="354"/>
      <c r="V3" s="354"/>
      <c r="W3" s="355"/>
      <c r="X3" s="353"/>
      <c r="Y3" s="354"/>
      <c r="Z3" s="354"/>
      <c r="AA3" s="354"/>
      <c r="AB3" s="354"/>
      <c r="AC3" s="355"/>
      <c r="CB3" s="353"/>
      <c r="CC3" s="354"/>
      <c r="CD3" s="354"/>
      <c r="CE3" s="355"/>
      <c r="CF3" s="353"/>
      <c r="CG3" s="354"/>
      <c r="CH3" s="354"/>
      <c r="CI3" s="355"/>
      <c r="CJ3" s="353"/>
      <c r="CK3" s="354"/>
      <c r="CL3" s="354"/>
      <c r="CM3" s="354"/>
      <c r="CN3" s="354"/>
      <c r="CO3" s="354"/>
      <c r="CP3" s="354"/>
      <c r="CQ3" s="354"/>
      <c r="CR3" s="355"/>
      <c r="CS3" s="353"/>
      <c r="CT3" s="354"/>
      <c r="CU3" s="354"/>
      <c r="CV3" s="354"/>
      <c r="CW3" s="354"/>
      <c r="CX3" s="354"/>
      <c r="CY3" s="354"/>
      <c r="CZ3" s="355"/>
      <c r="DA3" s="353"/>
      <c r="DB3" s="354"/>
      <c r="DC3" s="354"/>
      <c r="DD3" s="354"/>
      <c r="DE3" s="354"/>
      <c r="DF3" s="355"/>
      <c r="IV3" s="61"/>
    </row>
    <row r="4" spans="1:256" s="4" customFormat="1" ht="12" customHeight="1" x14ac:dyDescent="0.2">
      <c r="A4" s="356" t="s">
        <v>1</v>
      </c>
      <c r="B4" s="357"/>
      <c r="C4" s="357"/>
      <c r="D4" s="357"/>
      <c r="E4" s="357"/>
      <c r="F4" s="357"/>
      <c r="G4" s="358"/>
      <c r="H4" s="353"/>
      <c r="I4" s="354"/>
      <c r="J4" s="354"/>
      <c r="K4" s="354"/>
      <c r="L4" s="354"/>
      <c r="M4" s="354"/>
      <c r="N4" s="354"/>
      <c r="O4" s="355"/>
      <c r="P4" s="353"/>
      <c r="Q4" s="354"/>
      <c r="R4" s="354"/>
      <c r="S4" s="354"/>
      <c r="T4" s="354"/>
      <c r="U4" s="354"/>
      <c r="V4" s="354"/>
      <c r="W4" s="355"/>
      <c r="X4" s="353"/>
      <c r="Y4" s="354"/>
      <c r="Z4" s="354"/>
      <c r="AA4" s="354"/>
      <c r="AB4" s="354"/>
      <c r="AC4" s="355"/>
      <c r="AW4" s="353"/>
      <c r="AX4" s="354"/>
      <c r="AY4" s="354"/>
      <c r="AZ4" s="355"/>
      <c r="BA4" s="353"/>
      <c r="BB4" s="354"/>
      <c r="BC4" s="354"/>
      <c r="BD4" s="355"/>
      <c r="BE4" s="353"/>
      <c r="BF4" s="354"/>
      <c r="BG4" s="354"/>
      <c r="BH4" s="354"/>
      <c r="BI4" s="354"/>
      <c r="BJ4" s="354"/>
      <c r="BK4" s="354"/>
      <c r="BL4" s="354"/>
      <c r="BM4" s="355"/>
      <c r="BN4" s="353"/>
      <c r="BO4" s="354"/>
      <c r="BP4" s="354"/>
      <c r="BQ4" s="354"/>
      <c r="BR4" s="354"/>
      <c r="BS4" s="354"/>
      <c r="BT4" s="354"/>
      <c r="BU4" s="355"/>
      <c r="BV4" s="353"/>
      <c r="BW4" s="354"/>
      <c r="BX4" s="354"/>
      <c r="BY4" s="354"/>
      <c r="BZ4" s="354"/>
      <c r="CA4" s="355"/>
      <c r="CB4" s="353"/>
      <c r="CC4" s="354"/>
      <c r="CD4" s="354"/>
      <c r="CE4" s="355"/>
      <c r="CF4" s="353"/>
      <c r="CG4" s="354"/>
      <c r="CH4" s="354"/>
      <c r="CI4" s="355"/>
      <c r="CJ4" s="353"/>
      <c r="CK4" s="354"/>
      <c r="CL4" s="354"/>
      <c r="CM4" s="354"/>
      <c r="CN4" s="354"/>
      <c r="CO4" s="354"/>
      <c r="CP4" s="354"/>
      <c r="CQ4" s="354"/>
      <c r="CR4" s="355"/>
      <c r="CS4" s="353"/>
      <c r="CT4" s="354"/>
      <c r="CU4" s="354"/>
      <c r="CV4" s="354"/>
      <c r="CW4" s="354"/>
      <c r="CX4" s="354"/>
      <c r="CY4" s="354"/>
      <c r="CZ4" s="355"/>
      <c r="DA4" s="353"/>
      <c r="DB4" s="354"/>
      <c r="DC4" s="354"/>
      <c r="DD4" s="354"/>
      <c r="DE4" s="354"/>
      <c r="DF4" s="355"/>
      <c r="IV4" s="61"/>
    </row>
    <row r="5" spans="1:256" s="4" customFormat="1" ht="12" customHeight="1" x14ac:dyDescent="0.2">
      <c r="A5" s="356" t="s">
        <v>2</v>
      </c>
      <c r="B5" s="357"/>
      <c r="C5" s="357"/>
      <c r="D5" s="357"/>
      <c r="E5" s="357"/>
      <c r="F5" s="357"/>
      <c r="G5" s="358"/>
      <c r="H5" s="353"/>
      <c r="I5" s="354"/>
      <c r="J5" s="354"/>
      <c r="K5" s="354"/>
      <c r="L5" s="354"/>
      <c r="M5" s="354"/>
      <c r="N5" s="354"/>
      <c r="O5" s="355"/>
      <c r="P5" s="353"/>
      <c r="Q5" s="354"/>
      <c r="R5" s="354"/>
      <c r="S5" s="354"/>
      <c r="T5" s="354"/>
      <c r="U5" s="354"/>
      <c r="V5" s="354"/>
      <c r="W5" s="355"/>
      <c r="X5" s="353"/>
      <c r="Y5" s="354"/>
      <c r="Z5" s="354"/>
      <c r="AA5" s="354"/>
      <c r="AB5" s="354"/>
      <c r="AC5" s="355"/>
      <c r="AW5" s="359"/>
      <c r="AX5" s="360"/>
      <c r="AY5" s="360"/>
      <c r="AZ5" s="361"/>
      <c r="BA5" s="359"/>
      <c r="BB5" s="360"/>
      <c r="BC5" s="360"/>
      <c r="BD5" s="361"/>
      <c r="BE5" s="359"/>
      <c r="BF5" s="360"/>
      <c r="BG5" s="360"/>
      <c r="BH5" s="360"/>
      <c r="BI5" s="360"/>
      <c r="BJ5" s="360"/>
      <c r="BK5" s="360"/>
      <c r="BL5" s="360"/>
      <c r="BM5" s="361"/>
      <c r="BN5" s="359"/>
      <c r="BO5" s="360"/>
      <c r="BP5" s="360"/>
      <c r="BQ5" s="360"/>
      <c r="BR5" s="360"/>
      <c r="BS5" s="360"/>
      <c r="BT5" s="360"/>
      <c r="BU5" s="361"/>
      <c r="BV5" s="359"/>
      <c r="BW5" s="360"/>
      <c r="BX5" s="360"/>
      <c r="BY5" s="360"/>
      <c r="BZ5" s="360"/>
      <c r="CA5" s="361"/>
      <c r="CB5" s="359"/>
      <c r="CC5" s="360"/>
      <c r="CD5" s="360"/>
      <c r="CE5" s="361"/>
      <c r="CF5" s="359"/>
      <c r="CG5" s="360"/>
      <c r="CH5" s="360"/>
      <c r="CI5" s="361"/>
      <c r="CJ5" s="359"/>
      <c r="CK5" s="360"/>
      <c r="CL5" s="360"/>
      <c r="CM5" s="360"/>
      <c r="CN5" s="360"/>
      <c r="CO5" s="360"/>
      <c r="CP5" s="360"/>
      <c r="CQ5" s="360"/>
      <c r="CR5" s="361"/>
      <c r="CS5" s="359"/>
      <c r="CT5" s="360"/>
      <c r="CU5" s="360"/>
      <c r="CV5" s="360"/>
      <c r="CW5" s="360"/>
      <c r="CX5" s="360"/>
      <c r="CY5" s="360"/>
      <c r="CZ5" s="361"/>
      <c r="DA5" s="359"/>
      <c r="DB5" s="360"/>
      <c r="DC5" s="360"/>
      <c r="DD5" s="360"/>
      <c r="DE5" s="360"/>
      <c r="DF5" s="361"/>
      <c r="IV5" s="61"/>
    </row>
    <row r="6" spans="1:256" s="9" customFormat="1" ht="12" customHeight="1" x14ac:dyDescent="0.2">
      <c r="A6" s="318"/>
      <c r="B6" s="319"/>
      <c r="C6" s="319"/>
      <c r="D6" s="319"/>
      <c r="E6" s="319"/>
      <c r="F6" s="319"/>
      <c r="G6" s="319"/>
      <c r="H6" s="319"/>
      <c r="I6" s="319"/>
      <c r="J6" s="319"/>
      <c r="K6" s="319"/>
      <c r="L6" s="319"/>
      <c r="M6" s="319"/>
      <c r="N6" s="319"/>
      <c r="O6" s="319"/>
      <c r="P6" s="319"/>
      <c r="Q6" s="319"/>
      <c r="R6" s="319"/>
      <c r="S6" s="319"/>
      <c r="T6" s="319"/>
      <c r="U6" s="319"/>
      <c r="V6" s="319"/>
      <c r="W6" s="319"/>
      <c r="X6" s="319"/>
      <c r="Y6" s="319"/>
      <c r="Z6" s="319"/>
      <c r="AA6" s="319"/>
      <c r="AB6" s="319"/>
      <c r="AC6" s="319"/>
      <c r="AD6" s="319"/>
      <c r="AE6" s="319"/>
      <c r="AF6" s="319"/>
      <c r="AG6" s="319"/>
      <c r="AH6" s="319"/>
      <c r="AI6" s="319"/>
      <c r="AJ6" s="319"/>
      <c r="AK6" s="319"/>
      <c r="AL6" s="319"/>
      <c r="AM6" s="319"/>
      <c r="AN6" s="319"/>
      <c r="AO6" s="319"/>
      <c r="AP6" s="319"/>
      <c r="AQ6" s="319"/>
      <c r="AR6" s="319"/>
      <c r="AS6" s="319"/>
      <c r="AT6" s="319"/>
      <c r="AU6" s="319"/>
      <c r="AV6" s="319"/>
      <c r="AW6" s="319"/>
      <c r="AX6" s="319"/>
      <c r="AY6" s="319"/>
      <c r="AZ6" s="319"/>
      <c r="BA6" s="319"/>
      <c r="BB6" s="319"/>
      <c r="BC6" s="319"/>
      <c r="BD6" s="319"/>
      <c r="BE6" s="320"/>
      <c r="BF6" s="323"/>
      <c r="BG6" s="324"/>
      <c r="BH6" s="324"/>
      <c r="BI6" s="324"/>
      <c r="BJ6" s="324"/>
      <c r="BK6" s="324"/>
      <c r="BL6" s="324"/>
      <c r="BM6" s="324"/>
      <c r="BN6" s="324"/>
      <c r="BO6" s="324"/>
      <c r="BP6" s="324"/>
      <c r="BQ6" s="324"/>
      <c r="BR6" s="324"/>
      <c r="BS6" s="324"/>
      <c r="BT6" s="324"/>
      <c r="BU6" s="324"/>
      <c r="BV6" s="324"/>
      <c r="BW6" s="324"/>
      <c r="BX6" s="324"/>
      <c r="BY6" s="324"/>
      <c r="BZ6" s="324"/>
      <c r="CA6" s="324"/>
      <c r="CB6" s="324"/>
      <c r="CC6" s="324"/>
      <c r="CD6" s="324"/>
      <c r="CE6" s="324"/>
      <c r="CF6" s="325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548" t="s">
        <v>4</v>
      </c>
      <c r="CV6" s="549"/>
      <c r="CW6" s="549"/>
      <c r="CX6" s="549"/>
      <c r="CY6" s="549"/>
      <c r="CZ6" s="550"/>
      <c r="DA6" s="548" t="s">
        <v>3</v>
      </c>
      <c r="DB6" s="549"/>
      <c r="DC6" s="549"/>
      <c r="DD6" s="549"/>
      <c r="DE6" s="549"/>
      <c r="DF6" s="550"/>
      <c r="IV6" s="62"/>
    </row>
    <row r="7" spans="1:256" s="9" customFormat="1" ht="12" customHeight="1" thickBot="1" x14ac:dyDescent="0.25">
      <c r="A7" s="414"/>
      <c r="B7" s="321"/>
      <c r="C7" s="321"/>
      <c r="D7" s="321"/>
      <c r="E7" s="321"/>
      <c r="F7" s="321"/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s="321"/>
      <c r="X7" s="321"/>
      <c r="Y7" s="321"/>
      <c r="Z7" s="321"/>
      <c r="AA7" s="321"/>
      <c r="AB7" s="321"/>
      <c r="AC7" s="321"/>
      <c r="AD7" s="321"/>
      <c r="AE7" s="321"/>
      <c r="AF7" s="321"/>
      <c r="AG7" s="321"/>
      <c r="AH7" s="321"/>
      <c r="AI7" s="321"/>
      <c r="AJ7" s="321"/>
      <c r="AK7" s="321"/>
      <c r="AL7" s="321"/>
      <c r="AM7" s="321"/>
      <c r="AN7" s="321"/>
      <c r="AO7" s="321"/>
      <c r="AP7" s="321"/>
      <c r="AQ7" s="321"/>
      <c r="AR7" s="321"/>
      <c r="AS7" s="321"/>
      <c r="AT7" s="321"/>
      <c r="AU7" s="321"/>
      <c r="AV7" s="321"/>
      <c r="AW7" s="321"/>
      <c r="AX7" s="321"/>
      <c r="AY7" s="321"/>
      <c r="AZ7" s="321"/>
      <c r="BA7" s="321"/>
      <c r="BB7" s="321"/>
      <c r="BC7" s="321"/>
      <c r="BD7" s="321"/>
      <c r="BE7" s="322"/>
      <c r="BF7" s="547"/>
      <c r="BG7" s="328"/>
      <c r="BH7" s="328"/>
      <c r="BI7" s="328"/>
      <c r="BJ7" s="328"/>
      <c r="BK7" s="328"/>
      <c r="BL7" s="328"/>
      <c r="BM7" s="328"/>
      <c r="BN7" s="328"/>
      <c r="BO7" s="328"/>
      <c r="BP7" s="328"/>
      <c r="BQ7" s="328"/>
      <c r="BR7" s="328"/>
      <c r="BS7" s="328"/>
      <c r="BT7" s="328"/>
      <c r="BU7" s="328"/>
      <c r="BV7" s="328"/>
      <c r="BW7" s="328"/>
      <c r="BX7" s="328"/>
      <c r="BY7" s="328"/>
      <c r="BZ7" s="328"/>
      <c r="CA7" s="328"/>
      <c r="CB7" s="328"/>
      <c r="CC7" s="328"/>
      <c r="CD7" s="328"/>
      <c r="CE7" s="328"/>
      <c r="CF7" s="329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551" t="s">
        <v>102</v>
      </c>
      <c r="CV7" s="552"/>
      <c r="CW7" s="552"/>
      <c r="CX7" s="552"/>
      <c r="CY7" s="552"/>
      <c r="CZ7" s="553"/>
      <c r="DA7" s="551" t="s">
        <v>102</v>
      </c>
      <c r="DB7" s="552"/>
      <c r="DC7" s="552"/>
      <c r="DD7" s="552"/>
      <c r="DE7" s="552"/>
      <c r="DF7" s="553"/>
      <c r="IV7" s="62"/>
    </row>
    <row r="8" spans="1:256" s="9" customFormat="1" ht="12" customHeight="1" x14ac:dyDescent="0.2">
      <c r="A8" s="558" t="s">
        <v>9</v>
      </c>
      <c r="B8" s="559"/>
      <c r="C8" s="559"/>
      <c r="D8" s="559"/>
      <c r="E8" s="559"/>
      <c r="F8" s="559"/>
      <c r="G8" s="559"/>
      <c r="H8" s="559"/>
      <c r="I8" s="560"/>
      <c r="J8" s="108" t="str">
        <f>Титул!CP25</f>
        <v>Стаценко Н.П.</v>
      </c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126"/>
      <c r="X8" s="369"/>
      <c r="Y8" s="370"/>
      <c r="Z8" s="370"/>
      <c r="AA8" s="370"/>
      <c r="AB8" s="370"/>
      <c r="AC8" s="370"/>
      <c r="AD8" s="370"/>
      <c r="AE8" s="371"/>
      <c r="AF8" s="372"/>
      <c r="AG8" s="373"/>
      <c r="AH8" s="373"/>
      <c r="AI8" s="373"/>
      <c r="AJ8" s="373"/>
      <c r="AK8" s="433"/>
      <c r="AL8" s="561" t="str">
        <f>Титул!AL8</f>
        <v>ГКПТЭ</v>
      </c>
      <c r="AM8" s="562"/>
      <c r="AN8" s="562"/>
      <c r="AO8" s="562"/>
      <c r="AP8" s="562"/>
      <c r="AQ8" s="562"/>
      <c r="AR8" s="562"/>
      <c r="AS8" s="562"/>
      <c r="AT8" s="562"/>
      <c r="AU8" s="562"/>
      <c r="AV8" s="562"/>
      <c r="AW8" s="562"/>
      <c r="AX8" s="562"/>
      <c r="AY8" s="562"/>
      <c r="AZ8" s="562"/>
      <c r="BA8" s="563"/>
      <c r="BB8" s="343" t="str">
        <f>Титул!BB8</f>
        <v>КДК 500.03.01.001</v>
      </c>
      <c r="BC8" s="367"/>
      <c r="BD8" s="367"/>
      <c r="BE8" s="367"/>
      <c r="BF8" s="367"/>
      <c r="BG8" s="367"/>
      <c r="BH8" s="367"/>
      <c r="BI8" s="367"/>
      <c r="BJ8" s="367"/>
      <c r="BK8" s="367"/>
      <c r="BL8" s="367"/>
      <c r="BM8" s="367"/>
      <c r="BN8" s="367"/>
      <c r="BO8" s="367"/>
      <c r="BP8" s="367"/>
      <c r="BQ8" s="367"/>
      <c r="BR8" s="367"/>
      <c r="BS8" s="367"/>
      <c r="BT8" s="367"/>
      <c r="BU8" s="367"/>
      <c r="BV8" s="367"/>
      <c r="BW8" s="367"/>
      <c r="BX8" s="412"/>
      <c r="BY8" s="554" t="str">
        <f>Титул!BY8</f>
        <v>00082 
01.100.000014</v>
      </c>
      <c r="BZ8" s="367"/>
      <c r="CA8" s="367"/>
      <c r="CB8" s="367"/>
      <c r="CC8" s="367"/>
      <c r="CD8" s="367"/>
      <c r="CE8" s="367"/>
      <c r="CF8" s="367"/>
      <c r="CG8" s="367"/>
      <c r="CH8" s="367"/>
      <c r="CI8" s="367"/>
      <c r="CJ8" s="367"/>
      <c r="CK8" s="367"/>
      <c r="CL8" s="367"/>
      <c r="CM8" s="367"/>
      <c r="CN8" s="412"/>
      <c r="CO8" s="554" t="s">
        <v>183</v>
      </c>
      <c r="CP8" s="641"/>
      <c r="CQ8" s="641"/>
      <c r="CR8" s="641"/>
      <c r="CS8" s="641"/>
      <c r="CT8" s="641"/>
      <c r="CU8" s="641"/>
      <c r="CV8" s="641"/>
      <c r="CW8" s="641"/>
      <c r="CX8" s="641"/>
      <c r="CY8" s="641"/>
      <c r="CZ8" s="641"/>
      <c r="DA8" s="641"/>
      <c r="DB8" s="641"/>
      <c r="DC8" s="641"/>
      <c r="DD8" s="641"/>
      <c r="DE8" s="641"/>
      <c r="DF8" s="642"/>
      <c r="IV8" s="62"/>
    </row>
    <row r="9" spans="1:256" s="9" customFormat="1" ht="12" customHeight="1" x14ac:dyDescent="0.2">
      <c r="A9" s="555" t="s">
        <v>10</v>
      </c>
      <c r="B9" s="556"/>
      <c r="C9" s="556"/>
      <c r="D9" s="556"/>
      <c r="E9" s="556"/>
      <c r="F9" s="556"/>
      <c r="G9" s="556"/>
      <c r="H9" s="556"/>
      <c r="I9" s="557"/>
      <c r="J9" s="120" t="str">
        <f>Титул!CP26</f>
        <v>Анастасьев А.В.</v>
      </c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21"/>
      <c r="X9" s="369"/>
      <c r="Y9" s="370"/>
      <c r="Z9" s="370"/>
      <c r="AA9" s="370"/>
      <c r="AB9" s="370"/>
      <c r="AC9" s="370"/>
      <c r="AD9" s="370"/>
      <c r="AE9" s="371"/>
      <c r="AF9" s="372"/>
      <c r="AG9" s="373"/>
      <c r="AH9" s="373"/>
      <c r="AI9" s="373"/>
      <c r="AJ9" s="373"/>
      <c r="AK9" s="433"/>
      <c r="AL9" s="564"/>
      <c r="AM9" s="565"/>
      <c r="AN9" s="565"/>
      <c r="AO9" s="565"/>
      <c r="AP9" s="565"/>
      <c r="AQ9" s="565"/>
      <c r="AR9" s="565"/>
      <c r="AS9" s="565"/>
      <c r="AT9" s="565"/>
      <c r="AU9" s="565"/>
      <c r="AV9" s="565"/>
      <c r="AW9" s="565"/>
      <c r="AX9" s="565"/>
      <c r="AY9" s="565"/>
      <c r="AZ9" s="565"/>
      <c r="BA9" s="566"/>
      <c r="BB9" s="570"/>
      <c r="BC9" s="571"/>
      <c r="BD9" s="571"/>
      <c r="BE9" s="571"/>
      <c r="BF9" s="571"/>
      <c r="BG9" s="571"/>
      <c r="BH9" s="571"/>
      <c r="BI9" s="571"/>
      <c r="BJ9" s="571"/>
      <c r="BK9" s="571"/>
      <c r="BL9" s="571"/>
      <c r="BM9" s="571"/>
      <c r="BN9" s="571"/>
      <c r="BO9" s="571"/>
      <c r="BP9" s="571"/>
      <c r="BQ9" s="571"/>
      <c r="BR9" s="571"/>
      <c r="BS9" s="571"/>
      <c r="BT9" s="571"/>
      <c r="BU9" s="571"/>
      <c r="BV9" s="571"/>
      <c r="BW9" s="571"/>
      <c r="BX9" s="572"/>
      <c r="BY9" s="573"/>
      <c r="BZ9" s="571"/>
      <c r="CA9" s="571"/>
      <c r="CB9" s="571"/>
      <c r="CC9" s="571"/>
      <c r="CD9" s="571"/>
      <c r="CE9" s="571"/>
      <c r="CF9" s="571"/>
      <c r="CG9" s="571"/>
      <c r="CH9" s="571"/>
      <c r="CI9" s="571"/>
      <c r="CJ9" s="571"/>
      <c r="CK9" s="571"/>
      <c r="CL9" s="571"/>
      <c r="CM9" s="571"/>
      <c r="CN9" s="572"/>
      <c r="CO9" s="643"/>
      <c r="CP9" s="644"/>
      <c r="CQ9" s="644"/>
      <c r="CR9" s="644"/>
      <c r="CS9" s="644"/>
      <c r="CT9" s="644"/>
      <c r="CU9" s="644"/>
      <c r="CV9" s="644"/>
      <c r="CW9" s="644"/>
      <c r="CX9" s="644"/>
      <c r="CY9" s="644"/>
      <c r="CZ9" s="644"/>
      <c r="DA9" s="644"/>
      <c r="DB9" s="644"/>
      <c r="DC9" s="644"/>
      <c r="DD9" s="644"/>
      <c r="DE9" s="644"/>
      <c r="DF9" s="645"/>
      <c r="IV9" s="62"/>
    </row>
    <row r="10" spans="1:256" s="9" customFormat="1" ht="12" customHeight="1" thickBot="1" x14ac:dyDescent="0.25">
      <c r="A10" s="555"/>
      <c r="B10" s="556"/>
      <c r="C10" s="556"/>
      <c r="D10" s="556"/>
      <c r="E10" s="556"/>
      <c r="F10" s="556"/>
      <c r="G10" s="556"/>
      <c r="H10" s="556"/>
      <c r="I10" s="557"/>
      <c r="J10" s="353"/>
      <c r="K10" s="354"/>
      <c r="L10" s="354"/>
      <c r="M10" s="354"/>
      <c r="N10" s="354"/>
      <c r="O10" s="354"/>
      <c r="P10" s="354"/>
      <c r="Q10" s="354"/>
      <c r="R10" s="354"/>
      <c r="S10" s="354"/>
      <c r="T10" s="354"/>
      <c r="U10" s="354"/>
      <c r="V10" s="354"/>
      <c r="W10" s="355"/>
      <c r="X10" s="369"/>
      <c r="Y10" s="370"/>
      <c r="Z10" s="370"/>
      <c r="AA10" s="370"/>
      <c r="AB10" s="370"/>
      <c r="AC10" s="370"/>
      <c r="AD10" s="370"/>
      <c r="AE10" s="371"/>
      <c r="AF10" s="372"/>
      <c r="AG10" s="373"/>
      <c r="AH10" s="373"/>
      <c r="AI10" s="373"/>
      <c r="AJ10" s="373"/>
      <c r="AK10" s="433"/>
      <c r="AL10" s="567"/>
      <c r="AM10" s="568"/>
      <c r="AN10" s="568"/>
      <c r="AO10" s="568"/>
      <c r="AP10" s="568"/>
      <c r="AQ10" s="568"/>
      <c r="AR10" s="568"/>
      <c r="AS10" s="568"/>
      <c r="AT10" s="568"/>
      <c r="AU10" s="568"/>
      <c r="AV10" s="568"/>
      <c r="AW10" s="568"/>
      <c r="AX10" s="568"/>
      <c r="AY10" s="568"/>
      <c r="AZ10" s="568"/>
      <c r="BA10" s="569"/>
      <c r="BB10" s="465"/>
      <c r="BC10" s="368"/>
      <c r="BD10" s="368"/>
      <c r="BE10" s="368"/>
      <c r="BF10" s="368"/>
      <c r="BG10" s="368"/>
      <c r="BH10" s="368"/>
      <c r="BI10" s="368"/>
      <c r="BJ10" s="368"/>
      <c r="BK10" s="368"/>
      <c r="BL10" s="368"/>
      <c r="BM10" s="368"/>
      <c r="BN10" s="368"/>
      <c r="BO10" s="368"/>
      <c r="BP10" s="368"/>
      <c r="BQ10" s="368"/>
      <c r="BR10" s="368"/>
      <c r="BS10" s="368"/>
      <c r="BT10" s="368"/>
      <c r="BU10" s="368"/>
      <c r="BV10" s="368"/>
      <c r="BW10" s="368"/>
      <c r="BX10" s="413"/>
      <c r="BY10" s="410"/>
      <c r="BZ10" s="368"/>
      <c r="CA10" s="368"/>
      <c r="CB10" s="368"/>
      <c r="CC10" s="368"/>
      <c r="CD10" s="368"/>
      <c r="CE10" s="368"/>
      <c r="CF10" s="368"/>
      <c r="CG10" s="368"/>
      <c r="CH10" s="368"/>
      <c r="CI10" s="368"/>
      <c r="CJ10" s="368"/>
      <c r="CK10" s="368"/>
      <c r="CL10" s="368"/>
      <c r="CM10" s="368"/>
      <c r="CN10" s="413"/>
      <c r="CO10" s="646"/>
      <c r="CP10" s="647"/>
      <c r="CQ10" s="647"/>
      <c r="CR10" s="647"/>
      <c r="CS10" s="647"/>
      <c r="CT10" s="647"/>
      <c r="CU10" s="647"/>
      <c r="CV10" s="647"/>
      <c r="CW10" s="647"/>
      <c r="CX10" s="647"/>
      <c r="CY10" s="647"/>
      <c r="CZ10" s="647"/>
      <c r="DA10" s="647"/>
      <c r="DB10" s="647"/>
      <c r="DC10" s="647"/>
      <c r="DD10" s="647"/>
      <c r="DE10" s="647"/>
      <c r="DF10" s="648"/>
      <c r="IV10" s="62"/>
    </row>
    <row r="11" spans="1:256" s="9" customFormat="1" ht="12" customHeight="1" x14ac:dyDescent="0.2">
      <c r="A11" s="555"/>
      <c r="B11" s="556"/>
      <c r="C11" s="556"/>
      <c r="D11" s="556"/>
      <c r="E11" s="556"/>
      <c r="F11" s="556"/>
      <c r="G11" s="556"/>
      <c r="H11" s="556"/>
      <c r="I11" s="557"/>
      <c r="J11" s="369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1"/>
      <c r="X11" s="369"/>
      <c r="Y11" s="370"/>
      <c r="Z11" s="370"/>
      <c r="AA11" s="370"/>
      <c r="AB11" s="370"/>
      <c r="AC11" s="370"/>
      <c r="AD11" s="370"/>
      <c r="AE11" s="371"/>
      <c r="AF11" s="372"/>
      <c r="AG11" s="373"/>
      <c r="AH11" s="373"/>
      <c r="AI11" s="373"/>
      <c r="AJ11" s="373"/>
      <c r="AK11" s="433"/>
      <c r="AL11" s="312" t="str">
        <f>Титул!AQ11</f>
        <v>Ось</v>
      </c>
      <c r="AM11" s="403"/>
      <c r="AN11" s="403"/>
      <c r="AO11" s="403"/>
      <c r="AP11" s="403"/>
      <c r="AQ11" s="403"/>
      <c r="AR11" s="403"/>
      <c r="AS11" s="403"/>
      <c r="AT11" s="403"/>
      <c r="AU11" s="403"/>
      <c r="AV11" s="403"/>
      <c r="AW11" s="403"/>
      <c r="AX11" s="403"/>
      <c r="AY11" s="403"/>
      <c r="AZ11" s="403"/>
      <c r="BA11" s="403"/>
      <c r="BB11" s="403"/>
      <c r="BC11" s="403"/>
      <c r="BD11" s="403"/>
      <c r="BE11" s="403"/>
      <c r="BF11" s="403"/>
      <c r="BG11" s="403"/>
      <c r="BH11" s="403"/>
      <c r="BI11" s="403"/>
      <c r="BJ11" s="403"/>
      <c r="BK11" s="403"/>
      <c r="BL11" s="403"/>
      <c r="BM11" s="403"/>
      <c r="BN11" s="403"/>
      <c r="BO11" s="403"/>
      <c r="BP11" s="403"/>
      <c r="BQ11" s="403"/>
      <c r="BR11" s="403"/>
      <c r="BS11" s="403"/>
      <c r="BT11" s="403"/>
      <c r="BU11" s="403"/>
      <c r="BV11" s="403"/>
      <c r="BW11" s="403"/>
      <c r="BX11" s="403"/>
      <c r="BY11" s="403"/>
      <c r="BZ11" s="403"/>
      <c r="CA11" s="403"/>
      <c r="CB11" s="403"/>
      <c r="CC11" s="403"/>
      <c r="CD11" s="403"/>
      <c r="CE11" s="403"/>
      <c r="CF11" s="403"/>
      <c r="CG11" s="403"/>
      <c r="CH11" s="403"/>
      <c r="CI11" s="403"/>
      <c r="CJ11" s="403"/>
      <c r="CK11" s="403"/>
      <c r="CL11" s="403"/>
      <c r="CM11" s="403"/>
      <c r="CN11" s="403"/>
      <c r="CO11" s="580"/>
      <c r="CP11" s="344"/>
      <c r="CQ11" s="313"/>
      <c r="CR11" s="313"/>
      <c r="CS11" s="348"/>
      <c r="CT11" s="312"/>
      <c r="CU11" s="313"/>
      <c r="CV11" s="313"/>
      <c r="CW11" s="348"/>
      <c r="CX11" s="574"/>
      <c r="CY11" s="575"/>
      <c r="CZ11" s="575"/>
      <c r="DA11" s="576"/>
      <c r="DB11" s="312" t="s">
        <v>104</v>
      </c>
      <c r="DC11" s="313"/>
      <c r="DD11" s="313"/>
      <c r="DE11" s="313"/>
      <c r="DF11" s="314"/>
      <c r="IV11" s="62"/>
    </row>
    <row r="12" spans="1:256" s="9" customFormat="1" ht="12" customHeight="1" thickBot="1" x14ac:dyDescent="0.25">
      <c r="A12" s="558" t="s">
        <v>11</v>
      </c>
      <c r="B12" s="559"/>
      <c r="C12" s="559"/>
      <c r="D12" s="559"/>
      <c r="E12" s="559"/>
      <c r="F12" s="559"/>
      <c r="G12" s="559"/>
      <c r="H12" s="559"/>
      <c r="I12" s="560"/>
      <c r="J12" s="378" t="str">
        <f>Титул!CP26</f>
        <v>Анастасьев А.В.</v>
      </c>
      <c r="K12" s="379"/>
      <c r="L12" s="379"/>
      <c r="M12" s="379"/>
      <c r="N12" s="379"/>
      <c r="O12" s="379"/>
      <c r="P12" s="379"/>
      <c r="Q12" s="379"/>
      <c r="R12" s="379"/>
      <c r="S12" s="379"/>
      <c r="T12" s="379"/>
      <c r="U12" s="379"/>
      <c r="V12" s="379"/>
      <c r="W12" s="380"/>
      <c r="X12" s="369"/>
      <c r="Y12" s="370"/>
      <c r="Z12" s="370"/>
      <c r="AA12" s="370"/>
      <c r="AB12" s="370"/>
      <c r="AC12" s="370"/>
      <c r="AD12" s="370"/>
      <c r="AE12" s="371"/>
      <c r="AF12" s="372"/>
      <c r="AG12" s="373"/>
      <c r="AH12" s="373"/>
      <c r="AI12" s="373"/>
      <c r="AJ12" s="373"/>
      <c r="AK12" s="433"/>
      <c r="AL12" s="405"/>
      <c r="AM12" s="406"/>
      <c r="AN12" s="406"/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6"/>
      <c r="BG12" s="406"/>
      <c r="BH12" s="406"/>
      <c r="BI12" s="406"/>
      <c r="BJ12" s="406"/>
      <c r="BK12" s="406"/>
      <c r="BL12" s="406"/>
      <c r="BM12" s="406"/>
      <c r="BN12" s="406"/>
      <c r="BO12" s="406"/>
      <c r="BP12" s="406"/>
      <c r="BQ12" s="406"/>
      <c r="BR12" s="406"/>
      <c r="BS12" s="406"/>
      <c r="BT12" s="406"/>
      <c r="BU12" s="406"/>
      <c r="BV12" s="406"/>
      <c r="BW12" s="406"/>
      <c r="BX12" s="406"/>
      <c r="BY12" s="406"/>
      <c r="BZ12" s="406"/>
      <c r="CA12" s="406"/>
      <c r="CB12" s="406"/>
      <c r="CC12" s="406"/>
      <c r="CD12" s="406"/>
      <c r="CE12" s="406"/>
      <c r="CF12" s="406"/>
      <c r="CG12" s="406"/>
      <c r="CH12" s="406"/>
      <c r="CI12" s="406"/>
      <c r="CJ12" s="406"/>
      <c r="CK12" s="406"/>
      <c r="CL12" s="406"/>
      <c r="CM12" s="406"/>
      <c r="CN12" s="406"/>
      <c r="CO12" s="581"/>
      <c r="CP12" s="345"/>
      <c r="CQ12" s="316"/>
      <c r="CR12" s="316"/>
      <c r="CS12" s="349"/>
      <c r="CT12" s="315"/>
      <c r="CU12" s="316"/>
      <c r="CV12" s="316"/>
      <c r="CW12" s="349"/>
      <c r="CX12" s="577"/>
      <c r="CY12" s="578"/>
      <c r="CZ12" s="578"/>
      <c r="DA12" s="579"/>
      <c r="DB12" s="315"/>
      <c r="DC12" s="316"/>
      <c r="DD12" s="316"/>
      <c r="DE12" s="316"/>
      <c r="DF12" s="317"/>
      <c r="IV12" s="62"/>
    </row>
    <row r="13" spans="1:256" s="9" customFormat="1" ht="12" customHeight="1" x14ac:dyDescent="0.2">
      <c r="A13" s="592" t="s">
        <v>68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3"/>
      <c r="N13" s="593"/>
      <c r="O13" s="593"/>
      <c r="P13" s="593"/>
      <c r="Q13" s="593"/>
      <c r="R13" s="593"/>
      <c r="S13" s="593"/>
      <c r="T13" s="593"/>
      <c r="U13" s="593"/>
      <c r="V13" s="593"/>
      <c r="W13" s="593"/>
      <c r="X13" s="593"/>
      <c r="Y13" s="593"/>
      <c r="Z13" s="593"/>
      <c r="AA13" s="593"/>
      <c r="AB13" s="593"/>
      <c r="AC13" s="593"/>
      <c r="AD13" s="594"/>
      <c r="AE13" s="592" t="s">
        <v>69</v>
      </c>
      <c r="AF13" s="593"/>
      <c r="AG13" s="593"/>
      <c r="AH13" s="593"/>
      <c r="AI13" s="593"/>
      <c r="AJ13" s="593"/>
      <c r="AK13" s="593"/>
      <c r="AL13" s="593"/>
      <c r="AM13" s="593"/>
      <c r="AN13" s="593"/>
      <c r="AO13" s="593"/>
      <c r="AP13" s="593"/>
      <c r="AQ13" s="593"/>
      <c r="AR13" s="593"/>
      <c r="AS13" s="593"/>
      <c r="AT13" s="593"/>
      <c r="AU13" s="593"/>
      <c r="AV13" s="593"/>
      <c r="AW13" s="593"/>
      <c r="AX13" s="593"/>
      <c r="AY13" s="593"/>
      <c r="AZ13" s="593"/>
      <c r="BA13" s="593"/>
      <c r="BB13" s="593"/>
      <c r="BC13" s="594"/>
      <c r="BD13" s="592" t="s">
        <v>70</v>
      </c>
      <c r="BE13" s="593"/>
      <c r="BF13" s="593"/>
      <c r="BG13" s="593"/>
      <c r="BH13" s="593"/>
      <c r="BI13" s="593"/>
      <c r="BJ13" s="593"/>
      <c r="BK13" s="593"/>
      <c r="BL13" s="593"/>
      <c r="BM13" s="593"/>
      <c r="BN13" s="594"/>
      <c r="BO13" s="592" t="s">
        <v>15</v>
      </c>
      <c r="BP13" s="593"/>
      <c r="BQ13" s="593"/>
      <c r="BR13" s="594"/>
      <c r="BS13" s="592" t="s">
        <v>16</v>
      </c>
      <c r="BT13" s="593"/>
      <c r="BU13" s="593"/>
      <c r="BV13" s="593"/>
      <c r="BW13" s="593"/>
      <c r="BX13" s="593"/>
      <c r="BY13" s="594"/>
      <c r="BZ13" s="592" t="s">
        <v>21</v>
      </c>
      <c r="CA13" s="593"/>
      <c r="CB13" s="593"/>
      <c r="CC13" s="593"/>
      <c r="CD13" s="593"/>
      <c r="CE13" s="593"/>
      <c r="CF13" s="593"/>
      <c r="CG13" s="593"/>
      <c r="CH13" s="593"/>
      <c r="CI13" s="593"/>
      <c r="CJ13" s="593"/>
      <c r="CK13" s="593"/>
      <c r="CL13" s="593"/>
      <c r="CM13" s="593"/>
      <c r="CN13" s="593"/>
      <c r="CO13" s="593"/>
      <c r="CP13" s="583"/>
      <c r="CQ13" s="583"/>
      <c r="CR13" s="583"/>
      <c r="CS13" s="583"/>
      <c r="CT13" s="584"/>
      <c r="CU13" s="582" t="s">
        <v>23</v>
      </c>
      <c r="CV13" s="583"/>
      <c r="CW13" s="583"/>
      <c r="CX13" s="583"/>
      <c r="CY13" s="584"/>
      <c r="CZ13" s="582" t="s">
        <v>38</v>
      </c>
      <c r="DA13" s="583"/>
      <c r="DB13" s="583"/>
      <c r="DC13" s="583"/>
      <c r="DD13" s="583"/>
      <c r="DE13" s="583"/>
      <c r="DF13" s="584"/>
      <c r="IV13" s="62"/>
    </row>
    <row r="14" spans="1:256" s="9" customFormat="1" ht="24" customHeight="1" x14ac:dyDescent="0.2">
      <c r="A14" s="585" t="s">
        <v>214</v>
      </c>
      <c r="B14" s="586"/>
      <c r="C14" s="586"/>
      <c r="D14" s="586"/>
      <c r="E14" s="586"/>
      <c r="F14" s="586"/>
      <c r="G14" s="586"/>
      <c r="H14" s="586"/>
      <c r="I14" s="586"/>
      <c r="J14" s="586"/>
      <c r="K14" s="586"/>
      <c r="L14" s="586"/>
      <c r="M14" s="586"/>
      <c r="N14" s="586"/>
      <c r="O14" s="586"/>
      <c r="P14" s="586"/>
      <c r="Q14" s="586"/>
      <c r="R14" s="586"/>
      <c r="S14" s="586"/>
      <c r="T14" s="586"/>
      <c r="U14" s="586"/>
      <c r="V14" s="586"/>
      <c r="W14" s="586"/>
      <c r="X14" s="586"/>
      <c r="Y14" s="586"/>
      <c r="Z14" s="586"/>
      <c r="AA14" s="586"/>
      <c r="AB14" s="586"/>
      <c r="AC14" s="586"/>
      <c r="AD14" s="587"/>
      <c r="AE14" s="451" t="str">
        <f>МК_1!F13</f>
        <v>Сталь 40Х ГОСТ 4543-71</v>
      </c>
      <c r="AF14" s="467"/>
      <c r="AG14" s="467"/>
      <c r="AH14" s="467"/>
      <c r="AI14" s="467"/>
      <c r="AJ14" s="467"/>
      <c r="AK14" s="467"/>
      <c r="AL14" s="467"/>
      <c r="AM14" s="467"/>
      <c r="AN14" s="467"/>
      <c r="AO14" s="467"/>
      <c r="AP14" s="467"/>
      <c r="AQ14" s="467"/>
      <c r="AR14" s="467"/>
      <c r="AS14" s="467"/>
      <c r="AT14" s="467"/>
      <c r="AU14" s="467"/>
      <c r="AV14" s="467"/>
      <c r="AW14" s="467"/>
      <c r="AX14" s="467"/>
      <c r="AY14" s="467"/>
      <c r="AZ14" s="467"/>
      <c r="BA14" s="467"/>
      <c r="BB14" s="467"/>
      <c r="BC14" s="468"/>
      <c r="BD14" s="451" t="s">
        <v>148</v>
      </c>
      <c r="BE14" s="452"/>
      <c r="BF14" s="452"/>
      <c r="BG14" s="452"/>
      <c r="BH14" s="452"/>
      <c r="BI14" s="452"/>
      <c r="BJ14" s="452"/>
      <c r="BK14" s="452"/>
      <c r="BL14" s="452"/>
      <c r="BM14" s="452"/>
      <c r="BN14" s="588"/>
      <c r="BO14" s="451" t="s">
        <v>71</v>
      </c>
      <c r="BP14" s="452"/>
      <c r="BQ14" s="452"/>
      <c r="BR14" s="588"/>
      <c r="BS14" s="466">
        <v>6.5</v>
      </c>
      <c r="BT14" s="467"/>
      <c r="BU14" s="467"/>
      <c r="BV14" s="467"/>
      <c r="BW14" s="467"/>
      <c r="BX14" s="467"/>
      <c r="BY14" s="468"/>
      <c r="BZ14" s="466" t="s">
        <v>301</v>
      </c>
      <c r="CA14" s="467"/>
      <c r="CB14" s="467"/>
      <c r="CC14" s="467"/>
      <c r="CD14" s="467"/>
      <c r="CE14" s="467"/>
      <c r="CF14" s="467"/>
      <c r="CG14" s="467"/>
      <c r="CH14" s="467"/>
      <c r="CI14" s="467"/>
      <c r="CJ14" s="467"/>
      <c r="CK14" s="467"/>
      <c r="CL14" s="467"/>
      <c r="CM14" s="467"/>
      <c r="CN14" s="467"/>
      <c r="CO14" s="467"/>
      <c r="CP14" s="467"/>
      <c r="CQ14" s="467"/>
      <c r="CR14" s="467"/>
      <c r="CS14" s="467"/>
      <c r="CT14" s="468"/>
      <c r="CU14" s="466">
        <v>6.94</v>
      </c>
      <c r="CV14" s="467"/>
      <c r="CW14" s="467"/>
      <c r="CX14" s="467"/>
      <c r="CY14" s="468"/>
      <c r="CZ14" s="466">
        <v>1</v>
      </c>
      <c r="DA14" s="467"/>
      <c r="DB14" s="467"/>
      <c r="DC14" s="467"/>
      <c r="DD14" s="467"/>
      <c r="DE14" s="467"/>
      <c r="DF14" s="468"/>
      <c r="IV14" s="62"/>
    </row>
    <row r="15" spans="1:256" s="9" customFormat="1" ht="12" customHeight="1" thickBot="1" x14ac:dyDescent="0.25">
      <c r="A15" s="592" t="s">
        <v>72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3"/>
      <c r="N15" s="593"/>
      <c r="O15" s="593"/>
      <c r="P15" s="593"/>
      <c r="Q15" s="593"/>
      <c r="R15" s="593"/>
      <c r="S15" s="593"/>
      <c r="T15" s="593"/>
      <c r="U15" s="593"/>
      <c r="V15" s="593"/>
      <c r="W15" s="593"/>
      <c r="X15" s="593"/>
      <c r="Y15" s="593"/>
      <c r="Z15" s="593"/>
      <c r="AA15" s="593"/>
      <c r="AB15" s="593"/>
      <c r="AC15" s="593"/>
      <c r="AD15" s="594"/>
      <c r="AE15" s="592" t="s">
        <v>73</v>
      </c>
      <c r="AF15" s="593"/>
      <c r="AG15" s="593"/>
      <c r="AH15" s="593"/>
      <c r="AI15" s="593"/>
      <c r="AJ15" s="593"/>
      <c r="AK15" s="593"/>
      <c r="AL15" s="593"/>
      <c r="AM15" s="593"/>
      <c r="AN15" s="593"/>
      <c r="AO15" s="593"/>
      <c r="AP15" s="593"/>
      <c r="AQ15" s="593"/>
      <c r="AR15" s="593"/>
      <c r="AS15" s="593"/>
      <c r="AT15" s="593"/>
      <c r="AU15" s="593"/>
      <c r="AV15" s="593"/>
      <c r="AW15" s="593"/>
      <c r="AX15" s="593"/>
      <c r="AY15" s="593"/>
      <c r="AZ15" s="593"/>
      <c r="BA15" s="593"/>
      <c r="BB15" s="593"/>
      <c r="BC15" s="594"/>
      <c r="BD15" s="364" t="s">
        <v>74</v>
      </c>
      <c r="BE15" s="365"/>
      <c r="BF15" s="365"/>
      <c r="BG15" s="365"/>
      <c r="BH15" s="365"/>
      <c r="BI15" s="365"/>
      <c r="BJ15" s="366"/>
      <c r="BK15" s="364" t="s">
        <v>75</v>
      </c>
      <c r="BL15" s="365"/>
      <c r="BM15" s="365"/>
      <c r="BN15" s="365"/>
      <c r="BO15" s="365"/>
      <c r="BP15" s="365"/>
      <c r="BQ15" s="365"/>
      <c r="BR15" s="366"/>
      <c r="BS15" s="364" t="s">
        <v>76</v>
      </c>
      <c r="BT15" s="365"/>
      <c r="BU15" s="365"/>
      <c r="BV15" s="365"/>
      <c r="BW15" s="365"/>
      <c r="BX15" s="365"/>
      <c r="BY15" s="366"/>
      <c r="BZ15" s="364" t="s">
        <v>42</v>
      </c>
      <c r="CA15" s="365"/>
      <c r="CB15" s="365"/>
      <c r="CC15" s="365"/>
      <c r="CD15" s="365"/>
      <c r="CE15" s="365"/>
      <c r="CF15" s="365"/>
      <c r="CG15" s="366"/>
      <c r="CH15" s="592" t="s">
        <v>77</v>
      </c>
      <c r="CI15" s="593"/>
      <c r="CJ15" s="593"/>
      <c r="CK15" s="593"/>
      <c r="CL15" s="593"/>
      <c r="CM15" s="593"/>
      <c r="CN15" s="593"/>
      <c r="CO15" s="593"/>
      <c r="CP15" s="593"/>
      <c r="CQ15" s="593"/>
      <c r="CR15" s="593"/>
      <c r="CS15" s="593"/>
      <c r="CT15" s="593"/>
      <c r="CU15" s="593"/>
      <c r="CV15" s="593"/>
      <c r="CW15" s="593"/>
      <c r="CX15" s="593"/>
      <c r="CY15" s="593"/>
      <c r="CZ15" s="593"/>
      <c r="DA15" s="593"/>
      <c r="DB15" s="593"/>
      <c r="DC15" s="593"/>
      <c r="DD15" s="593"/>
      <c r="DE15" s="593"/>
      <c r="DF15" s="594"/>
      <c r="IV15" s="62"/>
    </row>
    <row r="16" spans="1:256" s="61" customFormat="1" ht="36" customHeight="1" thickBot="1" x14ac:dyDescent="0.25">
      <c r="A16" s="451" t="s">
        <v>173</v>
      </c>
      <c r="B16" s="452"/>
      <c r="C16" s="452"/>
      <c r="D16" s="452"/>
      <c r="E16" s="452"/>
      <c r="F16" s="452"/>
      <c r="G16" s="452"/>
      <c r="H16" s="452"/>
      <c r="I16" s="452"/>
      <c r="J16" s="452"/>
      <c r="K16" s="452"/>
      <c r="L16" s="452"/>
      <c r="M16" s="452"/>
      <c r="N16" s="452"/>
      <c r="O16" s="452"/>
      <c r="P16" s="452"/>
      <c r="Q16" s="452"/>
      <c r="R16" s="452"/>
      <c r="S16" s="452"/>
      <c r="T16" s="452"/>
      <c r="U16" s="452"/>
      <c r="V16" s="452"/>
      <c r="W16" s="452"/>
      <c r="X16" s="452"/>
      <c r="Y16" s="452"/>
      <c r="Z16" s="452"/>
      <c r="AA16" s="452"/>
      <c r="AB16" s="452"/>
      <c r="AC16" s="452"/>
      <c r="AD16" s="588"/>
      <c r="AE16" s="451" t="s">
        <v>172</v>
      </c>
      <c r="AF16" s="452"/>
      <c r="AG16" s="452"/>
      <c r="AH16" s="452"/>
      <c r="AI16" s="452"/>
      <c r="AJ16" s="452"/>
      <c r="AK16" s="452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598"/>
      <c r="BD16" s="599">
        <f>CR21+CR25+CR29</f>
        <v>1.2571531164074572</v>
      </c>
      <c r="BE16" s="600"/>
      <c r="BF16" s="600"/>
      <c r="BG16" s="600"/>
      <c r="BH16" s="600"/>
      <c r="BI16" s="600"/>
      <c r="BJ16" s="601"/>
      <c r="BK16" s="602">
        <f>CY18+CY21+CY25+CY29</f>
        <v>0.8</v>
      </c>
      <c r="BL16" s="600"/>
      <c r="BM16" s="600"/>
      <c r="BN16" s="600"/>
      <c r="BO16" s="600"/>
      <c r="BP16" s="600"/>
      <c r="BQ16" s="600"/>
      <c r="BR16" s="601"/>
      <c r="BS16" s="603">
        <v>18</v>
      </c>
      <c r="BT16" s="600"/>
      <c r="BU16" s="600"/>
      <c r="BV16" s="600"/>
      <c r="BW16" s="600"/>
      <c r="BX16" s="600"/>
      <c r="BY16" s="601"/>
      <c r="BZ16" s="602">
        <f>(BD16+BK16)*1.1</f>
        <v>2.2628684280482032</v>
      </c>
      <c r="CA16" s="604"/>
      <c r="CB16" s="604"/>
      <c r="CC16" s="604"/>
      <c r="CD16" s="604"/>
      <c r="CE16" s="604"/>
      <c r="CF16" s="604"/>
      <c r="CG16" s="605"/>
      <c r="CH16" s="606" t="s">
        <v>162</v>
      </c>
      <c r="CI16" s="596"/>
      <c r="CJ16" s="596"/>
      <c r="CK16" s="596"/>
      <c r="CL16" s="596"/>
      <c r="CM16" s="596"/>
      <c r="CN16" s="596"/>
      <c r="CO16" s="596"/>
      <c r="CP16" s="596"/>
      <c r="CQ16" s="596"/>
      <c r="CR16" s="596"/>
      <c r="CS16" s="596"/>
      <c r="CT16" s="596"/>
      <c r="CU16" s="596"/>
      <c r="CV16" s="596"/>
      <c r="CW16" s="596"/>
      <c r="CX16" s="596"/>
      <c r="CY16" s="596"/>
      <c r="CZ16" s="596"/>
      <c r="DA16" s="596"/>
      <c r="DB16" s="596"/>
      <c r="DC16" s="596"/>
      <c r="DD16" s="596"/>
      <c r="DE16" s="596"/>
      <c r="DF16" s="597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</row>
    <row r="17" spans="1:256" s="61" customFormat="1" ht="12" customHeight="1" x14ac:dyDescent="0.2">
      <c r="A17" s="359" t="s">
        <v>35</v>
      </c>
      <c r="B17" s="360"/>
      <c r="C17" s="360"/>
      <c r="D17" s="360"/>
      <c r="E17" s="361"/>
      <c r="F17" s="359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  <c r="X17" s="360"/>
      <c r="Y17" s="360"/>
      <c r="Z17" s="360"/>
      <c r="AA17" s="360"/>
      <c r="AB17" s="360"/>
      <c r="AC17" s="360"/>
      <c r="AD17" s="360"/>
      <c r="AE17" s="360"/>
      <c r="AF17" s="360"/>
      <c r="AG17" s="360"/>
      <c r="AH17" s="360"/>
      <c r="AI17" s="360"/>
      <c r="AJ17" s="360"/>
      <c r="AK17" s="360"/>
      <c r="AL17" s="360"/>
      <c r="AM17" s="360"/>
      <c r="AN17" s="360"/>
      <c r="AO17" s="360"/>
      <c r="AP17" s="360"/>
      <c r="AQ17" s="360"/>
      <c r="AR17" s="360"/>
      <c r="AS17" s="360"/>
      <c r="AT17" s="360"/>
      <c r="AU17" s="361"/>
      <c r="AV17" s="362" t="s">
        <v>78</v>
      </c>
      <c r="AW17" s="363"/>
      <c r="AX17" s="363"/>
      <c r="AY17" s="363"/>
      <c r="AZ17" s="363"/>
      <c r="BA17" s="363"/>
      <c r="BB17" s="455"/>
      <c r="BC17" s="362" t="s">
        <v>79</v>
      </c>
      <c r="BD17" s="461"/>
      <c r="BE17" s="461"/>
      <c r="BF17" s="461"/>
      <c r="BG17" s="461"/>
      <c r="BH17" s="461"/>
      <c r="BI17" s="461"/>
      <c r="BJ17" s="461"/>
      <c r="BK17" s="461"/>
      <c r="BL17" s="461"/>
      <c r="BM17" s="609"/>
      <c r="BN17" s="610" t="s">
        <v>80</v>
      </c>
      <c r="BO17" s="611"/>
      <c r="BP17" s="611"/>
      <c r="BQ17" s="611"/>
      <c r="BR17" s="611"/>
      <c r="BS17" s="611"/>
      <c r="BT17" s="611"/>
      <c r="BU17" s="611"/>
      <c r="BV17" s="612"/>
      <c r="BW17" s="610" t="s">
        <v>81</v>
      </c>
      <c r="BX17" s="611"/>
      <c r="BY17" s="611"/>
      <c r="BZ17" s="611"/>
      <c r="CA17" s="612"/>
      <c r="CB17" s="610" t="s">
        <v>82</v>
      </c>
      <c r="CC17" s="611"/>
      <c r="CD17" s="611"/>
      <c r="CE17" s="611"/>
      <c r="CF17" s="611"/>
      <c r="CG17" s="612"/>
      <c r="CH17" s="362" t="s">
        <v>83</v>
      </c>
      <c r="CI17" s="363"/>
      <c r="CJ17" s="363"/>
      <c r="CK17" s="363"/>
      <c r="CL17" s="363"/>
      <c r="CM17" s="363"/>
      <c r="CN17" s="363"/>
      <c r="CO17" s="363"/>
      <c r="CP17" s="363"/>
      <c r="CQ17" s="455"/>
      <c r="CR17" s="362" t="s">
        <v>84</v>
      </c>
      <c r="CS17" s="363"/>
      <c r="CT17" s="363"/>
      <c r="CU17" s="363"/>
      <c r="CV17" s="363"/>
      <c r="CW17" s="363"/>
      <c r="CX17" s="455"/>
      <c r="CY17" s="362" t="s">
        <v>85</v>
      </c>
      <c r="CZ17" s="363"/>
      <c r="DA17" s="363"/>
      <c r="DB17" s="363"/>
      <c r="DC17" s="363"/>
      <c r="DD17" s="363"/>
      <c r="DE17" s="363"/>
      <c r="DF17" s="455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</row>
    <row r="18" spans="1:256" s="61" customFormat="1" ht="23.1" customHeight="1" x14ac:dyDescent="0.2">
      <c r="A18" s="445" t="s">
        <v>105</v>
      </c>
      <c r="B18" s="446"/>
      <c r="C18" s="607" t="s">
        <v>43</v>
      </c>
      <c r="D18" s="607"/>
      <c r="E18" s="608"/>
      <c r="F18" s="69" t="s">
        <v>149</v>
      </c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1"/>
      <c r="AV18" s="70"/>
      <c r="AW18" s="70"/>
      <c r="AX18" s="70"/>
      <c r="AY18" s="70"/>
      <c r="AZ18" s="70"/>
      <c r="BA18" s="70"/>
      <c r="BB18" s="71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1"/>
      <c r="BN18" s="70"/>
      <c r="BO18" s="70"/>
      <c r="BP18" s="70"/>
      <c r="BQ18" s="70"/>
      <c r="BR18" s="70"/>
      <c r="BS18" s="70"/>
      <c r="BT18" s="70"/>
      <c r="BU18" s="70"/>
      <c r="BV18" s="71"/>
      <c r="BW18" s="72"/>
      <c r="BX18" s="72"/>
      <c r="BY18" s="72"/>
      <c r="BZ18" s="72"/>
      <c r="CA18" s="73"/>
      <c r="CB18" s="72"/>
      <c r="CC18" s="72"/>
      <c r="CD18" s="72"/>
      <c r="CE18" s="72"/>
      <c r="CF18" s="72"/>
      <c r="CG18" s="73"/>
      <c r="CH18" s="72"/>
      <c r="CI18" s="72"/>
      <c r="CJ18" s="72"/>
      <c r="CK18" s="72"/>
      <c r="CL18" s="72"/>
      <c r="CM18" s="72"/>
      <c r="CN18" s="72"/>
      <c r="CO18" s="72"/>
      <c r="CP18" s="72"/>
      <c r="CQ18" s="73"/>
      <c r="CR18" s="72"/>
      <c r="CS18" s="72"/>
      <c r="CT18" s="72"/>
      <c r="CU18" s="72"/>
      <c r="CV18" s="72"/>
      <c r="CW18" s="72"/>
      <c r="CX18" s="73"/>
      <c r="CY18" s="472">
        <v>0.42</v>
      </c>
      <c r="CZ18" s="473"/>
      <c r="DA18" s="473"/>
      <c r="DB18" s="473"/>
      <c r="DC18" s="473"/>
      <c r="DD18" s="473"/>
      <c r="DE18" s="473"/>
      <c r="DF18" s="47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</row>
    <row r="19" spans="1:256" s="61" customFormat="1" ht="23.1" customHeight="1" x14ac:dyDescent="0.2">
      <c r="A19" s="445" t="s">
        <v>112</v>
      </c>
      <c r="B19" s="446"/>
      <c r="C19" s="607" t="s">
        <v>44</v>
      </c>
      <c r="D19" s="607"/>
      <c r="E19" s="608"/>
      <c r="F19" s="69" t="s">
        <v>170</v>
      </c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0"/>
      <c r="AU19" s="71"/>
      <c r="AV19" s="70"/>
      <c r="AW19" s="70"/>
      <c r="AX19" s="70"/>
      <c r="AY19" s="70"/>
      <c r="AZ19" s="70"/>
      <c r="BA19" s="70"/>
      <c r="BB19" s="71"/>
      <c r="BC19" s="70"/>
      <c r="BD19" s="70"/>
      <c r="BE19" s="70"/>
      <c r="BF19" s="70"/>
      <c r="BG19" s="70"/>
      <c r="BH19" s="70"/>
      <c r="BI19" s="70"/>
      <c r="BJ19" s="70"/>
      <c r="BK19" s="70"/>
      <c r="BL19" s="70"/>
      <c r="BM19" s="71"/>
      <c r="BN19" s="70"/>
      <c r="BO19" s="70"/>
      <c r="BP19" s="70"/>
      <c r="BQ19" s="70"/>
      <c r="BR19" s="70"/>
      <c r="BS19" s="70"/>
      <c r="BT19" s="70"/>
      <c r="BU19" s="70"/>
      <c r="BV19" s="71"/>
      <c r="BW19" s="70"/>
      <c r="BX19" s="70"/>
      <c r="BY19" s="70"/>
      <c r="BZ19" s="70"/>
      <c r="CA19" s="71"/>
      <c r="CB19" s="70"/>
      <c r="CC19" s="70"/>
      <c r="CD19" s="70"/>
      <c r="CE19" s="70"/>
      <c r="CF19" s="70"/>
      <c r="CG19" s="71"/>
      <c r="CH19" s="70"/>
      <c r="CI19" s="70"/>
      <c r="CJ19" s="70"/>
      <c r="CK19" s="70"/>
      <c r="CL19" s="70"/>
      <c r="CM19" s="70"/>
      <c r="CN19" s="70"/>
      <c r="CO19" s="70"/>
      <c r="CP19" s="70"/>
      <c r="CQ19" s="71"/>
      <c r="CR19" s="70"/>
      <c r="CS19" s="70"/>
      <c r="CT19" s="70"/>
      <c r="CU19" s="70"/>
      <c r="CV19" s="70"/>
      <c r="CW19" s="70"/>
      <c r="CX19" s="71"/>
      <c r="CY19" s="70"/>
      <c r="CZ19" s="70"/>
      <c r="DA19" s="70"/>
      <c r="DB19" s="70"/>
      <c r="DC19" s="70"/>
      <c r="DD19" s="70"/>
      <c r="DE19" s="70"/>
      <c r="DF19" s="71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</row>
    <row r="20" spans="1:256" s="61" customFormat="1" ht="23.1" customHeight="1" x14ac:dyDescent="0.2">
      <c r="A20" s="445"/>
      <c r="B20" s="446"/>
      <c r="C20" s="607" t="s">
        <v>45</v>
      </c>
      <c r="D20" s="607"/>
      <c r="E20" s="608"/>
      <c r="F20" s="69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70"/>
      <c r="AD20" s="70"/>
      <c r="AE20" s="70"/>
      <c r="AF20" s="70"/>
      <c r="AG20" s="70"/>
      <c r="AH20" s="70"/>
      <c r="AI20" s="70"/>
      <c r="AJ20" s="70"/>
      <c r="AK20" s="70"/>
      <c r="AL20" s="70"/>
      <c r="AM20" s="70"/>
      <c r="AN20" s="70"/>
      <c r="AO20" s="70"/>
      <c r="AP20" s="70"/>
      <c r="AQ20" s="70"/>
      <c r="AR20" s="70"/>
      <c r="AS20" s="70"/>
      <c r="AT20" s="70"/>
      <c r="AU20" s="71"/>
      <c r="AV20" s="70"/>
      <c r="AW20" s="75"/>
      <c r="AX20" s="75"/>
      <c r="AY20" s="75"/>
      <c r="AZ20" s="75"/>
      <c r="BA20" s="75"/>
      <c r="BB20" s="76"/>
      <c r="BC20" s="70"/>
      <c r="BD20" s="70"/>
      <c r="BE20" s="70"/>
      <c r="BF20" s="70"/>
      <c r="BG20" s="70"/>
      <c r="BH20" s="70"/>
      <c r="BI20" s="70"/>
      <c r="BJ20" s="70"/>
      <c r="BK20" s="70"/>
      <c r="BL20" s="70"/>
      <c r="BM20" s="71"/>
      <c r="BN20" s="70"/>
      <c r="BO20" s="70"/>
      <c r="BP20" s="70"/>
      <c r="BQ20" s="70"/>
      <c r="BR20" s="70"/>
      <c r="BS20" s="70"/>
      <c r="BT20" s="70"/>
      <c r="BU20" s="70"/>
      <c r="BV20" s="71"/>
      <c r="BW20" s="70"/>
      <c r="BX20" s="70"/>
      <c r="BY20" s="70"/>
      <c r="BZ20" s="70"/>
      <c r="CA20" s="71"/>
      <c r="CB20" s="70"/>
      <c r="CC20" s="70"/>
      <c r="CD20" s="70"/>
      <c r="CE20" s="70"/>
      <c r="CF20" s="70"/>
      <c r="CG20" s="71"/>
      <c r="CH20" s="70"/>
      <c r="CI20" s="70"/>
      <c r="CJ20" s="70"/>
      <c r="CK20" s="70"/>
      <c r="CL20" s="70"/>
      <c r="CM20" s="70"/>
      <c r="CN20" s="70"/>
      <c r="CO20" s="70"/>
      <c r="CP20" s="70"/>
      <c r="CQ20" s="71"/>
      <c r="CR20" s="70"/>
      <c r="CS20" s="70"/>
      <c r="CT20" s="70"/>
      <c r="CU20" s="70"/>
      <c r="CV20" s="70"/>
      <c r="CW20" s="104"/>
      <c r="CX20" s="115"/>
      <c r="CY20" s="70"/>
      <c r="CZ20" s="70"/>
      <c r="DA20" s="70"/>
      <c r="DB20" s="70"/>
      <c r="DC20" s="70"/>
      <c r="DD20" s="104"/>
      <c r="DE20" s="104"/>
      <c r="DF20" s="115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</row>
    <row r="21" spans="1:256" s="61" customFormat="1" ht="23.1" customHeight="1" x14ac:dyDescent="0.2">
      <c r="A21" s="445" t="s">
        <v>105</v>
      </c>
      <c r="B21" s="446"/>
      <c r="C21" s="607" t="s">
        <v>46</v>
      </c>
      <c r="D21" s="607"/>
      <c r="E21" s="608"/>
      <c r="F21" s="69" t="s">
        <v>270</v>
      </c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1"/>
      <c r="AV21" s="70"/>
      <c r="AW21" s="70"/>
      <c r="AX21" s="70"/>
      <c r="AY21" s="70"/>
      <c r="AZ21" s="70"/>
      <c r="BA21" s="70"/>
      <c r="BB21" s="71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1"/>
      <c r="BN21" s="70"/>
      <c r="BO21" s="70"/>
      <c r="BP21" s="70"/>
      <c r="BQ21" s="70"/>
      <c r="BR21" s="70"/>
      <c r="BS21" s="70"/>
      <c r="BT21" s="70"/>
      <c r="BU21" s="70"/>
      <c r="BV21" s="71"/>
      <c r="BW21" s="72"/>
      <c r="BX21" s="72"/>
      <c r="BY21" s="72"/>
      <c r="BZ21" s="72"/>
      <c r="CA21" s="74"/>
      <c r="CB21" s="72"/>
      <c r="CC21" s="72"/>
      <c r="CD21" s="72"/>
      <c r="CE21" s="72"/>
      <c r="CF21" s="72"/>
      <c r="CG21" s="74"/>
      <c r="CH21" s="72"/>
      <c r="CI21" s="72"/>
      <c r="CJ21" s="72"/>
      <c r="CK21" s="72"/>
      <c r="CL21" s="72"/>
      <c r="CM21" s="72"/>
      <c r="CN21" s="72"/>
      <c r="CO21" s="72"/>
      <c r="CP21" s="72"/>
      <c r="CQ21" s="74"/>
      <c r="CR21" s="472">
        <f>(BN23+4)/(CR23*CH23)*CB23</f>
        <v>0.99542915851272029</v>
      </c>
      <c r="CS21" s="473"/>
      <c r="CT21" s="473"/>
      <c r="CU21" s="473"/>
      <c r="CV21" s="473"/>
      <c r="CW21" s="473"/>
      <c r="CX21" s="474"/>
      <c r="CY21" s="472">
        <v>0.19</v>
      </c>
      <c r="CZ21" s="473"/>
      <c r="DA21" s="473"/>
      <c r="DB21" s="473"/>
      <c r="DC21" s="473"/>
      <c r="DD21" s="473"/>
      <c r="DE21" s="473"/>
      <c r="DF21" s="47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</row>
    <row r="22" spans="1:256" s="61" customFormat="1" ht="23.1" customHeight="1" x14ac:dyDescent="0.2">
      <c r="A22" s="445" t="s">
        <v>112</v>
      </c>
      <c r="B22" s="446"/>
      <c r="C22" s="607" t="s">
        <v>47</v>
      </c>
      <c r="D22" s="607"/>
      <c r="E22" s="608"/>
      <c r="F22" s="146" t="s">
        <v>271</v>
      </c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70"/>
      <c r="AD22" s="70"/>
      <c r="AE22" s="70"/>
      <c r="AF22" s="70"/>
      <c r="AG22" s="70"/>
      <c r="AH22" s="70"/>
      <c r="AI22" s="70"/>
      <c r="AJ22" s="70"/>
      <c r="AK22" s="70"/>
      <c r="AL22" s="70"/>
      <c r="AM22" s="70"/>
      <c r="AN22" s="70"/>
      <c r="AO22" s="70"/>
      <c r="AP22" s="70"/>
      <c r="AQ22" s="70"/>
      <c r="AR22" s="70"/>
      <c r="AS22" s="70"/>
      <c r="AT22" s="70"/>
      <c r="AU22" s="71"/>
      <c r="AV22" s="104"/>
      <c r="AW22" s="104"/>
      <c r="AX22" s="104"/>
      <c r="AY22" s="70"/>
      <c r="AZ22" s="104"/>
      <c r="BA22" s="104"/>
      <c r="BB22" s="115"/>
      <c r="BC22" s="70"/>
      <c r="BD22" s="104"/>
      <c r="BE22" s="104"/>
      <c r="BF22" s="104"/>
      <c r="BG22" s="104"/>
      <c r="BH22" s="104"/>
      <c r="BI22" s="104"/>
      <c r="BJ22" s="104"/>
      <c r="BK22" s="104"/>
      <c r="BL22" s="104"/>
      <c r="BM22" s="115"/>
      <c r="BN22" s="70"/>
      <c r="BO22" s="104"/>
      <c r="BP22" s="104"/>
      <c r="BQ22" s="104"/>
      <c r="BR22" s="104"/>
      <c r="BS22" s="104"/>
      <c r="BT22" s="104"/>
      <c r="BU22" s="104"/>
      <c r="BV22" s="115"/>
      <c r="BW22" s="69"/>
      <c r="BX22" s="104"/>
      <c r="BY22" s="104"/>
      <c r="BZ22" s="104"/>
      <c r="CA22" s="115"/>
      <c r="CB22" s="70"/>
      <c r="CC22" s="104"/>
      <c r="CD22" s="104"/>
      <c r="CE22" s="104"/>
      <c r="CF22" s="104"/>
      <c r="CG22" s="115"/>
      <c r="CH22" s="70"/>
      <c r="CI22" s="104"/>
      <c r="CJ22" s="104"/>
      <c r="CK22" s="104"/>
      <c r="CL22" s="104"/>
      <c r="CM22" s="104"/>
      <c r="CN22" s="104"/>
      <c r="CO22" s="104"/>
      <c r="CP22" s="104"/>
      <c r="CQ22" s="115"/>
      <c r="CR22" s="70"/>
      <c r="CS22" s="104"/>
      <c r="CT22" s="104"/>
      <c r="CU22" s="104"/>
      <c r="CV22" s="104"/>
      <c r="CW22" s="104"/>
      <c r="CX22" s="115"/>
      <c r="CY22" s="70"/>
      <c r="CZ22" s="104"/>
      <c r="DA22" s="104"/>
      <c r="DB22" s="104"/>
      <c r="DC22" s="104"/>
      <c r="DD22" s="104"/>
      <c r="DE22" s="104"/>
      <c r="DF22" s="115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</row>
    <row r="23" spans="1:256" s="61" customFormat="1" ht="23.1" customHeight="1" x14ac:dyDescent="0.2">
      <c r="A23" s="445" t="s">
        <v>35</v>
      </c>
      <c r="B23" s="446"/>
      <c r="C23" s="607" t="s">
        <v>48</v>
      </c>
      <c r="D23" s="607"/>
      <c r="E23" s="608"/>
      <c r="F23" s="69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1"/>
      <c r="AV23" s="451" t="s">
        <v>102</v>
      </c>
      <c r="AW23" s="452"/>
      <c r="AX23" s="452"/>
      <c r="AY23" s="452"/>
      <c r="AZ23" s="452"/>
      <c r="BA23" s="452"/>
      <c r="BB23" s="588"/>
      <c r="BC23" s="451" t="s">
        <v>256</v>
      </c>
      <c r="BD23" s="452"/>
      <c r="BE23" s="452"/>
      <c r="BF23" s="452"/>
      <c r="BG23" s="452"/>
      <c r="BH23" s="452"/>
      <c r="BI23" s="452"/>
      <c r="BJ23" s="452"/>
      <c r="BK23" s="452"/>
      <c r="BL23" s="452"/>
      <c r="BM23" s="588"/>
      <c r="BN23" s="466">
        <v>175</v>
      </c>
      <c r="BO23" s="467"/>
      <c r="BP23" s="467"/>
      <c r="BQ23" s="467"/>
      <c r="BR23" s="467"/>
      <c r="BS23" s="467"/>
      <c r="BT23" s="467"/>
      <c r="BU23" s="467"/>
      <c r="BV23" s="468"/>
      <c r="BW23" s="451" t="s">
        <v>257</v>
      </c>
      <c r="BX23" s="452"/>
      <c r="BY23" s="452"/>
      <c r="BZ23" s="452"/>
      <c r="CA23" s="588"/>
      <c r="CB23" s="451" t="s">
        <v>102</v>
      </c>
      <c r="CC23" s="452"/>
      <c r="CD23" s="452"/>
      <c r="CE23" s="452"/>
      <c r="CF23" s="452"/>
      <c r="CG23" s="588"/>
      <c r="CH23" s="451" t="s">
        <v>151</v>
      </c>
      <c r="CI23" s="452"/>
      <c r="CJ23" s="452"/>
      <c r="CK23" s="452"/>
      <c r="CL23" s="452"/>
      <c r="CM23" s="452"/>
      <c r="CN23" s="452"/>
      <c r="CO23" s="452"/>
      <c r="CP23" s="452"/>
      <c r="CQ23" s="588"/>
      <c r="CR23" s="613">
        <f>(1000*CY23)/(3.14*BC23)</f>
        <v>513.77696449308507</v>
      </c>
      <c r="CS23" s="614"/>
      <c r="CT23" s="614"/>
      <c r="CU23" s="614"/>
      <c r="CV23" s="614"/>
      <c r="CW23" s="614"/>
      <c r="CX23" s="615"/>
      <c r="CY23" s="451" t="s">
        <v>165</v>
      </c>
      <c r="CZ23" s="452"/>
      <c r="DA23" s="452"/>
      <c r="DB23" s="452"/>
      <c r="DC23" s="452"/>
      <c r="DD23" s="452"/>
      <c r="DE23" s="452"/>
      <c r="DF23" s="588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</row>
    <row r="24" spans="1:256" s="61" customFormat="1" ht="23.1" customHeight="1" x14ac:dyDescent="0.2">
      <c r="A24" s="445"/>
      <c r="B24" s="446"/>
      <c r="C24" s="607" t="s">
        <v>49</v>
      </c>
      <c r="D24" s="607"/>
      <c r="E24" s="608"/>
      <c r="F24" s="10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70"/>
      <c r="AU24" s="71"/>
      <c r="AV24" s="70"/>
      <c r="AW24" s="70"/>
      <c r="AX24" s="70"/>
      <c r="AY24" s="70"/>
      <c r="AZ24" s="70"/>
      <c r="BA24" s="70"/>
      <c r="BB24" s="71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1"/>
      <c r="BN24" s="70"/>
      <c r="BO24" s="70"/>
      <c r="BP24" s="70"/>
      <c r="BQ24" s="70"/>
      <c r="BR24" s="70"/>
      <c r="BS24" s="70"/>
      <c r="BT24" s="70"/>
      <c r="BU24" s="70"/>
      <c r="BV24" s="71"/>
      <c r="BW24" s="70"/>
      <c r="BX24" s="70"/>
      <c r="BY24" s="70"/>
      <c r="BZ24" s="70"/>
      <c r="CA24" s="71"/>
      <c r="CB24" s="70"/>
      <c r="CC24" s="70"/>
      <c r="CD24" s="70"/>
      <c r="CE24" s="70"/>
      <c r="CF24" s="70"/>
      <c r="CG24" s="71"/>
      <c r="CH24" s="70"/>
      <c r="CI24" s="70"/>
      <c r="CJ24" s="70"/>
      <c r="CK24" s="70"/>
      <c r="CL24" s="70"/>
      <c r="CM24" s="70"/>
      <c r="CN24" s="70"/>
      <c r="CO24" s="70"/>
      <c r="CP24" s="70"/>
      <c r="CQ24" s="71"/>
      <c r="CR24" s="70"/>
      <c r="CS24" s="70"/>
      <c r="CT24" s="70"/>
      <c r="CU24" s="70"/>
      <c r="CV24" s="70"/>
      <c r="CW24" s="70"/>
      <c r="CX24" s="71"/>
      <c r="CY24" s="72"/>
      <c r="CZ24" s="72"/>
      <c r="DA24" s="72"/>
      <c r="DB24" s="72"/>
      <c r="DC24" s="72"/>
      <c r="DD24" s="105"/>
      <c r="DE24" s="105"/>
      <c r="DF24" s="73"/>
      <c r="DG24" s="12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</row>
    <row r="25" spans="1:256" s="61" customFormat="1" ht="23.1" customHeight="1" x14ac:dyDescent="0.2">
      <c r="A25" s="445" t="s">
        <v>105</v>
      </c>
      <c r="B25" s="446"/>
      <c r="C25" s="607" t="s">
        <v>50</v>
      </c>
      <c r="D25" s="607"/>
      <c r="E25" s="608"/>
      <c r="F25" s="69" t="s">
        <v>273</v>
      </c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8"/>
      <c r="AV25" s="70"/>
      <c r="AW25" s="70"/>
      <c r="AX25" s="70"/>
      <c r="AY25" s="70"/>
      <c r="AZ25" s="104"/>
      <c r="BA25" s="104"/>
      <c r="BB25" s="115"/>
      <c r="BC25" s="70"/>
      <c r="BD25" s="104"/>
      <c r="BE25" s="104"/>
      <c r="BF25" s="104"/>
      <c r="BG25" s="104"/>
      <c r="BH25" s="104"/>
      <c r="BI25" s="104"/>
      <c r="BJ25" s="104"/>
      <c r="BK25" s="104"/>
      <c r="BL25" s="104"/>
      <c r="BM25" s="115"/>
      <c r="BN25" s="70"/>
      <c r="BO25" s="70"/>
      <c r="BP25" s="70"/>
      <c r="BQ25" s="70"/>
      <c r="BR25" s="70"/>
      <c r="BS25" s="104"/>
      <c r="BT25" s="104"/>
      <c r="BU25" s="104"/>
      <c r="BV25" s="115"/>
      <c r="BW25" s="77"/>
      <c r="BX25" s="116"/>
      <c r="BY25" s="116"/>
      <c r="BZ25" s="116"/>
      <c r="CA25" s="117"/>
      <c r="CB25" s="77"/>
      <c r="CC25" s="116"/>
      <c r="CD25" s="116"/>
      <c r="CE25" s="116"/>
      <c r="CF25" s="116"/>
      <c r="CG25" s="117"/>
      <c r="CH25" s="77"/>
      <c r="CI25" s="77"/>
      <c r="CJ25" s="77"/>
      <c r="CK25" s="77"/>
      <c r="CL25" s="116"/>
      <c r="CM25" s="116"/>
      <c r="CN25" s="116"/>
      <c r="CO25" s="116"/>
      <c r="CP25" s="116"/>
      <c r="CQ25" s="117"/>
      <c r="CR25" s="472">
        <f>(BN27+5)/(CR27*CH27)*CB23</f>
        <v>0.26172395789473679</v>
      </c>
      <c r="CS25" s="473"/>
      <c r="CT25" s="473"/>
      <c r="CU25" s="473"/>
      <c r="CV25" s="473"/>
      <c r="CW25" s="473"/>
      <c r="CX25" s="474"/>
      <c r="CY25" s="472">
        <v>0.19</v>
      </c>
      <c r="CZ25" s="473"/>
      <c r="DA25" s="473"/>
      <c r="DB25" s="473"/>
      <c r="DC25" s="473"/>
      <c r="DD25" s="473"/>
      <c r="DE25" s="473"/>
      <c r="DF25" s="47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</row>
    <row r="26" spans="1:256" s="61" customFormat="1" ht="23.1" customHeight="1" x14ac:dyDescent="0.2">
      <c r="A26" s="445" t="s">
        <v>112</v>
      </c>
      <c r="B26" s="446"/>
      <c r="C26" s="607" t="s">
        <v>51</v>
      </c>
      <c r="D26" s="607"/>
      <c r="E26" s="608"/>
      <c r="F26" s="166" t="s">
        <v>211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1"/>
      <c r="AV26" s="70"/>
      <c r="AW26" s="70"/>
      <c r="AX26" s="70"/>
      <c r="AY26" s="70"/>
      <c r="AZ26" s="70"/>
      <c r="BA26" s="70"/>
      <c r="BB26" s="71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1"/>
      <c r="BN26" s="70"/>
      <c r="BO26" s="70"/>
      <c r="BP26" s="70"/>
      <c r="BQ26" s="70"/>
      <c r="BR26" s="70"/>
      <c r="BS26" s="70"/>
      <c r="BT26" s="70"/>
      <c r="BU26" s="70"/>
      <c r="BV26" s="71"/>
      <c r="BW26" s="69"/>
      <c r="BX26" s="70"/>
      <c r="BY26" s="70"/>
      <c r="BZ26" s="70"/>
      <c r="CA26" s="71"/>
      <c r="CB26" s="70"/>
      <c r="CC26" s="70"/>
      <c r="CD26" s="70"/>
      <c r="CE26" s="70"/>
      <c r="CF26" s="70"/>
      <c r="CG26" s="71"/>
      <c r="CH26" s="70"/>
      <c r="CI26" s="70"/>
      <c r="CJ26" s="70"/>
      <c r="CK26" s="70"/>
      <c r="CL26" s="70"/>
      <c r="CM26" s="70"/>
      <c r="CN26" s="70"/>
      <c r="CO26" s="70"/>
      <c r="CP26" s="70"/>
      <c r="CQ26" s="71"/>
      <c r="CR26" s="70"/>
      <c r="CS26" s="70"/>
      <c r="CT26" s="70"/>
      <c r="CU26" s="70"/>
      <c r="CV26" s="70"/>
      <c r="CW26" s="70"/>
      <c r="CX26" s="71"/>
      <c r="CY26" s="70"/>
      <c r="CZ26" s="70"/>
      <c r="DA26" s="70"/>
      <c r="DB26" s="70"/>
      <c r="DC26" s="70"/>
      <c r="DD26" s="70"/>
      <c r="DE26" s="70"/>
      <c r="DF26" s="71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</row>
    <row r="27" spans="1:256" s="61" customFormat="1" ht="23.1" customHeight="1" x14ac:dyDescent="0.2">
      <c r="A27" s="445" t="s">
        <v>35</v>
      </c>
      <c r="B27" s="446"/>
      <c r="C27" s="607" t="s">
        <v>52</v>
      </c>
      <c r="D27" s="607"/>
      <c r="E27" s="608"/>
      <c r="F27" s="69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1"/>
      <c r="AV27" s="451" t="s">
        <v>100</v>
      </c>
      <c r="AW27" s="452"/>
      <c r="AX27" s="452"/>
      <c r="AY27" s="452"/>
      <c r="AZ27" s="452"/>
      <c r="BA27" s="452"/>
      <c r="BB27" s="588"/>
      <c r="BC27" s="451" t="s">
        <v>272</v>
      </c>
      <c r="BD27" s="452"/>
      <c r="BE27" s="452"/>
      <c r="BF27" s="452"/>
      <c r="BG27" s="452"/>
      <c r="BH27" s="452"/>
      <c r="BI27" s="452"/>
      <c r="BJ27" s="452"/>
      <c r="BK27" s="452"/>
      <c r="BL27" s="452"/>
      <c r="BM27" s="588"/>
      <c r="BN27" s="466">
        <v>9.6999999999999993</v>
      </c>
      <c r="BO27" s="467"/>
      <c r="BP27" s="467"/>
      <c r="BQ27" s="467"/>
      <c r="BR27" s="467"/>
      <c r="BS27" s="467"/>
      <c r="BT27" s="467"/>
      <c r="BU27" s="467"/>
      <c r="BV27" s="468"/>
      <c r="BW27" s="451" t="s">
        <v>274</v>
      </c>
      <c r="BX27" s="452"/>
      <c r="BY27" s="452"/>
      <c r="BZ27" s="452"/>
      <c r="CA27" s="588"/>
      <c r="CB27" s="451" t="s">
        <v>102</v>
      </c>
      <c r="CC27" s="452"/>
      <c r="CD27" s="452"/>
      <c r="CE27" s="452"/>
      <c r="CF27" s="452"/>
      <c r="CG27" s="588"/>
      <c r="CH27" s="451" t="s">
        <v>181</v>
      </c>
      <c r="CI27" s="452"/>
      <c r="CJ27" s="452"/>
      <c r="CK27" s="452"/>
      <c r="CL27" s="452"/>
      <c r="CM27" s="452"/>
      <c r="CN27" s="452"/>
      <c r="CO27" s="452"/>
      <c r="CP27" s="452"/>
      <c r="CQ27" s="588"/>
      <c r="CR27" s="613">
        <f>(1000*CY27)/(3.14*BC27)</f>
        <v>374.44031027306556</v>
      </c>
      <c r="CS27" s="614"/>
      <c r="CT27" s="614"/>
      <c r="CU27" s="614"/>
      <c r="CV27" s="614"/>
      <c r="CW27" s="614"/>
      <c r="CX27" s="615"/>
      <c r="CY27" s="451" t="s">
        <v>136</v>
      </c>
      <c r="CZ27" s="452"/>
      <c r="DA27" s="452"/>
      <c r="DB27" s="452"/>
      <c r="DC27" s="452"/>
      <c r="DD27" s="452"/>
      <c r="DE27" s="452"/>
      <c r="DF27" s="588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</row>
    <row r="28" spans="1:256" s="61" customFormat="1" ht="23.1" customHeight="1" x14ac:dyDescent="0.2">
      <c r="A28" s="445"/>
      <c r="B28" s="446"/>
      <c r="C28" s="91" t="s">
        <v>117</v>
      </c>
      <c r="D28" s="91"/>
      <c r="E28" s="92"/>
      <c r="F28" s="84"/>
      <c r="G28" s="77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1"/>
      <c r="AV28" s="70"/>
      <c r="AW28" s="75"/>
      <c r="AX28" s="75"/>
      <c r="AY28" s="75"/>
      <c r="AZ28" s="75"/>
      <c r="BA28" s="75"/>
      <c r="BB28" s="76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1"/>
      <c r="BN28" s="70"/>
      <c r="BO28" s="70"/>
      <c r="BP28" s="70"/>
      <c r="BQ28" s="70"/>
      <c r="BR28" s="70"/>
      <c r="BS28" s="70"/>
      <c r="BT28" s="70"/>
      <c r="BU28" s="70"/>
      <c r="BV28" s="71"/>
      <c r="BW28" s="70"/>
      <c r="BX28" s="70"/>
      <c r="BY28" s="70"/>
      <c r="BZ28" s="70"/>
      <c r="CA28" s="71"/>
      <c r="CB28" s="70"/>
      <c r="CC28" s="70"/>
      <c r="CD28" s="70"/>
      <c r="CE28" s="70"/>
      <c r="CF28" s="70"/>
      <c r="CG28" s="71"/>
      <c r="CH28" s="70"/>
      <c r="CI28" s="70"/>
      <c r="CJ28" s="70"/>
      <c r="CK28" s="70"/>
      <c r="CL28" s="70"/>
      <c r="CM28" s="70"/>
      <c r="CN28" s="70"/>
      <c r="CO28" s="70"/>
      <c r="CP28" s="70"/>
      <c r="CQ28" s="71"/>
      <c r="CR28" s="70"/>
      <c r="CS28" s="70"/>
      <c r="CT28" s="70"/>
      <c r="CU28" s="70"/>
      <c r="CV28" s="70"/>
      <c r="CW28" s="70"/>
      <c r="CX28" s="71"/>
      <c r="CY28" s="70"/>
      <c r="CZ28" s="70"/>
      <c r="DA28" s="70"/>
      <c r="DB28" s="70"/>
      <c r="DC28" s="70"/>
      <c r="DD28" s="70"/>
      <c r="DE28" s="70"/>
      <c r="DF28" s="71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</row>
    <row r="29" spans="1:256" s="61" customFormat="1" ht="23.1" customHeight="1" x14ac:dyDescent="0.2">
      <c r="A29" s="445" t="s">
        <v>105</v>
      </c>
      <c r="B29" s="446"/>
      <c r="C29" s="91" t="s">
        <v>118</v>
      </c>
      <c r="D29" s="91"/>
      <c r="E29" s="92"/>
      <c r="F29" s="69" t="s">
        <v>152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1"/>
      <c r="AV29" s="70"/>
      <c r="AW29" s="70"/>
      <c r="AX29" s="70"/>
      <c r="AY29" s="70"/>
      <c r="AZ29" s="70"/>
      <c r="BA29" s="70"/>
      <c r="BB29" s="71"/>
      <c r="BC29" s="70"/>
      <c r="BD29" s="70"/>
      <c r="BE29" s="70"/>
      <c r="BF29" s="70"/>
      <c r="BG29" s="70"/>
      <c r="BH29" s="70"/>
      <c r="BI29" s="70"/>
      <c r="BJ29" s="70"/>
      <c r="BK29" s="70"/>
      <c r="BL29" s="70"/>
      <c r="BM29" s="71"/>
      <c r="BN29" s="70"/>
      <c r="BO29" s="70"/>
      <c r="BP29" s="70"/>
      <c r="BQ29" s="70"/>
      <c r="BR29" s="70"/>
      <c r="BS29" s="70"/>
      <c r="BT29" s="70"/>
      <c r="BU29" s="70"/>
      <c r="BV29" s="71"/>
      <c r="BW29" s="72"/>
      <c r="BX29" s="72"/>
      <c r="BY29" s="72"/>
      <c r="BZ29" s="72"/>
      <c r="CA29" s="74"/>
      <c r="CB29" s="72"/>
      <c r="CC29" s="72"/>
      <c r="CD29" s="72"/>
      <c r="CE29" s="72"/>
      <c r="CF29" s="72"/>
      <c r="CG29" s="74"/>
      <c r="CH29" s="72"/>
      <c r="CI29" s="72"/>
      <c r="CJ29" s="72"/>
      <c r="CK29" s="72"/>
      <c r="CL29" s="72"/>
      <c r="CM29" s="72"/>
      <c r="CN29" s="72"/>
      <c r="CO29" s="72"/>
      <c r="CP29" s="72"/>
      <c r="CQ29" s="74"/>
      <c r="CR29" s="472"/>
      <c r="CS29" s="473"/>
      <c r="CT29" s="473"/>
      <c r="CU29" s="473"/>
      <c r="CV29" s="473"/>
      <c r="CW29" s="473"/>
      <c r="CX29" s="474"/>
      <c r="CY29" s="472"/>
      <c r="CZ29" s="473"/>
      <c r="DA29" s="473"/>
      <c r="DB29" s="473"/>
      <c r="DC29" s="473"/>
      <c r="DD29" s="473"/>
      <c r="DE29" s="473"/>
      <c r="DF29" s="47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</row>
    <row r="30" spans="1:256" s="61" customFormat="1" ht="23.1" customHeight="1" thickBot="1" x14ac:dyDescent="0.25">
      <c r="A30" s="445"/>
      <c r="B30" s="446"/>
      <c r="C30" s="607" t="s">
        <v>55</v>
      </c>
      <c r="D30" s="607"/>
      <c r="E30" s="608"/>
      <c r="F30" s="69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1"/>
      <c r="AV30" s="104"/>
      <c r="AW30" s="104"/>
      <c r="AX30" s="104"/>
      <c r="AY30" s="70"/>
      <c r="AZ30" s="104"/>
      <c r="BA30" s="104"/>
      <c r="BB30" s="115"/>
      <c r="BC30" s="70"/>
      <c r="BD30" s="104"/>
      <c r="BE30" s="104"/>
      <c r="BF30" s="104"/>
      <c r="BG30" s="104"/>
      <c r="BH30" s="104"/>
      <c r="BI30" s="104"/>
      <c r="BJ30" s="104"/>
      <c r="BK30" s="104"/>
      <c r="BL30" s="104"/>
      <c r="BM30" s="115"/>
      <c r="BN30" s="70"/>
      <c r="BO30" s="104"/>
      <c r="BP30" s="104"/>
      <c r="BQ30" s="104"/>
      <c r="BR30" s="104"/>
      <c r="BS30" s="104"/>
      <c r="BT30" s="104"/>
      <c r="BU30" s="104"/>
      <c r="BV30" s="115"/>
      <c r="BW30" s="69"/>
      <c r="BX30" s="104"/>
      <c r="BY30" s="104"/>
      <c r="BZ30" s="104"/>
      <c r="CA30" s="115"/>
      <c r="CB30" s="70"/>
      <c r="CC30" s="104"/>
      <c r="CD30" s="104"/>
      <c r="CE30" s="104"/>
      <c r="CF30" s="104"/>
      <c r="CG30" s="115"/>
      <c r="CH30" s="70"/>
      <c r="CI30" s="104"/>
      <c r="CJ30" s="104"/>
      <c r="CK30" s="104"/>
      <c r="CL30" s="104"/>
      <c r="CM30" s="104"/>
      <c r="CN30" s="104"/>
      <c r="CO30" s="104"/>
      <c r="CP30" s="104"/>
      <c r="CQ30" s="115"/>
      <c r="CR30" s="70"/>
      <c r="CS30" s="104"/>
      <c r="CT30" s="104"/>
      <c r="CU30" s="104"/>
      <c r="CV30" s="104"/>
      <c r="CW30" s="104"/>
      <c r="CX30" s="115"/>
      <c r="CY30" s="70"/>
      <c r="CZ30" s="104"/>
      <c r="DA30" s="104"/>
      <c r="DB30" s="104"/>
      <c r="DC30" s="104"/>
      <c r="DD30" s="104"/>
      <c r="DE30" s="104"/>
      <c r="DF30" s="115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</row>
    <row r="31" spans="1:256" s="33" customFormat="1" ht="24" customHeight="1" thickBot="1" x14ac:dyDescent="0.25">
      <c r="A31" s="478" t="s">
        <v>86</v>
      </c>
      <c r="B31" s="479"/>
      <c r="C31" s="479"/>
      <c r="D31" s="479"/>
      <c r="E31" s="479"/>
      <c r="F31" s="480"/>
      <c r="G31" s="480"/>
      <c r="H31" s="480"/>
      <c r="I31" s="481"/>
      <c r="J31" s="259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  <c r="AD31" s="260"/>
      <c r="AE31" s="260"/>
      <c r="AF31" s="260"/>
      <c r="AG31" s="260"/>
      <c r="AH31" s="260"/>
      <c r="AI31" s="260"/>
      <c r="AJ31" s="260"/>
      <c r="AK31" s="260"/>
      <c r="AL31" s="260"/>
      <c r="AM31" s="260"/>
      <c r="AN31" s="260"/>
      <c r="AO31" s="260"/>
      <c r="AP31" s="260"/>
      <c r="AQ31" s="260"/>
      <c r="AR31" s="260"/>
      <c r="AS31" s="260"/>
      <c r="AT31" s="260"/>
      <c r="AU31" s="260"/>
      <c r="AV31" s="260"/>
      <c r="AW31" s="260"/>
      <c r="AX31" s="260"/>
      <c r="AY31" s="260"/>
      <c r="AZ31" s="260"/>
      <c r="BA31" s="260"/>
      <c r="BB31" s="260"/>
      <c r="BC31" s="260"/>
      <c r="BD31" s="260"/>
      <c r="BE31" s="260"/>
      <c r="BF31" s="260"/>
      <c r="BG31" s="260"/>
      <c r="BH31" s="260"/>
      <c r="BI31" s="260"/>
      <c r="BJ31" s="260"/>
      <c r="BK31" s="260"/>
      <c r="BL31" s="260"/>
      <c r="BM31" s="260"/>
      <c r="BN31" s="260"/>
      <c r="BO31" s="260"/>
      <c r="BP31" s="260"/>
      <c r="BQ31" s="260"/>
      <c r="BR31" s="260"/>
      <c r="BS31" s="260"/>
      <c r="BT31" s="260"/>
      <c r="BU31" s="260"/>
      <c r="BV31" s="260"/>
      <c r="BW31" s="260"/>
      <c r="BX31" s="260"/>
      <c r="BY31" s="260"/>
      <c r="BZ31" s="260"/>
      <c r="CA31" s="260"/>
      <c r="CB31" s="260"/>
      <c r="CC31" s="260"/>
      <c r="CD31" s="260"/>
      <c r="CE31" s="260"/>
      <c r="CF31" s="260"/>
      <c r="CG31" s="260"/>
      <c r="CH31" s="260"/>
      <c r="CI31" s="260"/>
      <c r="CJ31" s="260"/>
      <c r="CK31" s="260"/>
      <c r="CL31" s="260"/>
      <c r="CM31" s="260"/>
      <c r="CN31" s="260"/>
      <c r="CO31" s="260"/>
      <c r="CP31" s="260"/>
      <c r="CQ31" s="260"/>
      <c r="CR31" s="260"/>
      <c r="CS31" s="260"/>
      <c r="CT31" s="260"/>
      <c r="CU31" s="260"/>
      <c r="CV31" s="260"/>
      <c r="CW31" s="260"/>
      <c r="CX31" s="260"/>
      <c r="CY31" s="260"/>
      <c r="CZ31" s="482"/>
      <c r="DA31" s="475"/>
      <c r="DB31" s="476"/>
      <c r="DC31" s="476"/>
      <c r="DD31" s="476"/>
      <c r="DE31" s="476"/>
      <c r="DF31" s="477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  <c r="GI31" s="21"/>
      <c r="GJ31" s="21"/>
      <c r="GK31" s="21"/>
      <c r="GL31" s="21"/>
      <c r="GM31" s="21"/>
      <c r="GN31" s="21"/>
      <c r="GO31" s="21"/>
      <c r="GP31" s="21"/>
      <c r="GQ31" s="21"/>
      <c r="GR31" s="21"/>
      <c r="GS31" s="21"/>
      <c r="GT31" s="21"/>
      <c r="GU31" s="21"/>
      <c r="GV31" s="21"/>
      <c r="GW31" s="21"/>
      <c r="GX31" s="21"/>
      <c r="GY31" s="21"/>
      <c r="GZ31" s="21"/>
      <c r="HA31" s="21"/>
      <c r="HB31" s="21"/>
      <c r="HC31" s="21"/>
      <c r="HD31" s="21"/>
      <c r="HE31" s="21"/>
      <c r="HF31" s="21"/>
      <c r="HG31" s="21"/>
      <c r="HH31" s="21"/>
      <c r="HI31" s="21"/>
      <c r="HJ31" s="21"/>
      <c r="HK31" s="21"/>
      <c r="HL31" s="21"/>
      <c r="HM31" s="21"/>
      <c r="HN31" s="21"/>
      <c r="HO31" s="21"/>
      <c r="HP31" s="21"/>
      <c r="HQ31" s="21"/>
      <c r="HR31" s="21"/>
      <c r="HS31" s="21"/>
      <c r="HT31" s="21"/>
      <c r="HU31" s="21"/>
      <c r="HV31" s="21"/>
      <c r="HW31" s="21"/>
      <c r="HX31" s="21"/>
      <c r="HY31" s="21"/>
      <c r="HZ31" s="21"/>
      <c r="IA31" s="21"/>
      <c r="IB31" s="21"/>
      <c r="IC31" s="21"/>
      <c r="ID31" s="21"/>
      <c r="IE31" s="21"/>
      <c r="IF31" s="21"/>
      <c r="IG31" s="21"/>
      <c r="IH31" s="21"/>
      <c r="II31" s="21"/>
      <c r="IJ31" s="21"/>
      <c r="IK31" s="21"/>
      <c r="IL31" s="21"/>
      <c r="IM31" s="21"/>
      <c r="IN31" s="21"/>
      <c r="IO31" s="21"/>
      <c r="IP31" s="21"/>
      <c r="IQ31" s="21"/>
      <c r="IR31" s="21"/>
      <c r="IS31" s="21"/>
      <c r="IT31" s="21"/>
      <c r="IU31" s="21"/>
      <c r="IV31" s="63"/>
    </row>
  </sheetData>
  <mergeCells count="165">
    <mergeCell ref="CR21:CX21"/>
    <mergeCell ref="CY21:DF21"/>
    <mergeCell ref="CR25:CX25"/>
    <mergeCell ref="CY25:DF25"/>
    <mergeCell ref="CY23:DF23"/>
    <mergeCell ref="J31:CZ31"/>
    <mergeCell ref="DA31:DF31"/>
    <mergeCell ref="CR29:CX29"/>
    <mergeCell ref="CY29:DF29"/>
    <mergeCell ref="AV23:BB23"/>
    <mergeCell ref="AV27:BB27"/>
    <mergeCell ref="BC23:BM23"/>
    <mergeCell ref="BN23:BV23"/>
    <mergeCell ref="BW23:CA23"/>
    <mergeCell ref="CB23:CG23"/>
    <mergeCell ref="CH23:CQ23"/>
    <mergeCell ref="CR23:CX23"/>
    <mergeCell ref="CH27:CQ27"/>
    <mergeCell ref="CR27:CX27"/>
    <mergeCell ref="CY27:DF27"/>
    <mergeCell ref="BC27:BM27"/>
    <mergeCell ref="BN27:BV27"/>
    <mergeCell ref="BW27:CA27"/>
    <mergeCell ref="CB27:CG27"/>
    <mergeCell ref="C21:E21"/>
    <mergeCell ref="A22:B22"/>
    <mergeCell ref="C22:E22"/>
    <mergeCell ref="A23:B23"/>
    <mergeCell ref="C23:E23"/>
    <mergeCell ref="CR17:CX17"/>
    <mergeCell ref="A30:B30"/>
    <mergeCell ref="C30:E30"/>
    <mergeCell ref="A31:I31"/>
    <mergeCell ref="A24:B24"/>
    <mergeCell ref="C24:E24"/>
    <mergeCell ref="A19:B19"/>
    <mergeCell ref="C19:E19"/>
    <mergeCell ref="A20:B20"/>
    <mergeCell ref="C20:E20"/>
    <mergeCell ref="A21:B21"/>
    <mergeCell ref="A29:B29"/>
    <mergeCell ref="A25:B25"/>
    <mergeCell ref="C25:E25"/>
    <mergeCell ref="A26:B26"/>
    <mergeCell ref="C26:E26"/>
    <mergeCell ref="A27:B27"/>
    <mergeCell ref="C27:E27"/>
    <mergeCell ref="A28:B28"/>
    <mergeCell ref="CB17:CG17"/>
    <mergeCell ref="CH17:CQ17"/>
    <mergeCell ref="A15:AD15"/>
    <mergeCell ref="AE15:BC15"/>
    <mergeCell ref="BD15:BJ15"/>
    <mergeCell ref="BK15:BR15"/>
    <mergeCell ref="CY17:DF17"/>
    <mergeCell ref="A18:B18"/>
    <mergeCell ref="C18:E18"/>
    <mergeCell ref="A17:E17"/>
    <mergeCell ref="F17:AU17"/>
    <mergeCell ref="AV17:BB17"/>
    <mergeCell ref="BC17:BM17"/>
    <mergeCell ref="BN17:BV17"/>
    <mergeCell ref="BW17:CA17"/>
    <mergeCell ref="CY18:DF18"/>
    <mergeCell ref="CH15:DF15"/>
    <mergeCell ref="A16:AD16"/>
    <mergeCell ref="AE16:BC16"/>
    <mergeCell ref="BD16:BJ16"/>
    <mergeCell ref="BK16:BR16"/>
    <mergeCell ref="BS16:BY16"/>
    <mergeCell ref="BZ16:CG16"/>
    <mergeCell ref="CH16:DF16"/>
    <mergeCell ref="BS15:BY15"/>
    <mergeCell ref="BZ15:CG15"/>
    <mergeCell ref="CU14:CY14"/>
    <mergeCell ref="CZ14:DF14"/>
    <mergeCell ref="DB11:DF12"/>
    <mergeCell ref="A12:I12"/>
    <mergeCell ref="J12:W12"/>
    <mergeCell ref="X12:AE12"/>
    <mergeCell ref="AF12:AK12"/>
    <mergeCell ref="A11:I11"/>
    <mergeCell ref="J11:W11"/>
    <mergeCell ref="X11:AE11"/>
    <mergeCell ref="A14:AD14"/>
    <mergeCell ref="AE14:BC14"/>
    <mergeCell ref="BD14:BN14"/>
    <mergeCell ref="BO14:BR14"/>
    <mergeCell ref="BS14:BY14"/>
    <mergeCell ref="BZ14:CT14"/>
    <mergeCell ref="A13:AD13"/>
    <mergeCell ref="AE13:BC13"/>
    <mergeCell ref="BD13:BN13"/>
    <mergeCell ref="BO13:BR13"/>
    <mergeCell ref="CU13:CY13"/>
    <mergeCell ref="CZ13:DF13"/>
    <mergeCell ref="A8:I8"/>
    <mergeCell ref="X8:AE8"/>
    <mergeCell ref="AF8:AK8"/>
    <mergeCell ref="AL8:BA10"/>
    <mergeCell ref="P5:W5"/>
    <mergeCell ref="X5:AC5"/>
    <mergeCell ref="BS13:BY13"/>
    <mergeCell ref="BZ13:CT13"/>
    <mergeCell ref="CO8:DF10"/>
    <mergeCell ref="A9:I9"/>
    <mergeCell ref="X9:AE9"/>
    <mergeCell ref="AF9:AK9"/>
    <mergeCell ref="AF11:AK11"/>
    <mergeCell ref="AL11:CO12"/>
    <mergeCell ref="BB8:BX10"/>
    <mergeCell ref="BY8:CN10"/>
    <mergeCell ref="CT11:CW12"/>
    <mergeCell ref="CX11:DA12"/>
    <mergeCell ref="CP11:CS12"/>
    <mergeCell ref="A10:I10"/>
    <mergeCell ref="J10:W10"/>
    <mergeCell ref="X10:AE10"/>
    <mergeCell ref="AF10:AK10"/>
    <mergeCell ref="CF5:CI5"/>
    <mergeCell ref="A4:G4"/>
    <mergeCell ref="H4:O4"/>
    <mergeCell ref="P4:W4"/>
    <mergeCell ref="X4:AC4"/>
    <mergeCell ref="BV5:CA5"/>
    <mergeCell ref="CB5:CE5"/>
    <mergeCell ref="BE5:BM5"/>
    <mergeCell ref="BN5:BU5"/>
    <mergeCell ref="A5:G5"/>
    <mergeCell ref="H5:O5"/>
    <mergeCell ref="AW4:AZ4"/>
    <mergeCell ref="BA4:BD4"/>
    <mergeCell ref="CJ5:CR5"/>
    <mergeCell ref="A6:BE7"/>
    <mergeCell ref="BF6:CF7"/>
    <mergeCell ref="CU6:CZ6"/>
    <mergeCell ref="DA6:DF6"/>
    <mergeCell ref="CU7:CZ7"/>
    <mergeCell ref="DA7:DF7"/>
    <mergeCell ref="AW5:AZ5"/>
    <mergeCell ref="BA5:BD5"/>
    <mergeCell ref="CS5:CZ5"/>
    <mergeCell ref="DA5:DF5"/>
    <mergeCell ref="A3:G3"/>
    <mergeCell ref="H3:O3"/>
    <mergeCell ref="P3:W3"/>
    <mergeCell ref="X3:AC3"/>
    <mergeCell ref="CB3:CE3"/>
    <mergeCell ref="CF3:CI3"/>
    <mergeCell ref="CJ3:CR3"/>
    <mergeCell ref="CS3:CZ3"/>
    <mergeCell ref="DA3:DF3"/>
    <mergeCell ref="CS4:CZ4"/>
    <mergeCell ref="DA4:DF4"/>
    <mergeCell ref="BE4:BM4"/>
    <mergeCell ref="BN4:BU4"/>
    <mergeCell ref="BV4:CA4"/>
    <mergeCell ref="CB4:CE4"/>
    <mergeCell ref="CF4:CI4"/>
    <mergeCell ref="CJ4:CR4"/>
    <mergeCell ref="CB2:CE2"/>
    <mergeCell ref="CF2:CI2"/>
    <mergeCell ref="CJ2:CR2"/>
    <mergeCell ref="CS2:CZ2"/>
    <mergeCell ref="DA2:DF2"/>
  </mergeCells>
  <phoneticPr fontId="19" type="noConversion"/>
  <printOptions horizontalCentered="1" verticalCentered="1"/>
  <pageMargins left="0.19685039370078741" right="0.19685039370078741" top="0.19685039370078741" bottom="0.19685039370078741" header="0" footer="0"/>
  <pageSetup paperSize="9" orientation="landscape" horizontalDpi="4294967293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Титул</vt:lpstr>
      <vt:lpstr>МК_1</vt:lpstr>
      <vt:lpstr>МК_2</vt:lpstr>
      <vt:lpstr>МК_3</vt:lpstr>
      <vt:lpstr>ОК-005</vt:lpstr>
      <vt:lpstr>ОК-010</vt:lpstr>
      <vt:lpstr>ВОП-020</vt:lpstr>
      <vt:lpstr>ОК_030</vt:lpstr>
      <vt:lpstr>ОК-035</vt:lpstr>
      <vt:lpstr>ОК-040</vt:lpstr>
      <vt:lpstr>ОК-045</vt:lpstr>
      <vt:lpstr>ОК-060</vt:lpstr>
      <vt:lpstr>ВОП-065А</vt:lpstr>
      <vt:lpstr>ВОП-065Б</vt:lpstr>
    </vt:vector>
  </TitlesOfParts>
  <Company>MoBIL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Ирина Николаевна</cp:lastModifiedBy>
  <cp:lastPrinted>2016-01-18T14:36:32Z</cp:lastPrinted>
  <dcterms:created xsi:type="dcterms:W3CDTF">2011-05-10T08:08:16Z</dcterms:created>
  <dcterms:modified xsi:type="dcterms:W3CDTF">2018-06-19T10:53:18Z</dcterms:modified>
</cp:coreProperties>
</file>