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ithub_repo\finmath\"/>
    </mc:Choice>
  </mc:AlternateContent>
  <xr:revisionPtr revIDLastSave="0" documentId="13_ncr:1_{5B05F1DF-3A85-4626-A245-52D65A153604}" xr6:coauthVersionLast="47" xr6:coauthVersionMax="47" xr10:uidLastSave="{00000000-0000-0000-0000-000000000000}"/>
  <bookViews>
    <workbookView xWindow="-110" yWindow="-110" windowWidth="38620" windowHeight="21220" xr2:uid="{8F1AC2AC-BA45-46E4-B04B-01E953D6CB3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C77" i="1"/>
  <c r="C75" i="1"/>
  <c r="C61" i="1"/>
  <c r="D50" i="1"/>
  <c r="K50" i="1"/>
  <c r="C36" i="1"/>
  <c r="C35" i="1"/>
  <c r="C22" i="1"/>
  <c r="C25" i="1" s="1"/>
  <c r="C12" i="1"/>
  <c r="C11" i="1"/>
</calcChain>
</file>

<file path=xl/sharedStrings.xml><?xml version="1.0" encoding="utf-8"?>
<sst xmlns="http://schemas.openxmlformats.org/spreadsheetml/2006/main" count="27" uniqueCount="11">
  <si>
    <t>d_слож</t>
  </si>
  <si>
    <t>m</t>
  </si>
  <si>
    <t>T</t>
  </si>
  <si>
    <t>d_прост</t>
  </si>
  <si>
    <t>r_прост</t>
  </si>
  <si>
    <t>r_слож</t>
  </si>
  <si>
    <t>а)</t>
  </si>
  <si>
    <t>б)</t>
  </si>
  <si>
    <t>r_слож(12)</t>
  </si>
  <si>
    <t>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</si>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</sst>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577071</xdr:colOff>
      <xdr:row>7</xdr:row>
      <xdr:rowOff>85576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2372D51-22E0-CD95-DCD0-B7003E751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228571" cy="11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10</xdr:col>
      <xdr:colOff>443738</xdr:colOff>
      <xdr:row>19</xdr:row>
      <xdr:rowOff>171290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CBEECFE-4EE2-F456-6D89-FEDC8E293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393950"/>
          <a:ext cx="6095238" cy="1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10</xdr:col>
      <xdr:colOff>481833</xdr:colOff>
      <xdr:row>31</xdr:row>
      <xdr:rowOff>145917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66C44A2-8B0A-2C06-5818-A58ECCB58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787900"/>
          <a:ext cx="6133333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10</xdr:col>
      <xdr:colOff>538976</xdr:colOff>
      <xdr:row>45</xdr:row>
      <xdr:rowOff>79181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95D5255-FD91-0DCE-B113-B6A1B370F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6813550"/>
          <a:ext cx="6190476" cy="1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10</xdr:col>
      <xdr:colOff>453262</xdr:colOff>
      <xdr:row>57</xdr:row>
      <xdr:rowOff>18910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66D216A6-7CD3-2D2D-A899-9B3694614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9391650"/>
          <a:ext cx="6104762" cy="1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10</xdr:col>
      <xdr:colOff>577071</xdr:colOff>
      <xdr:row>69</xdr:row>
      <xdr:rowOff>129998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D443CFB-81A1-5D49-121D-BBFF53B0F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1417300"/>
          <a:ext cx="6228571" cy="1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BFEA-3A43-40A9-9AD7-04A77EC9F220}">
  <dimension ref="B9:K77"/>
  <sheetViews>
    <sheetView tabSelected="1" topLeftCell="A40" workbookViewId="0">
      <selection activeCell="B78" sqref="B78"/>
    </sheetView>
  </sheetViews>
  <sheetFormatPr defaultRowHeight="14.5" x14ac:dyDescent="0.35"/>
  <cols>
    <col min="3" max="3" width="11.08984375" customWidth="1"/>
  </cols>
  <sheetData>
    <row r="9" spans="2:3" x14ac:dyDescent="0.35">
      <c r="B9" t="s">
        <v>0</v>
      </c>
      <c r="C9">
        <v>0.26</v>
      </c>
    </row>
    <row r="10" spans="2:3" x14ac:dyDescent="0.35">
      <c r="B10" t="s">
        <v>1</v>
      </c>
      <c r="C10">
        <v>4</v>
      </c>
    </row>
    <row r="11" spans="2:3" x14ac:dyDescent="0.35">
      <c r="B11" t="s">
        <v>2</v>
      </c>
      <c r="C11">
        <f>9/12</f>
        <v>0.75</v>
      </c>
    </row>
    <row r="12" spans="2:3" x14ac:dyDescent="0.35">
      <c r="B12" t="s">
        <v>3</v>
      </c>
      <c r="C12">
        <f>(1/C11)*(1-POWER(1-C9/C10,C10*C11))</f>
        <v>0.24346616666666643</v>
      </c>
    </row>
    <row r="22" spans="2:3" x14ac:dyDescent="0.35">
      <c r="B22" t="s">
        <v>2</v>
      </c>
      <c r="C22">
        <f>18/12</f>
        <v>1.5</v>
      </c>
    </row>
    <row r="23" spans="2:3" x14ac:dyDescent="0.35">
      <c r="B23" t="s">
        <v>1</v>
      </c>
      <c r="C23">
        <v>4</v>
      </c>
    </row>
    <row r="24" spans="2:3" x14ac:dyDescent="0.35">
      <c r="B24" t="s">
        <v>4</v>
      </c>
      <c r="C24">
        <v>0.24</v>
      </c>
    </row>
    <row r="25" spans="2:3" x14ac:dyDescent="0.35">
      <c r="B25" t="s">
        <v>5</v>
      </c>
      <c r="C25">
        <f>C23*(POWER(1+C24*C22,1/(C23*C22))-1)</f>
        <v>0.21033329103697973</v>
      </c>
    </row>
    <row r="34" spans="2:10" x14ac:dyDescent="0.35">
      <c r="B34" t="s">
        <v>3</v>
      </c>
      <c r="C34">
        <v>0.18</v>
      </c>
    </row>
    <row r="35" spans="2:10" x14ac:dyDescent="0.35">
      <c r="B35" t="s">
        <v>2</v>
      </c>
      <c r="C35">
        <f>45/360</f>
        <v>0.125</v>
      </c>
    </row>
    <row r="36" spans="2:10" x14ac:dyDescent="0.35">
      <c r="B36" t="s">
        <v>0</v>
      </c>
      <c r="C36">
        <f>1-POWER(1-C34*C35,1/C35)</f>
        <v>0.16644525408023458</v>
      </c>
    </row>
    <row r="47" spans="2:10" x14ac:dyDescent="0.35">
      <c r="B47" t="s">
        <v>1</v>
      </c>
      <c r="C47">
        <v>12</v>
      </c>
      <c r="E47" t="s">
        <v>2</v>
      </c>
      <c r="F47">
        <v>1</v>
      </c>
    </row>
    <row r="48" spans="2:10" x14ac:dyDescent="0.35">
      <c r="B48" t="s">
        <v>6</v>
      </c>
      <c r="C48" t="s">
        <v>5</v>
      </c>
      <c r="D48">
        <v>0.28000000000000003</v>
      </c>
      <c r="H48" t="s">
        <v>7</v>
      </c>
      <c r="I48" t="s">
        <v>0</v>
      </c>
      <c r="J48">
        <v>0.28000000000000003</v>
      </c>
    </row>
    <row r="49" spans="2:11" x14ac:dyDescent="0.35">
      <c r="C49" t="s">
        <v>1</v>
      </c>
      <c r="D49">
        <v>2</v>
      </c>
      <c r="I49" t="s">
        <v>1</v>
      </c>
      <c r="J49">
        <v>4</v>
      </c>
    </row>
    <row r="50" spans="2:11" x14ac:dyDescent="0.35">
      <c r="C50" t="s">
        <v>8</v>
      </c>
      <c r="D50">
        <f>C47*(POWER(1+D48/D49,D49/C47)-1)</f>
        <v>0.26493886908589204</v>
      </c>
      <c r="I50" s="1" t="s">
        <v>8</v>
      </c>
      <c r="J50" s="1"/>
      <c r="K50">
        <f>C47*(POWER(1/(1-(1-POWER(1-J48/J49,J49*F47))),1/(F47*C47))-1)</f>
        <v>0.29382225768336401</v>
      </c>
    </row>
    <row r="59" spans="2:11" x14ac:dyDescent="0.35">
      <c r="B59" t="s">
        <v>9</v>
      </c>
      <c r="C59">
        <v>0.22</v>
      </c>
    </row>
    <row r="60" spans="2:11" x14ac:dyDescent="0.35">
      <c r="B60" t="s">
        <v>1</v>
      </c>
      <c r="C60">
        <v>4</v>
      </c>
    </row>
    <row r="61" spans="2:11" x14ac:dyDescent="0.35">
      <c r="B61" t="s">
        <v>10</v>
      </c>
      <c r="C61">
        <f>C60*(1-POWER(1-(1-1/POWER(1+C59/C60,C60)),1/C60))</f>
        <v>0.20853080568720372</v>
      </c>
    </row>
    <row r="72" spans="2:3" x14ac:dyDescent="0.35">
      <c r="B72" t="s">
        <v>5</v>
      </c>
      <c r="C72">
        <v>0.2</v>
      </c>
    </row>
    <row r="74" spans="2:3" x14ac:dyDescent="0.35">
      <c r="B74" t="s">
        <v>1</v>
      </c>
      <c r="C74" t="s">
        <v>4</v>
      </c>
    </row>
    <row r="75" spans="2:3" x14ac:dyDescent="0.35">
      <c r="B75">
        <v>2</v>
      </c>
      <c r="C75">
        <f>((POWER(1+$C$72/B75,B75)-1))</f>
        <v>0.21000000000000019</v>
      </c>
    </row>
    <row r="76" spans="2:3" x14ac:dyDescent="0.35">
      <c r="B76">
        <v>6</v>
      </c>
      <c r="C76">
        <f t="shared" ref="C76:C77" si="0">((POWER(1+$C$72/B76,B76)-1))</f>
        <v>0.21742617421124888</v>
      </c>
    </row>
    <row r="77" spans="2:3" x14ac:dyDescent="0.35">
      <c r="B77">
        <v>12</v>
      </c>
      <c r="C77">
        <f t="shared" si="0"/>
        <v>0.21939108490523185</v>
      </c>
    </row>
  </sheetData>
  <mergeCells count="1">
    <mergeCell ref="I50:J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Павлов</dc:creator>
  <cp:lastModifiedBy>Дмитрий Павлов</cp:lastModifiedBy>
  <dcterms:created xsi:type="dcterms:W3CDTF">2023-11-04T08:10:29Z</dcterms:created>
  <dcterms:modified xsi:type="dcterms:W3CDTF">2023-11-05T06:57:12Z</dcterms:modified>
</cp:coreProperties>
</file>