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6ECC1137-263F-4401-9C23-8C8FB43CAF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3" i="1" l="1"/>
  <c r="C62" i="1"/>
  <c r="C61" i="1"/>
  <c r="C60" i="1"/>
  <c r="B58" i="1"/>
  <c r="D47" i="1"/>
  <c r="C46" i="1"/>
  <c r="B34" i="1"/>
  <c r="B33" i="1"/>
  <c r="C19" i="1"/>
  <c r="C20" i="1"/>
  <c r="C21" i="1" s="1"/>
  <c r="C18" i="1"/>
</calcChain>
</file>

<file path=xl/sharedStrings.xml><?xml version="1.0" encoding="utf-8"?>
<sst xmlns="http://schemas.openxmlformats.org/spreadsheetml/2006/main" count="30" uniqueCount="23">
  <si>
    <t>T</t>
  </si>
  <si>
    <t>d</t>
  </si>
  <si>
    <t>S(T)-S(0)</t>
  </si>
  <si>
    <t>r2</t>
  </si>
  <si>
    <t>S(T)-S(T)(1-dT)=1500</t>
  </si>
  <si>
    <t>S(T)=1500/(1-dT)</t>
  </si>
  <si>
    <t>S(T)=</t>
  </si>
  <si>
    <t>S(0)=</t>
  </si>
  <si>
    <t>1-dT=</t>
  </si>
  <si>
    <t>1/(1-dT)=</t>
  </si>
  <si>
    <t>a)</t>
  </si>
  <si>
    <t>Б)</t>
  </si>
  <si>
    <t>d(а)=</t>
  </si>
  <si>
    <t>dT</t>
  </si>
  <si>
    <t>d(б)=</t>
  </si>
  <si>
    <t>r</t>
  </si>
  <si>
    <t>S(T)</t>
  </si>
  <si>
    <t>S(0)=S(T)/(1+rT)</t>
  </si>
  <si>
    <t>S(T)-S(0)=</t>
  </si>
  <si>
    <t>а)</t>
  </si>
  <si>
    <t>t</t>
  </si>
  <si>
    <t>б)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</si>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</sst>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1</xdr:row>
      <xdr:rowOff>114300</xdr:rowOff>
    </xdr:from>
    <xdr:to>
      <xdr:col>8</xdr:col>
      <xdr:colOff>156713</xdr:colOff>
      <xdr:row>8</xdr:row>
      <xdr:rowOff>133350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66039C11-CEE3-4C8F-9CF5-DEC94A5D3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304800"/>
          <a:ext cx="4947788" cy="13525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6</xdr:col>
      <xdr:colOff>504305</xdr:colOff>
      <xdr:row>26</xdr:row>
      <xdr:rowOff>95143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8EAB4777-ABB9-450F-9B35-11688C06BE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191000"/>
          <a:ext cx="4161905" cy="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36</xdr:row>
      <xdr:rowOff>0</xdr:rowOff>
    </xdr:from>
    <xdr:to>
      <xdr:col>7</xdr:col>
      <xdr:colOff>475733</xdr:colOff>
      <xdr:row>40</xdr:row>
      <xdr:rowOff>66571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C81E9F4F-D8F4-4EE7-8FF6-1D50CDD8C6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6858000"/>
          <a:ext cx="4133333" cy="828571"/>
        </a:xfrm>
        <a:prstGeom prst="rect">
          <a:avLst/>
        </a:prstGeom>
      </xdr:spPr>
    </xdr:pic>
    <xdr:clientData/>
  </xdr:twoCellAnchor>
  <xdr:twoCellAnchor editAs="oneCell">
    <xdr:from>
      <xdr:col>0</xdr:col>
      <xdr:colOff>609599</xdr:colOff>
      <xdr:row>47</xdr:row>
      <xdr:rowOff>190499</xdr:rowOff>
    </xdr:from>
    <xdr:to>
      <xdr:col>8</xdr:col>
      <xdr:colOff>252298</xdr:colOff>
      <xdr:row>54</xdr:row>
      <xdr:rowOff>104774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FB58E82-9F3E-4D15-84D8-86781974A6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599" y="9143999"/>
          <a:ext cx="4519499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E63"/>
  <sheetViews>
    <sheetView tabSelected="1" topLeftCell="A34" workbookViewId="0">
      <selection activeCell="C64" sqref="C64"/>
    </sheetView>
  </sheetViews>
  <sheetFormatPr defaultRowHeight="15" x14ac:dyDescent="0.25"/>
  <sheetData>
    <row r="11" spans="1:5" x14ac:dyDescent="0.25">
      <c r="A11" s="1" t="s">
        <v>0</v>
      </c>
      <c r="B11" s="1"/>
      <c r="C11" s="1"/>
      <c r="D11">
        <v>200</v>
      </c>
    </row>
    <row r="12" spans="1:5" x14ac:dyDescent="0.25">
      <c r="A12" s="1" t="s">
        <v>1</v>
      </c>
      <c r="B12" s="1"/>
      <c r="C12" s="1"/>
      <c r="D12">
        <v>0.28000000000000003</v>
      </c>
    </row>
    <row r="13" spans="1:5" x14ac:dyDescent="0.25">
      <c r="A13" s="1" t="s">
        <v>3</v>
      </c>
      <c r="B13" s="1"/>
      <c r="C13" s="1"/>
      <c r="D13">
        <v>0.28000000000000003</v>
      </c>
    </row>
    <row r="14" spans="1:5" x14ac:dyDescent="0.25">
      <c r="A14" s="1" t="s">
        <v>2</v>
      </c>
      <c r="B14" s="1"/>
      <c r="C14" s="1"/>
      <c r="D14">
        <v>15000</v>
      </c>
    </row>
    <row r="15" spans="1:5" x14ac:dyDescent="0.25">
      <c r="A15" s="1" t="s">
        <v>4</v>
      </c>
      <c r="B15" s="1"/>
      <c r="C15" s="1"/>
      <c r="D15" s="1"/>
      <c r="E15" s="1"/>
    </row>
    <row r="17" spans="1:5" x14ac:dyDescent="0.25">
      <c r="B17" s="1" t="s">
        <v>5</v>
      </c>
      <c r="C17" s="1"/>
      <c r="D17" s="1"/>
      <c r="E17" s="1"/>
    </row>
    <row r="18" spans="1:5" x14ac:dyDescent="0.25">
      <c r="B18" t="s">
        <v>6</v>
      </c>
      <c r="C18">
        <f>1500/(1-D12*(D11/360))</f>
        <v>1776.3157894736842</v>
      </c>
    </row>
    <row r="19" spans="1:5" x14ac:dyDescent="0.25">
      <c r="B19" t="s">
        <v>7</v>
      </c>
      <c r="C19">
        <f>-D14/(1-(1/(1-(D12*D11/360))))</f>
        <v>81428.571428571464</v>
      </c>
    </row>
    <row r="20" spans="1:5" x14ac:dyDescent="0.25">
      <c r="B20" t="s">
        <v>8</v>
      </c>
      <c r="C20">
        <f>1-(D12*D11/360)</f>
        <v>0.84444444444444444</v>
      </c>
    </row>
    <row r="21" spans="1:5" x14ac:dyDescent="0.25">
      <c r="B21" t="s">
        <v>9</v>
      </c>
      <c r="C21">
        <f>1/C20</f>
        <v>1.1842105263157894</v>
      </c>
    </row>
    <row r="28" spans="1:5" x14ac:dyDescent="0.25">
      <c r="A28" t="s">
        <v>13</v>
      </c>
      <c r="B28">
        <v>0.18</v>
      </c>
    </row>
    <row r="29" spans="1:5" x14ac:dyDescent="0.25">
      <c r="A29" s="1" t="s">
        <v>0</v>
      </c>
      <c r="B29" s="1"/>
      <c r="C29" s="1"/>
      <c r="D29">
        <v>90</v>
      </c>
    </row>
    <row r="30" spans="1:5" x14ac:dyDescent="0.25">
      <c r="A30" t="s">
        <v>10</v>
      </c>
      <c r="B30">
        <v>360</v>
      </c>
    </row>
    <row r="31" spans="1:5" x14ac:dyDescent="0.25">
      <c r="A31" t="s">
        <v>11</v>
      </c>
      <c r="B31">
        <v>366</v>
      </c>
    </row>
    <row r="33" spans="1:4" x14ac:dyDescent="0.25">
      <c r="A33" t="s">
        <v>12</v>
      </c>
      <c r="B33">
        <f>B28/(D29/B31)</f>
        <v>0.73199999999999998</v>
      </c>
    </row>
    <row r="34" spans="1:4" x14ac:dyDescent="0.25">
      <c r="A34" t="s">
        <v>14</v>
      </c>
      <c r="B34">
        <f>B28/(D29/B30)</f>
        <v>0.72</v>
      </c>
    </row>
    <row r="42" spans="1:4" x14ac:dyDescent="0.25">
      <c r="A42" t="s">
        <v>15</v>
      </c>
      <c r="B42">
        <v>0.2</v>
      </c>
    </row>
    <row r="43" spans="1:4" x14ac:dyDescent="0.25">
      <c r="A43" t="s">
        <v>0</v>
      </c>
      <c r="B43">
        <v>180</v>
      </c>
    </row>
    <row r="44" spans="1:4" x14ac:dyDescent="0.25">
      <c r="A44" t="s">
        <v>16</v>
      </c>
      <c r="B44">
        <v>30000</v>
      </c>
    </row>
    <row r="45" spans="1:4" x14ac:dyDescent="0.25">
      <c r="A45" s="1" t="s">
        <v>17</v>
      </c>
      <c r="B45" s="1"/>
      <c r="C45" s="1"/>
    </row>
    <row r="46" spans="1:4" x14ac:dyDescent="0.25">
      <c r="A46" s="1" t="s">
        <v>7</v>
      </c>
      <c r="B46" s="1"/>
      <c r="C46">
        <f>B44/(1+(B42*B43/360))</f>
        <v>27272.727272727272</v>
      </c>
    </row>
    <row r="47" spans="1:4" x14ac:dyDescent="0.25">
      <c r="A47" s="1" t="s">
        <v>18</v>
      </c>
      <c r="B47" s="1"/>
      <c r="C47" s="1"/>
      <c r="D47">
        <f>B44-C46</f>
        <v>2727.2727272727279</v>
      </c>
    </row>
    <row r="57" spans="1:3" x14ac:dyDescent="0.25">
      <c r="A57" t="s">
        <v>15</v>
      </c>
      <c r="B57">
        <v>0.3</v>
      </c>
    </row>
    <row r="58" spans="1:3" x14ac:dyDescent="0.25">
      <c r="A58" t="s">
        <v>0</v>
      </c>
      <c r="B58">
        <f>20+31+30+27</f>
        <v>108</v>
      </c>
    </row>
    <row r="59" spans="1:3" x14ac:dyDescent="0.25">
      <c r="A59" t="s">
        <v>19</v>
      </c>
    </row>
    <row r="60" spans="1:3" x14ac:dyDescent="0.25">
      <c r="B60" t="s">
        <v>20</v>
      </c>
      <c r="C60">
        <f>B58/366</f>
        <v>0.29508196721311475</v>
      </c>
    </row>
    <row r="61" spans="1:3" x14ac:dyDescent="0.25">
      <c r="B61" t="s">
        <v>1</v>
      </c>
      <c r="C61">
        <f>B57*C60/(C60*(1+B57*C60))</f>
        <v>0.2756024096385542</v>
      </c>
    </row>
    <row r="62" spans="1:3" x14ac:dyDescent="0.25">
      <c r="A62" t="s">
        <v>21</v>
      </c>
      <c r="B62" t="s">
        <v>22</v>
      </c>
      <c r="C62">
        <f>B58/360</f>
        <v>0.3</v>
      </c>
    </row>
    <row r="63" spans="1:3" x14ac:dyDescent="0.25">
      <c r="B63" t="s">
        <v>1</v>
      </c>
      <c r="C63">
        <f>(B57*C60)/(C62*(1+(B57*C60)))</f>
        <v>0.27108433734939757</v>
      </c>
    </row>
  </sheetData>
  <mergeCells count="10">
    <mergeCell ref="A29:C29"/>
    <mergeCell ref="A45:C45"/>
    <mergeCell ref="A46:B46"/>
    <mergeCell ref="A47:C47"/>
    <mergeCell ref="A11:C11"/>
    <mergeCell ref="A12:C12"/>
    <mergeCell ref="A13:C13"/>
    <mergeCell ref="A14:C14"/>
    <mergeCell ref="A15:E15"/>
    <mergeCell ref="B17:E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2023-10-06T09:25:14Z</dcterms:modified>
</cp:coreProperties>
</file>