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E6CF2B50-8B39-44BE-8A09-85EAEAEF5E9F}" xr6:coauthVersionLast="47" xr6:coauthVersionMax="47" xr10:uidLastSave="{00000000-0000-0000-0000-000000000000}"/>
  <bookViews>
    <workbookView xWindow="-110" yWindow="-110" windowWidth="38620" windowHeight="21220" xr2:uid="{686B3671-3866-4B66-82E2-0E1D3E801E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59" i="1"/>
  <c r="C56" i="1"/>
  <c r="C54" i="1"/>
  <c r="C37" i="1"/>
  <c r="E24" i="1"/>
  <c r="E23" i="1"/>
  <c r="E22" i="1"/>
  <c r="B22" i="1"/>
  <c r="F21" i="1"/>
</calcChain>
</file>

<file path=xl/sharedStrings.xml><?xml version="1.0" encoding="utf-8"?>
<sst xmlns="http://schemas.openxmlformats.org/spreadsheetml/2006/main" count="31" uniqueCount="21">
  <si>
    <t>r1</t>
  </si>
  <si>
    <t>d2</t>
  </si>
  <si>
    <t>T2=T1</t>
  </si>
  <si>
    <t>S2(T)-S1(T)</t>
  </si>
  <si>
    <t>S1(0)=S2(0)</t>
  </si>
  <si>
    <t>(1+rT)(1-dT)=</t>
  </si>
  <si>
    <t>S1(T)=</t>
  </si>
  <si>
    <t>S(0)=</t>
  </si>
  <si>
    <t>S(0)</t>
  </si>
  <si>
    <t>r</t>
  </si>
  <si>
    <t>T</t>
  </si>
  <si>
    <t>S(T)</t>
  </si>
  <si>
    <t>S(T)=S(0)(1+rT)</t>
  </si>
  <si>
    <t>365/365</t>
  </si>
  <si>
    <t>365/360</t>
  </si>
  <si>
    <t>360/360</t>
  </si>
  <si>
    <t>t=</t>
  </si>
  <si>
    <t>S(T)=</t>
  </si>
  <si>
    <t>S(1/4T)=</t>
  </si>
  <si>
    <t>S(2/4T)=</t>
  </si>
  <si>
    <t>S(3/4T)=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</si>
</sst>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580267</xdr:colOff>
      <xdr:row>13</xdr:row>
      <xdr:rowOff>142581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98B7FED-D001-E791-1256-221DDA45E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066667" cy="2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11</xdr:col>
      <xdr:colOff>351619</xdr:colOff>
      <xdr:row>30</xdr:row>
      <xdr:rowOff>98298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DB4C69D-30C0-91D1-E4A3-AD655F278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72050"/>
          <a:ext cx="6447619" cy="1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208762</xdr:colOff>
      <xdr:row>47</xdr:row>
      <xdr:rowOff>142650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5C91B81-E70C-5483-2E37-DB3644A7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366000"/>
          <a:ext cx="63047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11</xdr:col>
      <xdr:colOff>180190</xdr:colOff>
      <xdr:row>65</xdr:row>
      <xdr:rowOff>31631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D314E20-6B44-F95B-5C17-B48BE6FB9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417300"/>
          <a:ext cx="6276190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EC78-58A9-4A35-82FA-C026F56B9757}">
  <dimension ref="A15:F73"/>
  <sheetViews>
    <sheetView tabSelected="1" topLeftCell="A35" workbookViewId="0">
      <selection activeCell="C74" sqref="C74"/>
    </sheetView>
  </sheetViews>
  <sheetFormatPr defaultRowHeight="14.5" x14ac:dyDescent="0.35"/>
  <cols>
    <col min="2" max="2" width="8.7265625" style="1"/>
  </cols>
  <sheetData>
    <row r="15" spans="2:3" x14ac:dyDescent="0.35">
      <c r="B15" s="1" t="s">
        <v>0</v>
      </c>
      <c r="C15">
        <v>0.3</v>
      </c>
    </row>
    <row r="16" spans="2:3" x14ac:dyDescent="0.35">
      <c r="B16" s="1" t="s">
        <v>1</v>
      </c>
      <c r="C16">
        <v>0.3</v>
      </c>
    </row>
    <row r="17" spans="2:6" x14ac:dyDescent="0.35">
      <c r="B17" s="1" t="s">
        <v>2</v>
      </c>
      <c r="C17">
        <v>250</v>
      </c>
    </row>
    <row r="18" spans="2:6" ht="29" x14ac:dyDescent="0.35">
      <c r="B18" s="1" t="s">
        <v>3</v>
      </c>
      <c r="C18">
        <v>572</v>
      </c>
    </row>
    <row r="19" spans="2:6" ht="29" x14ac:dyDescent="0.35">
      <c r="B19" s="1" t="s">
        <v>4</v>
      </c>
    </row>
    <row r="21" spans="2:6" x14ac:dyDescent="0.35">
      <c r="B21" s="2" t="s">
        <v>5</v>
      </c>
      <c r="C21" s="2"/>
      <c r="D21" s="2"/>
      <c r="E21" s="2"/>
      <c r="F21">
        <f>(1+(C15*C17/360))*(1-(C15*C17/360))</f>
        <v>0.9565972222222221</v>
      </c>
    </row>
    <row r="22" spans="2:6" x14ac:dyDescent="0.35">
      <c r="B22" s="2">
        <f>1-F21</f>
        <v>4.3402777777777901E-2</v>
      </c>
      <c r="C22" s="2"/>
      <c r="D22" t="s">
        <v>6</v>
      </c>
      <c r="E22">
        <f>F21*C18</f>
        <v>547.17361111111109</v>
      </c>
    </row>
    <row r="23" spans="2:6" x14ac:dyDescent="0.35">
      <c r="D23" t="s">
        <v>6</v>
      </c>
      <c r="E23">
        <f>E22/B22</f>
        <v>12606.879999999963</v>
      </c>
    </row>
    <row r="24" spans="2:6" x14ac:dyDescent="0.35">
      <c r="B24" s="2" t="s">
        <v>7</v>
      </c>
      <c r="C24" s="2"/>
      <c r="D24" s="2"/>
      <c r="E24">
        <f>E23*2</f>
        <v>25213.759999999926</v>
      </c>
    </row>
    <row r="33" spans="2:6" x14ac:dyDescent="0.35">
      <c r="B33" s="1" t="s">
        <v>8</v>
      </c>
      <c r="C33">
        <v>50000</v>
      </c>
    </row>
    <row r="34" spans="2:6" x14ac:dyDescent="0.35">
      <c r="B34" s="1" t="s">
        <v>9</v>
      </c>
      <c r="C34">
        <v>0.24</v>
      </c>
    </row>
    <row r="35" spans="2:6" x14ac:dyDescent="0.35">
      <c r="B35" s="1" t="s">
        <v>10</v>
      </c>
      <c r="C35">
        <v>180</v>
      </c>
    </row>
    <row r="36" spans="2:6" x14ac:dyDescent="0.35">
      <c r="B36" s="2" t="s">
        <v>12</v>
      </c>
      <c r="C36" s="2"/>
      <c r="D36" s="2"/>
      <c r="E36" s="2"/>
      <c r="F36" s="2"/>
    </row>
    <row r="37" spans="2:6" x14ac:dyDescent="0.35">
      <c r="B37" s="1" t="s">
        <v>11</v>
      </c>
      <c r="C37">
        <f>C33*(1+(C34*C35/360))</f>
        <v>55999.999999999993</v>
      </c>
    </row>
    <row r="50" spans="1:4" x14ac:dyDescent="0.35">
      <c r="B50" s="1" t="s">
        <v>9</v>
      </c>
      <c r="C50">
        <v>0.25</v>
      </c>
    </row>
    <row r="51" spans="1:4" x14ac:dyDescent="0.35">
      <c r="B51" s="1" t="s">
        <v>11</v>
      </c>
      <c r="C51">
        <v>10000</v>
      </c>
    </row>
    <row r="52" spans="1:4" x14ac:dyDescent="0.35">
      <c r="B52" s="1" t="s">
        <v>10</v>
      </c>
      <c r="C52">
        <v>189</v>
      </c>
    </row>
    <row r="53" spans="1:4" x14ac:dyDescent="0.35">
      <c r="A53" s="3" t="s">
        <v>13</v>
      </c>
      <c r="B53" s="3"/>
      <c r="C53" s="3"/>
      <c r="D53" s="3"/>
    </row>
    <row r="54" spans="1:4" x14ac:dyDescent="0.35">
      <c r="B54" s="1" t="s">
        <v>7</v>
      </c>
      <c r="C54">
        <f>C51/(1+(C50*C52/365))</f>
        <v>8853.8508186779854</v>
      </c>
    </row>
    <row r="55" spans="1:4" x14ac:dyDescent="0.35">
      <c r="A55" s="3" t="s">
        <v>14</v>
      </c>
      <c r="B55" s="3"/>
      <c r="C55" s="3"/>
      <c r="D55" s="3"/>
    </row>
    <row r="56" spans="1:4" x14ac:dyDescent="0.35">
      <c r="B56" s="1" t="s">
        <v>7</v>
      </c>
      <c r="C56">
        <f>C51/(1+(C50*C52/360))</f>
        <v>8839.7790055248606</v>
      </c>
    </row>
    <row r="57" spans="1:4" x14ac:dyDescent="0.35">
      <c r="A57" s="3" t="s">
        <v>15</v>
      </c>
      <c r="B57" s="3"/>
      <c r="C57" s="3"/>
      <c r="D57" s="3"/>
    </row>
    <row r="58" spans="1:4" x14ac:dyDescent="0.35">
      <c r="B58" s="1" t="s">
        <v>16</v>
      </c>
      <c r="C58">
        <v>207</v>
      </c>
    </row>
    <row r="59" spans="1:4" x14ac:dyDescent="0.35">
      <c r="B59" s="1" t="s">
        <v>7</v>
      </c>
      <c r="C59">
        <f>C51/(1+(C50*C58/360))</f>
        <v>8743.1693989071027</v>
      </c>
    </row>
    <row r="67" spans="2:3" x14ac:dyDescent="0.35">
      <c r="B67" s="1" t="s">
        <v>8</v>
      </c>
      <c r="C67">
        <v>10000</v>
      </c>
    </row>
    <row r="68" spans="2:3" x14ac:dyDescent="0.35">
      <c r="B68" s="1" t="s">
        <v>9</v>
      </c>
      <c r="C68">
        <v>0.12</v>
      </c>
    </row>
    <row r="69" spans="2:3" x14ac:dyDescent="0.35">
      <c r="B69" s="1" t="s">
        <v>10</v>
      </c>
      <c r="C69">
        <v>4</v>
      </c>
    </row>
    <row r="70" spans="2:3" x14ac:dyDescent="0.35">
      <c r="B70" s="1" t="s">
        <v>17</v>
      </c>
      <c r="C70">
        <f>C67*(1+C68*C69)</f>
        <v>14800</v>
      </c>
    </row>
    <row r="71" spans="2:3" x14ac:dyDescent="0.35">
      <c r="B71" s="1" t="s">
        <v>18</v>
      </c>
      <c r="C71">
        <f>C67*(1+C68)</f>
        <v>11200.000000000002</v>
      </c>
    </row>
    <row r="72" spans="2:3" x14ac:dyDescent="0.35">
      <c r="B72" s="1" t="s">
        <v>19</v>
      </c>
      <c r="C72">
        <f>C67*(1+2*C68)</f>
        <v>12400</v>
      </c>
    </row>
    <row r="73" spans="2:3" x14ac:dyDescent="0.35">
      <c r="B73" s="1" t="s">
        <v>20</v>
      </c>
      <c r="C73">
        <f>C67*(1+3*C68)</f>
        <v>13599.999999999998</v>
      </c>
    </row>
  </sheetData>
  <mergeCells count="7">
    <mergeCell ref="A57:D57"/>
    <mergeCell ref="B21:E21"/>
    <mergeCell ref="B22:C22"/>
    <mergeCell ref="B24:D24"/>
    <mergeCell ref="B36:F36"/>
    <mergeCell ref="A53:D53"/>
    <mergeCell ref="A55:D5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2023-10-11T11:43:20Z</dcterms:created>
  <dcterms:modified xsi:type="dcterms:W3CDTF">2023-10-11T12:25:31Z</dcterms:modified>
</cp:coreProperties>
</file>