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9AC4A9A3-264C-4C2B-84C6-F55CAC56111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1" l="1"/>
  <c r="H42" i="1"/>
  <c r="F43" i="1"/>
  <c r="F42" i="1"/>
  <c r="C44" i="1"/>
  <c r="M28" i="1"/>
  <c r="L28" i="1"/>
  <c r="M26" i="1"/>
  <c r="L26" i="1"/>
  <c r="L27" i="1"/>
  <c r="M27" i="1"/>
  <c r="I28" i="1"/>
  <c r="I29" i="1"/>
  <c r="I30" i="1"/>
  <c r="I27" i="1"/>
  <c r="H28" i="1"/>
  <c r="H29" i="1"/>
  <c r="H30" i="1"/>
  <c r="H27" i="1"/>
  <c r="G28" i="1"/>
  <c r="G29" i="1"/>
  <c r="G30" i="1"/>
  <c r="G27" i="1"/>
  <c r="F28" i="1"/>
  <c r="F29" i="1"/>
  <c r="F30" i="1"/>
  <c r="F27" i="1"/>
  <c r="C28" i="1"/>
  <c r="C29" i="1"/>
  <c r="C30" i="1"/>
  <c r="E28" i="1"/>
  <c r="E29" i="1"/>
  <c r="E30" i="1"/>
  <c r="E27" i="1"/>
  <c r="D28" i="1"/>
  <c r="D29" i="1"/>
  <c r="D30" i="1"/>
  <c r="D27" i="1"/>
  <c r="C27" i="1"/>
  <c r="C14" i="1"/>
  <c r="E14" i="1"/>
  <c r="E13" i="1"/>
  <c r="C15" i="1"/>
  <c r="E15" i="1" s="1"/>
  <c r="C13" i="1"/>
</calcChain>
</file>

<file path=xl/sharedStrings.xml><?xml version="1.0" encoding="utf-8"?>
<sst xmlns="http://schemas.openxmlformats.org/spreadsheetml/2006/main" count="31" uniqueCount="22">
  <si>
    <t>T</t>
  </si>
  <si>
    <t>S_к(0)</t>
  </si>
  <si>
    <t>S_к(T)</t>
  </si>
  <si>
    <t>I_T</t>
  </si>
  <si>
    <t>h_T</t>
  </si>
  <si>
    <t>I_T_6</t>
  </si>
  <si>
    <t>I_T_1</t>
  </si>
  <si>
    <t>I_T_2</t>
  </si>
  <si>
    <t>h_T_6</t>
  </si>
  <si>
    <t>h_T_1</t>
  </si>
  <si>
    <t>h_T_2</t>
  </si>
  <si>
    <t>delta</t>
  </si>
  <si>
    <t>а</t>
  </si>
  <si>
    <t>б</t>
  </si>
  <si>
    <t>в</t>
  </si>
  <si>
    <t>I_T(1)</t>
  </si>
  <si>
    <t>I_T(t)</t>
  </si>
  <si>
    <t>t</t>
  </si>
  <si>
    <t>I_T(1/12)</t>
  </si>
  <si>
    <t>h_T(1/12)</t>
  </si>
  <si>
    <t>I_T(1/360)</t>
  </si>
  <si>
    <t>h_T(1/360)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</si>
</sst>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276536</xdr:colOff>
      <xdr:row>8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677B0BE-2949-46C5-82BE-EDCF23AF6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9420536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190499</xdr:rowOff>
    </xdr:from>
    <xdr:to>
      <xdr:col>16</xdr:col>
      <xdr:colOff>147308</xdr:colOff>
      <xdr:row>22</xdr:row>
      <xdr:rowOff>180974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E2FE15A-7617-47A8-A024-B27EBEC81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238499"/>
          <a:ext cx="9291308" cy="1133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15</xdr:col>
      <xdr:colOff>487139</xdr:colOff>
      <xdr:row>39</xdr:row>
      <xdr:rowOff>152400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631BA57-DFA5-45AC-AADE-DE8C37A39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6096000"/>
          <a:ext cx="9021539" cy="1485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0:M44"/>
  <sheetViews>
    <sheetView tabSelected="1" topLeftCell="A19" workbookViewId="0">
      <selection activeCell="H44" sqref="H44"/>
    </sheetView>
  </sheetViews>
  <sheetFormatPr defaultRowHeight="15" x14ac:dyDescent="0.25"/>
  <sheetData>
    <row r="10" spans="2:5" x14ac:dyDescent="0.25">
      <c r="B10" t="s">
        <v>0</v>
      </c>
      <c r="C10">
        <v>6</v>
      </c>
    </row>
    <row r="11" spans="2:5" x14ac:dyDescent="0.25">
      <c r="B11" t="s">
        <v>1</v>
      </c>
      <c r="C11">
        <v>645</v>
      </c>
    </row>
    <row r="12" spans="2:5" x14ac:dyDescent="0.25">
      <c r="B12" t="s">
        <v>2</v>
      </c>
      <c r="C12">
        <v>788</v>
      </c>
    </row>
    <row r="13" spans="2:5" x14ac:dyDescent="0.25">
      <c r="B13" t="s">
        <v>5</v>
      </c>
      <c r="C13">
        <f>C12/C11</f>
        <v>1.2217054263565892</v>
      </c>
      <c r="D13" t="s">
        <v>8</v>
      </c>
      <c r="E13">
        <f>C13-1</f>
        <v>0.22170542635658919</v>
      </c>
    </row>
    <row r="14" spans="2:5" x14ac:dyDescent="0.25">
      <c r="B14" t="s">
        <v>6</v>
      </c>
      <c r="C14">
        <f>POWER(C13,1/C10)</f>
        <v>1.0339378096215088</v>
      </c>
      <c r="D14" t="s">
        <v>9</v>
      </c>
      <c r="E14">
        <f t="shared" ref="E14:E15" si="0">C14-1</f>
        <v>3.393780962150883E-2</v>
      </c>
    </row>
    <row r="15" spans="2:5" x14ac:dyDescent="0.25">
      <c r="B15" t="s">
        <v>7</v>
      </c>
      <c r="C15">
        <f>POWER(C13,1/(C10/2))</f>
        <v>1.0690273941649235</v>
      </c>
      <c r="D15" t="s">
        <v>10</v>
      </c>
      <c r="E15">
        <f t="shared" si="0"/>
        <v>6.9027394164923539E-2</v>
      </c>
    </row>
    <row r="25" spans="2:13" x14ac:dyDescent="0.25">
      <c r="F25" s="1" t="s">
        <v>12</v>
      </c>
      <c r="G25" s="1"/>
      <c r="H25" s="1" t="s">
        <v>13</v>
      </c>
      <c r="I25" s="1"/>
      <c r="J25" s="1"/>
      <c r="K25" s="1"/>
      <c r="L25" t="s">
        <v>3</v>
      </c>
      <c r="M25" t="s">
        <v>4</v>
      </c>
    </row>
    <row r="26" spans="2:13" x14ac:dyDescent="0.25">
      <c r="B26" t="s">
        <v>11</v>
      </c>
      <c r="C26" t="s">
        <v>0</v>
      </c>
      <c r="D26" t="s">
        <v>4</v>
      </c>
      <c r="E26" t="s">
        <v>3</v>
      </c>
      <c r="F26" t="s">
        <v>3</v>
      </c>
      <c r="G26" t="s">
        <v>4</v>
      </c>
      <c r="H26" t="s">
        <v>3</v>
      </c>
      <c r="I26" t="s">
        <v>4</v>
      </c>
      <c r="K26" t="s">
        <v>12</v>
      </c>
      <c r="L26">
        <f>PRODUCT(E$27:E$30)</f>
        <v>1.5301440000000002</v>
      </c>
      <c r="M26">
        <f>PRODUCT(D$27:D$30)</f>
        <v>1.4399999999999998E-4</v>
      </c>
    </row>
    <row r="27" spans="2:13" x14ac:dyDescent="0.25">
      <c r="B27">
        <v>10</v>
      </c>
      <c r="C27">
        <f>3/12</f>
        <v>0.25</v>
      </c>
      <c r="D27">
        <f>B27/100</f>
        <v>0.1</v>
      </c>
      <c r="E27">
        <f>D27+1</f>
        <v>1.1000000000000001</v>
      </c>
      <c r="F27">
        <f>POWER(E27,4)</f>
        <v>1.4641000000000004</v>
      </c>
      <c r="G27">
        <f>F27-1</f>
        <v>0.4641000000000004</v>
      </c>
      <c r="H27">
        <f>POWER(E27,1/3)</f>
        <v>1.0322801154563672</v>
      </c>
      <c r="I27">
        <f>H27-1</f>
        <v>3.228011545636722E-2</v>
      </c>
      <c r="K27" t="s">
        <v>13</v>
      </c>
      <c r="L27">
        <f>SUM(H$27:H$30)/COUNT(H$27:H$30)</f>
        <v>1.0361135142510634</v>
      </c>
      <c r="M27">
        <f>SUM(I$27:I$30)/COUNT(I$27:I$30)</f>
        <v>3.611351425106335E-2</v>
      </c>
    </row>
    <row r="28" spans="2:13" x14ac:dyDescent="0.25">
      <c r="B28">
        <v>15</v>
      </c>
      <c r="C28">
        <f t="shared" ref="C28:C30" si="1">3/12</f>
        <v>0.25</v>
      </c>
      <c r="D28">
        <f t="shared" ref="D28:D30" si="2">B28/100</f>
        <v>0.15</v>
      </c>
      <c r="E28">
        <f t="shared" ref="E28:E30" si="3">D28+1</f>
        <v>1.1499999999999999</v>
      </c>
      <c r="F28">
        <f t="shared" ref="F28:F30" si="4">POWER(E28,4)</f>
        <v>1.7490062499999994</v>
      </c>
      <c r="G28">
        <f t="shared" ref="G28:G30" si="5">F28-1</f>
        <v>0.74900624999999943</v>
      </c>
      <c r="H28">
        <f t="shared" ref="H28:H30" si="6">POWER(E28,1/3)</f>
        <v>1.0476895531716472</v>
      </c>
      <c r="I28">
        <f t="shared" ref="I28:I30" si="7">H28-1</f>
        <v>4.7689553171647248E-2</v>
      </c>
      <c r="K28" t="s">
        <v>14</v>
      </c>
      <c r="L28">
        <f>SUM(E$27:E$30)/COUNT(E$27:E$30)</f>
        <v>1.1125</v>
      </c>
      <c r="M28">
        <f>SUM(D$27:D$30)/COUNT(D$27:D$30)</f>
        <v>0.1125</v>
      </c>
    </row>
    <row r="29" spans="2:13" x14ac:dyDescent="0.25">
      <c r="B29">
        <v>8</v>
      </c>
      <c r="C29">
        <f t="shared" si="1"/>
        <v>0.25</v>
      </c>
      <c r="D29">
        <f t="shared" si="2"/>
        <v>0.08</v>
      </c>
      <c r="E29">
        <f t="shared" si="3"/>
        <v>1.08</v>
      </c>
      <c r="F29">
        <f t="shared" si="4"/>
        <v>1.3604889600000003</v>
      </c>
      <c r="G29">
        <f t="shared" si="5"/>
        <v>0.3604889600000003</v>
      </c>
      <c r="H29">
        <f t="shared" si="6"/>
        <v>1.0259855680060181</v>
      </c>
      <c r="I29">
        <f t="shared" si="7"/>
        <v>2.5985568006018145E-2</v>
      </c>
    </row>
    <row r="30" spans="2:13" x14ac:dyDescent="0.25">
      <c r="B30">
        <v>12</v>
      </c>
      <c r="C30">
        <f t="shared" si="1"/>
        <v>0.25</v>
      </c>
      <c r="D30">
        <f t="shared" si="2"/>
        <v>0.12</v>
      </c>
      <c r="E30">
        <f t="shared" si="3"/>
        <v>1.1200000000000001</v>
      </c>
      <c r="F30">
        <f t="shared" si="4"/>
        <v>1.5735193600000004</v>
      </c>
      <c r="G30">
        <f t="shared" si="5"/>
        <v>0.57351936000000037</v>
      </c>
      <c r="H30">
        <f t="shared" si="6"/>
        <v>1.0384988203702208</v>
      </c>
      <c r="I30">
        <f t="shared" si="7"/>
        <v>3.8498820370220788E-2</v>
      </c>
    </row>
    <row r="42" spans="2:8" x14ac:dyDescent="0.25">
      <c r="B42" t="s">
        <v>15</v>
      </c>
      <c r="C42">
        <v>9</v>
      </c>
      <c r="E42" t="s">
        <v>18</v>
      </c>
      <c r="F42">
        <f>POWER(C42,1/12)</f>
        <v>1.2009369551760027</v>
      </c>
      <c r="G42" t="s">
        <v>20</v>
      </c>
      <c r="H42">
        <f>POWER(C42,1/360)</f>
        <v>1.0061220653106591</v>
      </c>
    </row>
    <row r="43" spans="2:8" x14ac:dyDescent="0.25">
      <c r="B43" t="s">
        <v>16</v>
      </c>
      <c r="C43">
        <v>2</v>
      </c>
      <c r="E43" t="s">
        <v>19</v>
      </c>
      <c r="F43">
        <f>F42-1</f>
        <v>0.20093695517600274</v>
      </c>
      <c r="G43" t="s">
        <v>21</v>
      </c>
      <c r="H43">
        <f>H42-1</f>
        <v>6.1220653106590639E-3</v>
      </c>
    </row>
    <row r="44" spans="2:8" x14ac:dyDescent="0.25">
      <c r="B44" t="s">
        <v>17</v>
      </c>
      <c r="C44">
        <f>(INT(LOG(C42,C43))*30)</f>
        <v>90</v>
      </c>
    </row>
  </sheetData>
  <mergeCells count="3">
    <mergeCell ref="F25:G25"/>
    <mergeCell ref="H25:I25"/>
    <mergeCell ref="J25:K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2023-11-24T09:24:09Z</dcterms:modified>
</cp:coreProperties>
</file>