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imad\OneDrive\Desktop\Dima- Excel Project\"/>
    </mc:Choice>
  </mc:AlternateContent>
  <xr:revisionPtr revIDLastSave="0" documentId="13_ncr:1_{834BDBEE-E296-48B2-8D92-A668DC0A7E6D}" xr6:coauthVersionLast="47" xr6:coauthVersionMax="47" xr10:uidLastSave="{00000000-0000-0000-0000-000000000000}"/>
  <bookViews>
    <workbookView xWindow="-110" yWindow="-110" windowWidth="19420" windowHeight="12220" activeTab="1" xr2:uid="{AA3C1E50-38F1-6644-B051-514CE6CAA6A2}"/>
  </bookViews>
  <sheets>
    <sheet name="Dashboard" sheetId="6" r:id="rId1"/>
    <sheet name="Data" sheetId="1" r:id="rId2"/>
    <sheet name="Analyze" sheetId="8" r:id="rId3"/>
  </sheets>
  <definedNames>
    <definedName name="Slicer_Region">#N/A</definedName>
    <definedName name="Slicer_Years__Invoice_Dat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6" l="1"/>
  <c r="J13" i="6"/>
  <c r="I14" i="6"/>
  <c r="J14" i="6"/>
  <c r="I15" i="6"/>
  <c r="J15" i="6"/>
  <c r="K15" i="6" s="1"/>
  <c r="I16" i="6"/>
  <c r="J16" i="6"/>
  <c r="K16" i="6" s="1"/>
  <c r="I17" i="6"/>
  <c r="J17" i="6"/>
  <c r="I18" i="6"/>
  <c r="J18" i="6"/>
  <c r="K18" i="6" s="1"/>
  <c r="I19" i="6"/>
  <c r="J19" i="6"/>
  <c r="H15" i="6"/>
  <c r="H16" i="6"/>
  <c r="H17" i="6"/>
  <c r="H18" i="6"/>
  <c r="H14" i="6"/>
  <c r="H13" i="6"/>
  <c r="C14" i="6"/>
  <c r="D14" i="6"/>
  <c r="E14" i="6"/>
  <c r="C15" i="6"/>
  <c r="D15" i="6"/>
  <c r="E15" i="6"/>
  <c r="C16" i="6"/>
  <c r="D16" i="6"/>
  <c r="E16" i="6"/>
  <c r="C17" i="6"/>
  <c r="D17" i="6"/>
  <c r="E17" i="6"/>
  <c r="F17" i="6" s="1"/>
  <c r="C18" i="6"/>
  <c r="D18" i="6"/>
  <c r="E18" i="6"/>
  <c r="D19" i="6"/>
  <c r="E19" i="6"/>
  <c r="D13" i="6"/>
  <c r="E13" i="6"/>
  <c r="C13" i="6"/>
  <c r="H28" i="8"/>
  <c r="H29" i="8"/>
  <c r="H30" i="8"/>
  <c r="H31" i="8"/>
  <c r="H32" i="8"/>
  <c r="H33" i="8"/>
  <c r="H34" i="8"/>
  <c r="H35" i="8"/>
  <c r="F28" i="8"/>
  <c r="G28" i="8"/>
  <c r="F29" i="8"/>
  <c r="G29" i="8"/>
  <c r="F30" i="8"/>
  <c r="G30" i="8"/>
  <c r="F31" i="8"/>
  <c r="G31" i="8"/>
  <c r="F32" i="8"/>
  <c r="G32" i="8"/>
  <c r="F33" i="8"/>
  <c r="G33" i="8"/>
  <c r="F34" i="8"/>
  <c r="G34" i="8"/>
  <c r="F35" i="8"/>
  <c r="G35" i="8"/>
  <c r="E32" i="8"/>
  <c r="E28" i="8"/>
  <c r="K14" i="6" l="1"/>
  <c r="F15" i="6"/>
  <c r="F13" i="6"/>
  <c r="K19" i="6"/>
  <c r="K13" i="6"/>
  <c r="F19" i="6"/>
  <c r="K17" i="6"/>
  <c r="F18" i="6"/>
  <c r="F14" i="6"/>
  <c r="F16" i="6"/>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<sst xmlns="http://schemas.openxmlformats.org/spreadsheetml/2006/main" count="48311" uniqueCount="155">
  <si>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</si>
  <si>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</si>
  <si>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</si>
  <si>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</si>
  <si>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</si>
  <si>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</si>
  <si>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</si>
  <si>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</si>
  <si>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</si>
  <si>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</si>
  <si>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</si>
  <si>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</si>
  <si>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</si>
  <si>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</si>
  <si>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</si>
  <si>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</si>
  <si>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</si>
  <si>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</si>
  <si>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</si>
  <si>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</si>
  <si>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</si>
  <si>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</si>
  <si>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</si>
  <si>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</si>
  <si>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</si>
  <si>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</si>
  <si>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</si>
  <si>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</si>
  <si>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</si>
  <si>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</si>
  <si>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</si>
  <si>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</si>
  <si>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</si>
  <si>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</si>
  <si>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</si>
  <si>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</si>
  <si>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</si>
  <si>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</si>
  <si>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</si>
  <si>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</si>
  <si>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</si>
  <si>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</si>
  <si>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</si>
  <si>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</si>
  <si>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</si>
  <si>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</si>
  <si>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</si>
  <si>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</si>
  <si>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</si>
  <si>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</si>
  <si>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</si>
  <si>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</si>
  <si>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</si>
  <si>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</si>
  <si>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</si>
  <si>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</si>
  <si>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</si>
  <si>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</si>
  <si>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</si>
  <si>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</si>
  <si>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</si>
  <si>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</si>
  <si>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</si>
  <si>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</si>
  <si>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</si>
  <si>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</si>
  <si>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</si>
  <si>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</si>
  <si>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</si>
  <si>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</si>
  <si>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</si>
  <si>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</si>
  <si>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</si>
  <si>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</si>
  <si>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</si>
  <si>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</si>
  <si>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</si>
  <si>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</si>
  <si>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</si>
  <si>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</si>
  <si>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</si>
  <si>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</si>
  <si>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</si>
  <si>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</si>
  <si>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</si>
  <si>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</si>
  <si>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</si>
  <si>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</si>
  <si>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</si>
  <si>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</si>
  <si>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</si>
  <si>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</si>
  <si>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</si>
  <si>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</si>
  <si>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</si>
  <si>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</si>
  <si>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</si>
  <si>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</si>
  <si>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</si>
  <si>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</si>
  <si>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</si>
  <si>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</si>
  <si>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</si>
  <si>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</si>
  <si>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</si>
  <si>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</si>
  <si>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</si>
  <si>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</si>
  <si>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</si>
  <si>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</si>
  <si>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</si>
  <si>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</si>
  <si>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</si>
  <si>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</si>
  <si>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</si>
  <si>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</si>
  <si>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</si>
  <si>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</si>
  <si>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</si>
  <si>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</si>
  <si>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</si>
  <si>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</si>
  <si>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</si>
  <si>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</si>
  <si>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</si>
  <si>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</si>
  <si>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</si>
  <si>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</si>
  <si>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</si>
  <si>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</si>
  <si>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</si>
  <si>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 xml:space="preserve">Sales by Beverage Brand </t>
  </si>
  <si>
    <t>Sales by Retailer</t>
  </si>
  <si>
    <t>Brand</t>
  </si>
  <si>
    <t>Sales 2022</t>
  </si>
  <si>
    <t>Sales 2023</t>
  </si>
  <si>
    <t>Variance</t>
  </si>
  <si>
    <t xml:space="preserve">Sales and Operating Profit Margin by Quarter </t>
  </si>
  <si>
    <t>Sum of Total Sales</t>
  </si>
  <si>
    <t>Sum of Units Sold</t>
  </si>
  <si>
    <t>Average of Price per Unit</t>
  </si>
  <si>
    <t>Sum of Operating Profit</t>
  </si>
  <si>
    <t>Row Labels</t>
  </si>
  <si>
    <t>Grand Total</t>
  </si>
  <si>
    <t>2022</t>
  </si>
  <si>
    <t>2023</t>
  </si>
  <si>
    <t>Column Labels</t>
  </si>
  <si>
    <t>Qtr1</t>
  </si>
  <si>
    <t>Qtr2</t>
  </si>
  <si>
    <t>Qtr3</t>
  </si>
  <si>
    <t>Qtr4</t>
  </si>
  <si>
    <t>Average of Operating Margin</t>
  </si>
  <si>
    <t>Years (Invoice Date)</t>
  </si>
  <si>
    <t>Quarters (Invoice Date)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</si>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</sst>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5"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7" tint="0.79998168889431442"/>
        <bgColor indexed="64"/>
      </patternFill>
    </fill>
    <fill>
      <patternFill patternType="solid">
        <fgColor rgb="FF292866"/>
        <bgColor indexed="64"/>
      </patternFill>
    </fill>
    <fill>
      <patternFill patternType="solid">
        <fgColor rgb="FF8083F8"/>
        <bgColor indexed="64"/>
      </patternFill>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2" fillId="4" borderId="0" xfId="0" applyFont="1" applyFill="1" applyAlignment="1">
      <alignment horizontal="centerContinuous"/>
    </xf>
    <xf numFmtId="0" fontId="2" fillId="5" borderId="0" xfId="0" applyFont="1" applyFill="1"/>
    <xf numFmtId="164" fontId="0" fillId="0" borderId="0" xfId="0" applyNumberFormat="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3" borderId="2" xfId="0" applyFill="1" applyBorder="1"/>
    <xf numFmtId="3" fontId="0" fillId="3" borderId="3" xfId="0" applyNumberFormat="1" applyFill="1" applyBorder="1"/>
    <xf numFmtId="3" fontId="0" fillId="3" borderId="4" xfId="0" applyNumberFormat="1" applyFill="1" applyBorder="1"/>
  </cellXfs>
  <cellStyles count="2">
    <cellStyle name="Hyperlink 2" xfId="1" xr:uid="{229837FD-7C70-47AC-B854-CBC5538B0B97}"/>
    <cellStyle name="Normal" xfId="0" builtinId="0"/>
  </cellStyles>
  <dxfs count="15">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92866"/>
      <color rgb="FF8083F8"/>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292866"/>
            </a:solidFill>
            <a:ln>
              <a:noFill/>
            </a:ln>
            <a:effectLst/>
          </c:spPr>
          <c:invertIfNegative val="0"/>
          <c:cat>
            <c:multiLvlStrRef>
              <c:f>Analyze!$E$28:$F$35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Analyze!$G$28:$G$35</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0EBA-4277-B3AD-63FEA456B927}"/>
            </c:ext>
          </c:extLst>
        </c:ser>
        <c:dLbls>
          <c:showLegendKey val="0"/>
          <c:showVal val="0"/>
          <c:showCatName val="0"/>
          <c:showSerName val="0"/>
          <c:showPercent val="0"/>
          <c:showBubbleSize val="0"/>
        </c:dLbls>
        <c:gapWidth val="219"/>
        <c:axId val="877077359"/>
        <c:axId val="877074479"/>
      </c:barChart>
      <c:lineChart>
        <c:grouping val="standard"/>
        <c:varyColors val="0"/>
        <c:ser>
          <c:idx val="1"/>
          <c:order val="1"/>
          <c:tx>
            <c:v>Operating Profit Margin</c:v>
          </c:tx>
          <c:spPr>
            <a:ln w="28575" cap="rnd">
              <a:solidFill>
                <a:srgbClr val="C00000"/>
              </a:solidFill>
              <a:round/>
            </a:ln>
            <a:effectLst/>
          </c:spPr>
          <c:marker>
            <c:symbol val="circle"/>
            <c:size val="5"/>
            <c:spPr>
              <a:solidFill>
                <a:srgbClr val="FFFF00"/>
              </a:solidFill>
              <a:ln w="9525">
                <a:solidFill>
                  <a:schemeClr val="accent2"/>
                </a:solidFill>
              </a:ln>
              <a:effectLst/>
            </c:spPr>
          </c:marker>
          <c:cat>
            <c:multiLvlStrRef>
              <c:f>Analyze!$E$28:$F$35</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Analyze!$H$28:$H$35</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0EBA-4277-B3AD-63FEA456B927}"/>
            </c:ext>
          </c:extLst>
        </c:ser>
        <c:dLbls>
          <c:showLegendKey val="0"/>
          <c:showVal val="0"/>
          <c:showCatName val="0"/>
          <c:showSerName val="0"/>
          <c:showPercent val="0"/>
          <c:showBubbleSize val="0"/>
        </c:dLbls>
        <c:marker val="1"/>
        <c:smooth val="0"/>
        <c:axId val="894311631"/>
        <c:axId val="894315471"/>
      </c:lineChart>
      <c:catAx>
        <c:axId val="87707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4479"/>
        <c:crosses val="autoZero"/>
        <c:auto val="1"/>
        <c:lblAlgn val="ctr"/>
        <c:lblOffset val="100"/>
        <c:noMultiLvlLbl val="0"/>
      </c:catAx>
      <c:valAx>
        <c:axId val="877074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7359"/>
        <c:crosses val="autoZero"/>
        <c:crossBetween val="between"/>
      </c:valAx>
      <c:valAx>
        <c:axId val="8943154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311631"/>
        <c:crosses val="max"/>
        <c:crossBetween val="between"/>
      </c:valAx>
      <c:catAx>
        <c:axId val="894311631"/>
        <c:scaling>
          <c:orientation val="minMax"/>
        </c:scaling>
        <c:delete val="1"/>
        <c:axPos val="b"/>
        <c:numFmt formatCode="General" sourceLinked="1"/>
        <c:majorTickMark val="out"/>
        <c:minorTickMark val="none"/>
        <c:tickLblPos val="nextTo"/>
        <c:crossAx val="89431547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1930400</xdr:colOff>
      <xdr:row>45</xdr:row>
      <xdr:rowOff>50800</xdr:rowOff>
    </xdr:to>
    <xdr:sp macro="" textlink="">
      <xdr:nvSpPr>
        <xdr:cNvPr id="2" name="Rectangle 1">
          <a:extLst>
            <a:ext uri="{FF2B5EF4-FFF2-40B4-BE49-F238E27FC236}">
              <a16:creationId xmlns:a16="http://schemas.microsoft.com/office/drawing/2014/main" id="{4F71DD80-7CCB-B155-F4AE-73CCE7A330EF}"/>
            </a:ext>
          </a:extLst>
        </xdr:cNvPr>
        <xdr:cNvSpPr/>
      </xdr:nvSpPr>
      <xdr:spPr>
        <a:xfrm>
          <a:off x="0" y="0"/>
          <a:ext cx="1930400" cy="8909050"/>
        </a:xfrm>
        <a:prstGeom prst="rect">
          <a:avLst/>
        </a:prstGeom>
        <a:solidFill>
          <a:srgbClr val="2928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2</xdr:col>
      <xdr:colOff>0</xdr:colOff>
      <xdr:row>0</xdr:row>
      <xdr:rowOff>12700</xdr:rowOff>
    </xdr:from>
    <xdr:to>
      <xdr:col>11</xdr:col>
      <xdr:colOff>12700</xdr:colOff>
      <xdr:row>4</xdr:row>
      <xdr:rowOff>6350</xdr:rowOff>
    </xdr:to>
    <xdr:sp macro="" textlink="">
      <xdr:nvSpPr>
        <xdr:cNvPr id="3" name="Rectangle 2">
          <a:extLst>
            <a:ext uri="{FF2B5EF4-FFF2-40B4-BE49-F238E27FC236}">
              <a16:creationId xmlns:a16="http://schemas.microsoft.com/office/drawing/2014/main" id="{7B47D839-B131-8676-5D47-E2EEE545ADDC}"/>
            </a:ext>
          </a:extLst>
        </xdr:cNvPr>
        <xdr:cNvSpPr/>
      </xdr:nvSpPr>
      <xdr:spPr>
        <a:xfrm>
          <a:off x="2787650" y="12700"/>
          <a:ext cx="7670800" cy="781050"/>
        </a:xfrm>
        <a:prstGeom prst="rect">
          <a:avLst/>
        </a:prstGeom>
        <a:solidFill>
          <a:srgbClr val="292866"/>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MY" sz="3200" b="1">
              <a:solidFill>
                <a:schemeClr val="bg1"/>
              </a:solidFill>
            </a:rPr>
            <a:t>Coca-Cola</a:t>
          </a:r>
          <a:r>
            <a:rPr lang="en-MY" sz="3200" b="1" baseline="0">
              <a:solidFill>
                <a:schemeClr val="bg1"/>
              </a:solidFill>
            </a:rPr>
            <a:t> USA Retailer Dashboard</a:t>
          </a:r>
        </a:p>
        <a:p>
          <a:pPr algn="l"/>
          <a:r>
            <a:rPr lang="en-MY" sz="1200" b="1" i="1" baseline="0">
              <a:solidFill>
                <a:schemeClr val="bg1"/>
              </a:solidFill>
            </a:rPr>
            <a:t>Figures in USD</a:t>
          </a:r>
          <a:endParaRPr lang="en-MY" sz="1200" b="1" i="1">
            <a:solidFill>
              <a:schemeClr val="bg1"/>
            </a:solidFill>
          </a:endParaRPr>
        </a:p>
      </xdr:txBody>
    </xdr:sp>
    <xdr:clientData/>
  </xdr:twoCellAnchor>
  <xdr:twoCellAnchor>
    <xdr:from>
      <xdr:col>2</xdr:col>
      <xdr:colOff>0</xdr:colOff>
      <xdr:row>4</xdr:row>
      <xdr:rowOff>165100</xdr:rowOff>
    </xdr:from>
    <xdr:to>
      <xdr:col>3</xdr:col>
      <xdr:colOff>800100</xdr:colOff>
      <xdr:row>8</xdr:row>
      <xdr:rowOff>158750</xdr:rowOff>
    </xdr:to>
    <xdr:sp macro="" textlink="">
      <xdr:nvSpPr>
        <xdr:cNvPr id="4" name="Rectangle 3">
          <a:extLst>
            <a:ext uri="{FF2B5EF4-FFF2-40B4-BE49-F238E27FC236}">
              <a16:creationId xmlns:a16="http://schemas.microsoft.com/office/drawing/2014/main" id="{CC1E3EED-067D-4967-608A-557C02E75F4B}"/>
            </a:ext>
          </a:extLst>
        </xdr:cNvPr>
        <xdr:cNvSpPr/>
      </xdr:nvSpPr>
      <xdr:spPr>
        <a:xfrm>
          <a:off x="2787650" y="952500"/>
          <a:ext cx="1651000" cy="781050"/>
        </a:xfrm>
        <a:prstGeom prst="rect">
          <a:avLst/>
        </a:prstGeom>
        <a:solidFill>
          <a:srgbClr val="8083F8"/>
        </a:solidFill>
        <a:ln>
          <a:solidFill>
            <a:srgbClr val="8083F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a:t>Total Sales</a:t>
          </a:r>
        </a:p>
      </xdr:txBody>
    </xdr:sp>
    <xdr:clientData/>
  </xdr:twoCellAnchor>
  <xdr:twoCellAnchor>
    <xdr:from>
      <xdr:col>4</xdr:col>
      <xdr:colOff>285750</xdr:colOff>
      <xdr:row>4</xdr:row>
      <xdr:rowOff>158750</xdr:rowOff>
    </xdr:from>
    <xdr:to>
      <xdr:col>6</xdr:col>
      <xdr:colOff>234950</xdr:colOff>
      <xdr:row>8</xdr:row>
      <xdr:rowOff>152400</xdr:rowOff>
    </xdr:to>
    <xdr:sp macro="" textlink="">
      <xdr:nvSpPr>
        <xdr:cNvPr id="5" name="Rectangle 4">
          <a:extLst>
            <a:ext uri="{FF2B5EF4-FFF2-40B4-BE49-F238E27FC236}">
              <a16:creationId xmlns:a16="http://schemas.microsoft.com/office/drawing/2014/main" id="{CE411402-B9F2-4FC8-BF61-096615821D7F}"/>
            </a:ext>
          </a:extLst>
        </xdr:cNvPr>
        <xdr:cNvSpPr/>
      </xdr:nvSpPr>
      <xdr:spPr>
        <a:xfrm>
          <a:off x="4775200" y="946150"/>
          <a:ext cx="1651000" cy="781050"/>
        </a:xfrm>
        <a:prstGeom prst="rect">
          <a:avLst/>
        </a:prstGeom>
        <a:solidFill>
          <a:srgbClr val="8083F8"/>
        </a:solidFill>
        <a:ln>
          <a:solidFill>
            <a:srgbClr val="8083F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a:t>Units Sold</a:t>
          </a:r>
        </a:p>
      </xdr:txBody>
    </xdr:sp>
    <xdr:clientData/>
  </xdr:twoCellAnchor>
  <xdr:twoCellAnchor>
    <xdr:from>
      <xdr:col>6</xdr:col>
      <xdr:colOff>603250</xdr:colOff>
      <xdr:row>4</xdr:row>
      <xdr:rowOff>152400</xdr:rowOff>
    </xdr:from>
    <xdr:to>
      <xdr:col>8</xdr:col>
      <xdr:colOff>552450</xdr:colOff>
      <xdr:row>8</xdr:row>
      <xdr:rowOff>146050</xdr:rowOff>
    </xdr:to>
    <xdr:sp macro="" textlink="">
      <xdr:nvSpPr>
        <xdr:cNvPr id="6" name="Rectangle 5">
          <a:extLst>
            <a:ext uri="{FF2B5EF4-FFF2-40B4-BE49-F238E27FC236}">
              <a16:creationId xmlns:a16="http://schemas.microsoft.com/office/drawing/2014/main" id="{460FEC87-B4FB-45B1-8899-66D0F4B6F323}"/>
            </a:ext>
          </a:extLst>
        </xdr:cNvPr>
        <xdr:cNvSpPr/>
      </xdr:nvSpPr>
      <xdr:spPr>
        <a:xfrm>
          <a:off x="6794500" y="939800"/>
          <a:ext cx="1651000" cy="781050"/>
        </a:xfrm>
        <a:prstGeom prst="rect">
          <a:avLst/>
        </a:prstGeom>
        <a:solidFill>
          <a:srgbClr val="8083F8"/>
        </a:solidFill>
        <a:ln>
          <a:solidFill>
            <a:srgbClr val="8083F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a:t>Average Price</a:t>
          </a:r>
        </a:p>
      </xdr:txBody>
    </xdr:sp>
    <xdr:clientData/>
  </xdr:twoCellAnchor>
  <xdr:twoCellAnchor>
    <xdr:from>
      <xdr:col>9</xdr:col>
      <xdr:colOff>76200</xdr:colOff>
      <xdr:row>4</xdr:row>
      <xdr:rowOff>146050</xdr:rowOff>
    </xdr:from>
    <xdr:to>
      <xdr:col>11</xdr:col>
      <xdr:colOff>25400</xdr:colOff>
      <xdr:row>8</xdr:row>
      <xdr:rowOff>139700</xdr:rowOff>
    </xdr:to>
    <xdr:sp macro="" textlink="">
      <xdr:nvSpPr>
        <xdr:cNvPr id="7" name="Rectangle 6">
          <a:extLst>
            <a:ext uri="{FF2B5EF4-FFF2-40B4-BE49-F238E27FC236}">
              <a16:creationId xmlns:a16="http://schemas.microsoft.com/office/drawing/2014/main" id="{0C549D64-86FE-469F-90C0-D33D4F08C5D0}"/>
            </a:ext>
          </a:extLst>
        </xdr:cNvPr>
        <xdr:cNvSpPr/>
      </xdr:nvSpPr>
      <xdr:spPr>
        <a:xfrm>
          <a:off x="8820150" y="933450"/>
          <a:ext cx="1651000" cy="781050"/>
        </a:xfrm>
        <a:prstGeom prst="rect">
          <a:avLst/>
        </a:prstGeom>
        <a:solidFill>
          <a:srgbClr val="8083F8"/>
        </a:solidFill>
        <a:ln>
          <a:solidFill>
            <a:srgbClr val="8083F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a:t>Total Operating</a:t>
          </a:r>
          <a:r>
            <a:rPr lang="en-MY" sz="1200" baseline="0"/>
            <a:t> Profit</a:t>
          </a:r>
          <a:endParaRPr lang="en-MY" sz="1200"/>
        </a:p>
      </xdr:txBody>
    </xdr:sp>
    <xdr:clientData/>
  </xdr:twoCellAnchor>
  <xdr:twoCellAnchor editAs="oneCell">
    <xdr:from>
      <xdr:col>0</xdr:col>
      <xdr:colOff>12700</xdr:colOff>
      <xdr:row>0</xdr:row>
      <xdr:rowOff>25400</xdr:rowOff>
    </xdr:from>
    <xdr:to>
      <xdr:col>0</xdr:col>
      <xdr:colOff>1879631</xdr:colOff>
      <xdr:row>3</xdr:row>
      <xdr:rowOff>21183</xdr:rowOff>
    </xdr:to>
    <xdr:pic>
      <xdr:nvPicPr>
        <xdr:cNvPr id="10" name="Picture 9">
          <a:extLst>
            <a:ext uri="{FF2B5EF4-FFF2-40B4-BE49-F238E27FC236}">
              <a16:creationId xmlns:a16="http://schemas.microsoft.com/office/drawing/2014/main" id="{61835D15-45D9-40EB-AAE4-6B3221BCDF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 y="25400"/>
          <a:ext cx="1866931" cy="586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228601</xdr:colOff>
      <xdr:row>0</xdr:row>
      <xdr:rowOff>6350</xdr:rowOff>
    </xdr:from>
    <xdr:to>
      <xdr:col>11</xdr:col>
      <xdr:colOff>4255</xdr:colOff>
      <xdr:row>4</xdr:row>
      <xdr:rowOff>0</xdr:rowOff>
    </xdr:to>
    <xdr:pic>
      <xdr:nvPicPr>
        <xdr:cNvPr id="12" name="Picture 11">
          <a:extLst>
            <a:ext uri="{FF2B5EF4-FFF2-40B4-BE49-F238E27FC236}">
              <a16:creationId xmlns:a16="http://schemas.microsoft.com/office/drawing/2014/main" id="{B6EBFC7D-6BFB-412C-3EB4-68801239190E}"/>
            </a:ext>
          </a:extLst>
        </xdr:cNvPr>
        <xdr:cNvPicPr>
          <a:picLocks noChangeAspect="1"/>
        </xdr:cNvPicPr>
      </xdr:nvPicPr>
      <xdr:blipFill>
        <a:blip xmlns:r="http://schemas.openxmlformats.org/officeDocument/2006/relationships" r:embed="rId2"/>
        <a:stretch>
          <a:fillRect/>
        </a:stretch>
      </xdr:blipFill>
      <xdr:spPr>
        <a:xfrm>
          <a:off x="8972551" y="6350"/>
          <a:ext cx="1477454" cy="781050"/>
        </a:xfrm>
        <a:prstGeom prst="rect">
          <a:avLst/>
        </a:prstGeom>
      </xdr:spPr>
    </xdr:pic>
    <xdr:clientData/>
  </xdr:twoCellAnchor>
  <xdr:twoCellAnchor>
    <xdr:from>
      <xdr:col>2</xdr:col>
      <xdr:colOff>19050</xdr:colOff>
      <xdr:row>5</xdr:row>
      <xdr:rowOff>158750</xdr:rowOff>
    </xdr:from>
    <xdr:to>
      <xdr:col>3</xdr:col>
      <xdr:colOff>781050</xdr:colOff>
      <xdr:row>7</xdr:row>
      <xdr:rowOff>184150</xdr:rowOff>
    </xdr:to>
    <xdr:sp macro="" textlink="Analyze!A4">
      <xdr:nvSpPr>
        <xdr:cNvPr id="13" name="TextBox 12">
          <a:extLst>
            <a:ext uri="{FF2B5EF4-FFF2-40B4-BE49-F238E27FC236}">
              <a16:creationId xmlns:a16="http://schemas.microsoft.com/office/drawing/2014/main" id="{FF89B473-B45A-8410-7FCF-3182050121FD}"/>
            </a:ext>
          </a:extLst>
        </xdr:cNvPr>
        <xdr:cNvSpPr txBox="1"/>
      </xdr:nvSpPr>
      <xdr:spPr>
        <a:xfrm>
          <a:off x="2806700" y="1143000"/>
          <a:ext cx="1612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06C63D-4723-40E9-B4BE-BFDE47E44A4E}" type="TxLink">
            <a:rPr lang="en-US" sz="1800" b="1" i="0" u="none" strike="noStrike">
              <a:solidFill>
                <a:schemeClr val="bg1"/>
              </a:solidFill>
              <a:latin typeface="Calibri"/>
              <a:ea typeface="Calibri"/>
              <a:cs typeface="Calibri"/>
            </a:rPr>
            <a:pPr algn="ctr"/>
            <a:t>$12,016,665 </a:t>
          </a:fld>
          <a:endParaRPr lang="en-MY" sz="1800" b="1">
            <a:solidFill>
              <a:schemeClr val="bg1"/>
            </a:solidFill>
          </a:endParaRPr>
        </a:p>
      </xdr:txBody>
    </xdr:sp>
    <xdr:clientData/>
  </xdr:twoCellAnchor>
  <xdr:twoCellAnchor>
    <xdr:from>
      <xdr:col>4</xdr:col>
      <xdr:colOff>336550</xdr:colOff>
      <xdr:row>5</xdr:row>
      <xdr:rowOff>165100</xdr:rowOff>
    </xdr:from>
    <xdr:to>
      <xdr:col>6</xdr:col>
      <xdr:colOff>247650</xdr:colOff>
      <xdr:row>7</xdr:row>
      <xdr:rowOff>190500</xdr:rowOff>
    </xdr:to>
    <xdr:sp macro="" textlink="Analyze!B4">
      <xdr:nvSpPr>
        <xdr:cNvPr id="14" name="TextBox 13">
          <a:extLst>
            <a:ext uri="{FF2B5EF4-FFF2-40B4-BE49-F238E27FC236}">
              <a16:creationId xmlns:a16="http://schemas.microsoft.com/office/drawing/2014/main" id="{D507C0C1-0982-4FF1-BEF5-E0A82B66627F}"/>
            </a:ext>
          </a:extLst>
        </xdr:cNvPr>
        <xdr:cNvSpPr txBox="1"/>
      </xdr:nvSpPr>
      <xdr:spPr>
        <a:xfrm>
          <a:off x="4826000" y="1149350"/>
          <a:ext cx="1612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440913-34C9-4D6F-8498-CC54BA03804F}" type="TxLink">
            <a:rPr lang="en-US" sz="1800" b="1" i="0" u="none" strike="noStrike">
              <a:solidFill>
                <a:schemeClr val="bg1"/>
              </a:solidFill>
              <a:latin typeface="Calibri"/>
              <a:ea typeface="Calibri"/>
              <a:cs typeface="Calibri"/>
            </a:rPr>
            <a:pPr algn="ctr"/>
            <a:t>24,788,610</a:t>
          </a:fld>
          <a:endParaRPr lang="en-MY" sz="1800" b="1">
            <a:solidFill>
              <a:schemeClr val="bg1"/>
            </a:solidFill>
          </a:endParaRPr>
        </a:p>
      </xdr:txBody>
    </xdr:sp>
    <xdr:clientData/>
  </xdr:twoCellAnchor>
  <xdr:twoCellAnchor>
    <xdr:from>
      <xdr:col>6</xdr:col>
      <xdr:colOff>609600</xdr:colOff>
      <xdr:row>5</xdr:row>
      <xdr:rowOff>165100</xdr:rowOff>
    </xdr:from>
    <xdr:to>
      <xdr:col>8</xdr:col>
      <xdr:colOff>520700</xdr:colOff>
      <xdr:row>7</xdr:row>
      <xdr:rowOff>190500</xdr:rowOff>
    </xdr:to>
    <xdr:sp macro="" textlink="Analyze!C4">
      <xdr:nvSpPr>
        <xdr:cNvPr id="15" name="TextBox 14">
          <a:extLst>
            <a:ext uri="{FF2B5EF4-FFF2-40B4-BE49-F238E27FC236}">
              <a16:creationId xmlns:a16="http://schemas.microsoft.com/office/drawing/2014/main" id="{94E79884-78B2-22B4-8D4E-90632FEE1324}"/>
            </a:ext>
          </a:extLst>
        </xdr:cNvPr>
        <xdr:cNvSpPr txBox="1"/>
      </xdr:nvSpPr>
      <xdr:spPr>
        <a:xfrm>
          <a:off x="6800850" y="1149350"/>
          <a:ext cx="1612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43DB98-4B59-4945-9CE4-95D3F922DCDE}" type="TxLink">
            <a:rPr lang="en-US" sz="1800" b="1" i="0" u="none" strike="noStrike">
              <a:solidFill>
                <a:schemeClr val="bg1"/>
              </a:solidFill>
              <a:latin typeface="Calibri"/>
              <a:ea typeface="Calibri"/>
              <a:cs typeface="Calibri"/>
            </a:rPr>
            <a:pPr algn="ctr"/>
            <a:t>$0.45 </a:t>
          </a:fld>
          <a:endParaRPr lang="en-MY" sz="1800" b="1">
            <a:solidFill>
              <a:schemeClr val="bg1"/>
            </a:solidFill>
          </a:endParaRPr>
        </a:p>
      </xdr:txBody>
    </xdr:sp>
    <xdr:clientData/>
  </xdr:twoCellAnchor>
  <xdr:twoCellAnchor>
    <xdr:from>
      <xdr:col>9</xdr:col>
      <xdr:colOff>82550</xdr:colOff>
      <xdr:row>5</xdr:row>
      <xdr:rowOff>165100</xdr:rowOff>
    </xdr:from>
    <xdr:to>
      <xdr:col>10</xdr:col>
      <xdr:colOff>844550</xdr:colOff>
      <xdr:row>7</xdr:row>
      <xdr:rowOff>190500</xdr:rowOff>
    </xdr:to>
    <xdr:sp macro="" textlink="Analyze!D4">
      <xdr:nvSpPr>
        <xdr:cNvPr id="16" name="TextBox 15">
          <a:extLst>
            <a:ext uri="{FF2B5EF4-FFF2-40B4-BE49-F238E27FC236}">
              <a16:creationId xmlns:a16="http://schemas.microsoft.com/office/drawing/2014/main" id="{105E0119-6FAF-70F7-11BC-9AB01AB78E52}"/>
            </a:ext>
          </a:extLst>
        </xdr:cNvPr>
        <xdr:cNvSpPr txBox="1"/>
      </xdr:nvSpPr>
      <xdr:spPr>
        <a:xfrm>
          <a:off x="8826500" y="1149350"/>
          <a:ext cx="1612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D06289-6468-467C-9DD1-AF5A8A3FDEBB}" type="TxLink">
            <a:rPr lang="en-US" sz="1800" b="1" i="0" u="none" strike="noStrike">
              <a:solidFill>
                <a:schemeClr val="bg1"/>
              </a:solidFill>
              <a:latin typeface="Calibri"/>
              <a:ea typeface="Calibri"/>
              <a:cs typeface="Calibri"/>
            </a:rPr>
            <a:pPr algn="ctr"/>
            <a:t>$4,722,497 </a:t>
          </a:fld>
          <a:endParaRPr lang="en-MY" sz="1800" b="1">
            <a:solidFill>
              <a:schemeClr val="bg1"/>
            </a:solidFill>
          </a:endParaRPr>
        </a:p>
      </xdr:txBody>
    </xdr:sp>
    <xdr:clientData/>
  </xdr:twoCellAnchor>
  <xdr:twoCellAnchor>
    <xdr:from>
      <xdr:col>2</xdr:col>
      <xdr:colOff>0</xdr:colOff>
      <xdr:row>22</xdr:row>
      <xdr:rowOff>38100</xdr:rowOff>
    </xdr:from>
    <xdr:to>
      <xdr:col>11</xdr:col>
      <xdr:colOff>12700</xdr:colOff>
      <xdr:row>36</xdr:row>
      <xdr:rowOff>184150</xdr:rowOff>
    </xdr:to>
    <xdr:graphicFrame macro="">
      <xdr:nvGraphicFramePr>
        <xdr:cNvPr id="17" name="Chart 16">
          <a:extLst>
            <a:ext uri="{FF2B5EF4-FFF2-40B4-BE49-F238E27FC236}">
              <a16:creationId xmlns:a16="http://schemas.microsoft.com/office/drawing/2014/main" id="{D1CC5DB1-A8AF-47CC-9551-D3BE95BD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177800</xdr:rowOff>
    </xdr:from>
    <xdr:to>
      <xdr:col>0</xdr:col>
      <xdr:colOff>1885950</xdr:colOff>
      <xdr:row>18</xdr:row>
      <xdr:rowOff>136519</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18AB56D-3388-49E0-B015-C3182DF579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965200"/>
              <a:ext cx="1828800" cy="271461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19</xdr:row>
      <xdr:rowOff>38100</xdr:rowOff>
    </xdr:from>
    <xdr:to>
      <xdr:col>0</xdr:col>
      <xdr:colOff>1879600</xdr:colOff>
      <xdr:row>32</xdr:row>
      <xdr:rowOff>193669</xdr:rowOff>
    </xdr:to>
    <mc:AlternateContent xmlns:mc="http://schemas.openxmlformats.org/markup-compatibility/2006">
      <mc:Choice xmlns:a14="http://schemas.microsoft.com/office/drawing/2010/main" Requires="a14">
        <xdr:graphicFrame macro="">
          <xdr:nvGraphicFramePr>
            <xdr:cNvPr id="19" name="Years (Invoice Date)">
              <a:extLst>
                <a:ext uri="{FF2B5EF4-FFF2-40B4-BE49-F238E27FC236}">
                  <a16:creationId xmlns:a16="http://schemas.microsoft.com/office/drawing/2014/main" id="{098F1323-4FE6-4538-88EF-86718B946650}"/>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50800" y="3778250"/>
              <a:ext cx="1828800" cy="271461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a Dw" refreshedDate="45723.964828009259" createdVersion="8" refreshedVersion="8" minRefreshableVersion="3" recordCount="9648" xr:uid="{D5A46A82-444B-41F4-9445-1A70EBBB9744}">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329048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E72FA-9AFE-430C-B8DB-2F97FE6AFC46}" name="PivotTable4"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7:D36"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sd="0" x="0"/>
        <item sd="0" x="1"/>
        <item sd="0" x="2"/>
        <item sd="0" x="3"/>
        <item sd="0" x="4"/>
        <item sd="0" x="5"/>
        <item sd="0" x="6"/>
        <item x="7"/>
        <item sd="0"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sd="0" x="0"/>
        <item sd="0" x="5"/>
        <item sd="0" x="1"/>
        <item sd="0" x="3"/>
        <item sd="0" x="4"/>
        <item sd="0" x="2"/>
      </items>
    </pivotField>
    <pivotField compact="0" numFmtId="165" outline="0" showAll="0" defaultSubtotal="0"/>
    <pivotField compact="0" numFmtId="3" outline="0" showAll="0" defaultSubtotal="0"/>
    <pivotField dataField="1" compact="0" numFmtId="164" outline="0" showAll="0" defaultSubtotal="0"/>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164"/>
    <dataField name="Average of Operating Margin" fld="11" subtotal="average" baseField="14"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2CC45-84B3-4A39-B0BA-689E8F54714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D25" firstHeaderRow="1" firstDataRow="2" firstDataCol="1"/>
  <pivotFields count="15">
    <pivotField axis="axisRow" showAll="0">
      <items count="7">
        <item x="1"/>
        <item x="0"/>
        <item x="2"/>
        <item x="5"/>
        <item x="3"/>
        <item x="4"/>
        <item t="default"/>
      </items>
    </pivotField>
    <pivotField showAll="0"/>
    <pivotField numFmtId="14" showAll="0">
      <items count="725">
        <item sd="0" x="0"/>
        <item sd="0" x="1"/>
        <item sd="0" x="2"/>
        <item sd="0" x="3"/>
        <item sd="0" x="4"/>
        <item sd="0" x="5"/>
        <item sd="0" x="6"/>
        <item x="7"/>
        <item sd="0"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sd="0" x="0"/>
        <item sd="0" x="5"/>
        <item sd="0" x="1"/>
        <item sd="0" x="3"/>
        <item sd="0" x="4"/>
        <item sd="0"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E14C1-DE3B-4D8B-A2B4-9BE0E756408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5" firstHeaderRow="1" firstDataRow="2" firstDataCol="1"/>
  <pivotFields count="15">
    <pivotField showAll="0"/>
    <pivotField showAll="0"/>
    <pivotField axis="axisRow"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sd="0" x="0"/>
        <item sd="0" x="5"/>
        <item sd="0" x="1"/>
        <item sd="0" x="3"/>
        <item sd="0" x="4"/>
        <item sd="0"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2">
    <field x="6"/>
    <field x="2"/>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ADDEB2-7CEE-43F2-A6F9-6BAB5860850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164"/>
    <dataField name="Sum of Units Sold" fld="8" baseField="0" baseItem="0" numFmtId="3"/>
    <dataField name="Average of Price per Unit" fld="7" subtotal="average" baseField="0" baseItem="2" numFmtId="165"/>
    <dataField name="Sum of Operating Profi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4485C0-FBD5-4DFE-BB28-290C23A6AF73}" sourceName="Region">
  <pivotTables>
    <pivotTable tabId="8" name="PivotTable2"/>
    <pivotTable tabId="8" name="PivotTable3"/>
    <pivotTable tabId="8" name="PivotTable4"/>
  </pivotTables>
  <data>
    <tabular pivotCacheId="1329048938">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C316328D-B712-4A19-A6B4-5966D77E8934}" sourceName="Years (Invoice Date)">
  <pivotTables>
    <pivotTable tabId="8" name="PivotTable1"/>
    <pivotTable tabId="8" name="PivotTable2"/>
    <pivotTable tabId="8" name="PivotTable3"/>
    <pivotTable tabId="8" name="PivotTable4"/>
  </pivotTables>
  <data>
    <tabular pivotCacheId="1329048938">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C8D556-4CC9-4D6F-9886-E3EC5C454010}" cache="Slicer_Region" caption="Region" rowHeight="262466"/>
  <slicer name="Years (Invoice Date)" xr10:uid="{EC026868-2C14-4A51-B0F3-45E7A60A56BE}" cache="Slicer_Years__Invoice_Date" caption="Years (Invoice Dat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C11:K22"/>
  <sheetViews>
    <sheetView topLeftCell="A4" workbookViewId="0">
      <selection activeCell="B30" sqref="B30"/>
    </sheetView>
  </sheetViews>
  <sheetFormatPr defaultColWidth="11.1640625" defaultRowHeight="15.5" x14ac:dyDescent="0.35"/>
  <cols>
    <col min="1" max="1" width="25.4140625" customWidth="1"/>
  </cols>
  <sheetData>
    <row r="11" spans="3:11" x14ac:dyDescent="0.35">
      <c r="C11" s="10" t="s">
        <v>131</v>
      </c>
      <c r="D11" s="10"/>
      <c r="E11" s="10"/>
      <c r="F11" s="10"/>
      <c r="H11" s="10" t="s">
        <v>132</v>
      </c>
      <c r="I11" s="10"/>
      <c r="J11" s="10"/>
      <c r="K11" s="10"/>
    </row>
    <row r="12" spans="3:11" x14ac:dyDescent="0.35">
      <c r="C12" s="11" t="s">
        <v>133</v>
      </c>
      <c r="D12" s="11" t="s">
        <v>134</v>
      </c>
      <c r="E12" s="11" t="s">
        <v>135</v>
      </c>
      <c r="F12" s="11" t="s">
        <v>136</v>
      </c>
      <c r="H12" s="11" t="s">
        <v>0</v>
      </c>
      <c r="I12" s="11" t="s">
        <v>134</v>
      </c>
      <c r="J12" s="11" t="s">
        <v>135</v>
      </c>
      <c r="K12" s="11" t="s">
        <v>136</v>
      </c>
    </row>
    <row r="13" spans="3:11" x14ac:dyDescent="0.35">
      <c r="C13" t="str">
        <f>Analyze!A9</f>
        <v>Coca-Cola</v>
      </c>
      <c r="D13" s="13">
        <f>Analyze!B9</f>
        <v>499102.00000000017</v>
      </c>
      <c r="E13" s="13">
        <f>Analyze!C9</f>
        <v>2268974.9000000032</v>
      </c>
      <c r="F13" s="13">
        <f>E13-D13</f>
        <v>1769872.9000000029</v>
      </c>
      <c r="H13" t="str">
        <f>Analyze!A19</f>
        <v>Amazon</v>
      </c>
      <c r="I13" s="13">
        <f>Analyze!B19</f>
        <v>276210</v>
      </c>
      <c r="J13" s="13">
        <f>Analyze!C19</f>
        <v>1009698.7</v>
      </c>
      <c r="K13" s="13">
        <f>J13-I13</f>
        <v>733488.7</v>
      </c>
    </row>
    <row r="14" spans="3:11" x14ac:dyDescent="0.35">
      <c r="C14" t="str">
        <f>Analyze!A10</f>
        <v>Dasani Water</v>
      </c>
      <c r="D14" s="13">
        <f>Analyze!B10</f>
        <v>469270.69999999984</v>
      </c>
      <c r="E14" s="13">
        <f>Analyze!C10</f>
        <v>1917827.7999999949</v>
      </c>
      <c r="F14" s="13">
        <f t="shared" ref="F14:F19" si="0">E14-D14</f>
        <v>1448557.099999995</v>
      </c>
      <c r="H14" t="str">
        <f>Analyze!A20</f>
        <v>BevCo</v>
      </c>
      <c r="I14" s="13">
        <f>Analyze!B20</f>
        <v>466787.99999999994</v>
      </c>
      <c r="J14" s="13">
        <f>Analyze!C20</f>
        <v>2327606.5000000019</v>
      </c>
      <c r="K14" s="13">
        <f t="shared" ref="K14:K19" si="1">J14-I14</f>
        <v>1860818.5000000019</v>
      </c>
    </row>
    <row r="15" spans="3:11" x14ac:dyDescent="0.35">
      <c r="C15" t="str">
        <f>Analyze!A11</f>
        <v>Diet Coke</v>
      </c>
      <c r="D15" s="13">
        <f>Analyze!B11</f>
        <v>423758.70000000007</v>
      </c>
      <c r="E15" s="13">
        <f>Analyze!C11</f>
        <v>1633959.3000000005</v>
      </c>
      <c r="F15" s="13">
        <f t="shared" si="0"/>
        <v>1210200.6000000006</v>
      </c>
      <c r="H15" t="str">
        <f>Analyze!A21</f>
        <v>FizzyCo</v>
      </c>
      <c r="I15" s="13">
        <f>Analyze!B21</f>
        <v>161210.1</v>
      </c>
      <c r="J15" s="13">
        <f>Analyze!C21</f>
        <v>2262827.0999999978</v>
      </c>
      <c r="K15" s="13">
        <f t="shared" si="1"/>
        <v>2101616.9999999977</v>
      </c>
    </row>
    <row r="16" spans="3:11" x14ac:dyDescent="0.35">
      <c r="C16" t="str">
        <f>Analyze!A12</f>
        <v>Fanta</v>
      </c>
      <c r="D16" s="13">
        <f>Analyze!B12</f>
        <v>315489.20000000013</v>
      </c>
      <c r="E16" s="13">
        <f>Analyze!C12</f>
        <v>1116062.9000000027</v>
      </c>
      <c r="F16" s="13">
        <f t="shared" si="0"/>
        <v>800573.70000000251</v>
      </c>
      <c r="H16" t="str">
        <f>Analyze!A22</f>
        <v>Target</v>
      </c>
      <c r="I16" s="13">
        <f>Analyze!B22</f>
        <v>9250.3000000000011</v>
      </c>
      <c r="J16" s="13">
        <f>Analyze!C22</f>
        <v>1341994.9999999998</v>
      </c>
      <c r="K16" s="13">
        <f t="shared" si="1"/>
        <v>1332744.6999999997</v>
      </c>
    </row>
    <row r="17" spans="3:11" x14ac:dyDescent="0.35">
      <c r="C17" t="str">
        <f>Analyze!A13</f>
        <v>Powerade</v>
      </c>
      <c r="D17" s="13">
        <f>Analyze!B13</f>
        <v>349533.89999999997</v>
      </c>
      <c r="E17" s="13">
        <f>Analyze!C13</f>
        <v>1302529.3000000012</v>
      </c>
      <c r="F17" s="13">
        <f t="shared" si="0"/>
        <v>952995.4000000013</v>
      </c>
      <c r="H17" t="str">
        <f>Analyze!A23</f>
        <v>Walmart</v>
      </c>
      <c r="I17" s="13">
        <f>Analyze!B23</f>
        <v>339912.5</v>
      </c>
      <c r="J17" s="13">
        <f>Analyze!C23</f>
        <v>580211.00000000023</v>
      </c>
      <c r="K17" s="13">
        <f t="shared" si="1"/>
        <v>240298.50000000023</v>
      </c>
    </row>
    <row r="18" spans="3:11" x14ac:dyDescent="0.35">
      <c r="C18" t="str">
        <f>Analyze!A14</f>
        <v>Sprite</v>
      </c>
      <c r="D18" s="13">
        <f>Analyze!B14</f>
        <v>366577.99999999988</v>
      </c>
      <c r="E18" s="13">
        <f>Analyze!C14</f>
        <v>1353578.2999999986</v>
      </c>
      <c r="F18" s="13">
        <f t="shared" si="0"/>
        <v>987000.29999999877</v>
      </c>
      <c r="H18" t="str">
        <f>Analyze!A24</f>
        <v>West Soda</v>
      </c>
      <c r="I18" s="13">
        <f>Analyze!B24</f>
        <v>1170361.5999999996</v>
      </c>
      <c r="J18" s="13">
        <f>Analyze!C24</f>
        <v>2070594.1999999993</v>
      </c>
      <c r="K18" s="13">
        <f t="shared" si="1"/>
        <v>900232.59999999963</v>
      </c>
    </row>
    <row r="19" spans="3:11" x14ac:dyDescent="0.35">
      <c r="C19" s="18" t="s">
        <v>154</v>
      </c>
      <c r="D19" s="19">
        <f>Analyze!B15</f>
        <v>2423732.5</v>
      </c>
      <c r="E19" s="19">
        <f>Analyze!C15</f>
        <v>9592932.5000000019</v>
      </c>
      <c r="F19" s="20">
        <f t="shared" si="0"/>
        <v>7169200.0000000019</v>
      </c>
      <c r="H19" s="18" t="s">
        <v>154</v>
      </c>
      <c r="I19" s="19">
        <f>Analyze!B25</f>
        <v>2423732.4999999995</v>
      </c>
      <c r="J19" s="19">
        <f>Analyze!C25</f>
        <v>9592932.5</v>
      </c>
      <c r="K19" s="20">
        <f t="shared" si="1"/>
        <v>7169200</v>
      </c>
    </row>
    <row r="22" spans="3:11" x14ac:dyDescent="0.35">
      <c r="C22" s="10" t="s">
        <v>137</v>
      </c>
      <c r="D22" s="10"/>
      <c r="E22" s="10"/>
      <c r="F22" s="10"/>
      <c r="G22" s="10"/>
      <c r="H22" s="10"/>
      <c r="I22" s="10"/>
      <c r="J22" s="10"/>
      <c r="K22" s="10"/>
    </row>
  </sheetData>
  <conditionalFormatting sqref="F13:F18">
    <cfRule type="dataBar" priority="2">
      <dataBar>
        <cfvo type="min"/>
        <cfvo type="max"/>
        <color rgb="FF008AEF"/>
      </dataBar>
      <extLst>
        <ext xmlns:x14="http://schemas.microsoft.com/office/spreadsheetml/2009/9/main" uri="{B025F937-C7B1-47D3-B67F-A62EFF666E3E}">
          <x14:id>{E57B7092-95DD-4695-86CD-A2E06575E6F0}</x14:id>
        </ext>
      </extLst>
    </cfRule>
  </conditionalFormatting>
  <conditionalFormatting sqref="K13:K18">
    <cfRule type="dataBar" priority="1">
      <dataBar>
        <cfvo type="min"/>
        <cfvo type="max"/>
        <color rgb="FF008AEF"/>
      </dataBar>
      <extLst>
        <ext xmlns:x14="http://schemas.microsoft.com/office/spreadsheetml/2009/9/main" uri="{B025F937-C7B1-47D3-B67F-A62EFF666E3E}">
          <x14:id>{3ECD3530-7025-4F4A-B7D1-48EBB19D3CB6}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57B7092-95DD-4695-86CD-A2E06575E6F0}">
            <x14:dataBar minLength="0" maxLength="100" border="1" negativeBarBorderColorSameAsPositive="0">
              <x14:cfvo type="autoMin"/>
              <x14:cfvo type="autoMax"/>
              <x14:borderColor rgb="FF008AEF"/>
              <x14:negativeFillColor rgb="FFFF0000"/>
              <x14:negativeBorderColor rgb="FFFF0000"/>
              <x14:axisColor rgb="FF000000"/>
            </x14:dataBar>
          </x14:cfRule>
          <xm:sqref>F13:F18</xm:sqref>
        </x14:conditionalFormatting>
        <x14:conditionalFormatting xmlns:xm="http://schemas.microsoft.com/office/excel/2006/main">
          <x14:cfRule type="dataBar" id="{3ECD3530-7025-4F4A-B7D1-48EBB19D3CB6}">
            <x14:dataBar minLength="0" maxLength="100" border="1" negativeBarBorderColorSameAsPositive="0">
              <x14:cfvo type="autoMin"/>
              <x14:cfvo type="autoMax"/>
              <x14:borderColor rgb="FF008AEF"/>
              <x14:negativeFillColor rgb="FFFF0000"/>
              <x14:negativeBorderColor rgb="FFFF0000"/>
              <x14:axisColor rgb="FF000000"/>
            </x14:dataBar>
          </x14:cfRule>
          <xm:sqref>K13:K18</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abSelected="1" topLeftCell="C4" zoomScaleNormal="100" workbookViewId="0">
      <selection activeCell="I13" sqref="I13"/>
    </sheetView>
  </sheetViews>
  <sheetFormatPr defaultColWidth="13.6640625" defaultRowHeight="15.5" x14ac:dyDescent="0.35"/>
  <sheetData>
    <row r="2" spans="2:13" ht="33.5" x14ac:dyDescent="0.75">
      <c r="B2" s="9" t="s">
        <v>125</v>
      </c>
      <c r="C2" s="1"/>
      <c r="D2" s="1"/>
      <c r="E2" s="1"/>
      <c r="F2" s="1"/>
      <c r="G2" s="1"/>
      <c r="H2" s="1"/>
      <c r="I2" s="1"/>
      <c r="J2" s="1"/>
      <c r="K2" s="1"/>
      <c r="L2" s="1"/>
      <c r="M2" s="1"/>
    </row>
    <row r="4" spans="2:13" x14ac:dyDescent="0.35">
      <c r="B4" s="8" t="s">
        <v>0</v>
      </c>
      <c r="C4" s="8" t="s">
        <v>1</v>
      </c>
      <c r="D4" s="8" t="s">
        <v>2</v>
      </c>
      <c r="E4" s="8" t="s">
        <v>3</v>
      </c>
      <c r="F4" s="8" t="s">
        <v>4</v>
      </c>
      <c r="G4" s="8" t="s">
        <v>5</v>
      </c>
      <c r="H4" s="8" t="s">
        <v>6</v>
      </c>
      <c r="I4" s="8" t="s">
        <v>7</v>
      </c>
      <c r="J4" s="8" t="s">
        <v>8</v>
      </c>
      <c r="K4" s="8" t="s">
        <v>9</v>
      </c>
      <c r="L4" s="8" t="s">
        <v>10</v>
      </c>
      <c r="M4" s="8" t="s">
        <v>11</v>
      </c>
    </row>
    <row r="5" spans="2:13" x14ac:dyDescent="0.35">
      <c r="B5" s="2" t="s">
        <v>20</v>
      </c>
      <c r="C5" s="2">
        <v>1185732</v>
      </c>
      <c r="D5" s="3">
        <v>44562</v>
      </c>
      <c r="E5" s="2" t="s">
        <v>12</v>
      </c>
      <c r="F5" s="2" t="s">
        <v>13</v>
      </c>
      <c r="G5" s="2" t="s">
        <v>13</v>
      </c>
      <c r="H5" s="2" t="s">
        <v>14</v>
      </c>
      <c r="I5" s="4">
        <v>0.5</v>
      </c>
      <c r="J5" s="5">
        <v>12000</v>
      </c>
      <c r="K5" s="6">
        <v>6000</v>
      </c>
      <c r="L5" s="6">
        <v>3000</v>
      </c>
      <c r="M5" s="7">
        <v>0.5</v>
      </c>
    </row>
    <row r="6" spans="2:13" x14ac:dyDescent="0.35">
      <c r="B6" s="2" t="s">
        <v>20</v>
      </c>
      <c r="C6" s="2">
        <v>1185732</v>
      </c>
      <c r="D6" s="3">
        <v>44563</v>
      </c>
      <c r="E6" s="2" t="s">
        <v>12</v>
      </c>
      <c r="F6" s="2" t="s">
        <v>13</v>
      </c>
      <c r="G6" s="2" t="s">
        <v>13</v>
      </c>
      <c r="H6" s="2" t="s">
        <v>15</v>
      </c>
      <c r="I6" s="4">
        <v>0.5</v>
      </c>
      <c r="J6" s="5">
        <v>10000</v>
      </c>
      <c r="K6" s="6">
        <v>5000</v>
      </c>
      <c r="L6" s="6">
        <v>1500</v>
      </c>
      <c r="M6" s="7">
        <v>0.3</v>
      </c>
    </row>
    <row r="7" spans="2:13" x14ac:dyDescent="0.35">
      <c r="B7" s="2" t="s">
        <v>20</v>
      </c>
      <c r="C7" s="2">
        <v>1185732</v>
      </c>
      <c r="D7" s="3">
        <v>44564</v>
      </c>
      <c r="E7" s="2" t="s">
        <v>12</v>
      </c>
      <c r="F7" s="2" t="s">
        <v>13</v>
      </c>
      <c r="G7" s="2" t="s">
        <v>13</v>
      </c>
      <c r="H7" s="2" t="s">
        <v>16</v>
      </c>
      <c r="I7" s="4">
        <v>0.4</v>
      </c>
      <c r="J7" s="5">
        <v>10000</v>
      </c>
      <c r="K7" s="6">
        <v>4000</v>
      </c>
      <c r="L7" s="6">
        <v>1400</v>
      </c>
      <c r="M7" s="7">
        <v>0.35</v>
      </c>
    </row>
    <row r="8" spans="2:13" x14ac:dyDescent="0.35">
      <c r="B8" s="2" t="s">
        <v>20</v>
      </c>
      <c r="C8" s="2">
        <v>1185732</v>
      </c>
      <c r="D8" s="3">
        <v>44565</v>
      </c>
      <c r="E8" s="2" t="s">
        <v>12</v>
      </c>
      <c r="F8" s="2" t="s">
        <v>13</v>
      </c>
      <c r="G8" s="2" t="s">
        <v>13</v>
      </c>
      <c r="H8" s="2" t="s">
        <v>17</v>
      </c>
      <c r="I8" s="4">
        <v>0.45</v>
      </c>
      <c r="J8" s="5">
        <v>8500</v>
      </c>
      <c r="K8" s="6">
        <v>3825</v>
      </c>
      <c r="L8" s="6">
        <v>1338.75</v>
      </c>
      <c r="M8" s="7">
        <v>0.35</v>
      </c>
    </row>
    <row r="9" spans="2:13" x14ac:dyDescent="0.35">
      <c r="B9" s="2" t="s">
        <v>20</v>
      </c>
      <c r="C9" s="2">
        <v>1185732</v>
      </c>
      <c r="D9" s="3">
        <v>44566</v>
      </c>
      <c r="E9" s="2" t="s">
        <v>12</v>
      </c>
      <c r="F9" s="2" t="s">
        <v>13</v>
      </c>
      <c r="G9" s="2" t="s">
        <v>13</v>
      </c>
      <c r="H9" s="2" t="s">
        <v>18</v>
      </c>
      <c r="I9" s="4">
        <v>0.6</v>
      </c>
      <c r="J9" s="5">
        <v>9000</v>
      </c>
      <c r="K9" s="6">
        <v>5400</v>
      </c>
      <c r="L9" s="6">
        <v>1620</v>
      </c>
      <c r="M9" s="7">
        <v>0.3</v>
      </c>
    </row>
    <row r="10" spans="2:13" x14ac:dyDescent="0.35">
      <c r="B10" s="2" t="s">
        <v>20</v>
      </c>
      <c r="C10" s="2">
        <v>1185732</v>
      </c>
      <c r="D10" s="3">
        <v>44567</v>
      </c>
      <c r="E10" s="2" t="s">
        <v>12</v>
      </c>
      <c r="F10" s="2" t="s">
        <v>13</v>
      </c>
      <c r="G10" s="2" t="s">
        <v>13</v>
      </c>
      <c r="H10" s="2" t="s">
        <v>19</v>
      </c>
      <c r="I10" s="4">
        <v>0.5</v>
      </c>
      <c r="J10" s="5">
        <v>10000</v>
      </c>
      <c r="K10" s="6">
        <v>5000</v>
      </c>
      <c r="L10" s="6">
        <v>1250</v>
      </c>
      <c r="M10" s="7">
        <v>0.25</v>
      </c>
    </row>
    <row r="11" spans="2:13" x14ac:dyDescent="0.35">
      <c r="B11" s="2" t="s">
        <v>20</v>
      </c>
      <c r="C11" s="2">
        <v>1185732</v>
      </c>
      <c r="D11" s="3">
        <v>44568</v>
      </c>
      <c r="E11" s="2" t="s">
        <v>12</v>
      </c>
      <c r="F11" s="2" t="s">
        <v>13</v>
      </c>
      <c r="G11" s="2" t="s">
        <v>13</v>
      </c>
      <c r="H11" s="2" t="s">
        <v>14</v>
      </c>
      <c r="I11" s="4">
        <v>0.5</v>
      </c>
      <c r="J11" s="5">
        <v>12500</v>
      </c>
      <c r="K11" s="6">
        <v>6250</v>
      </c>
      <c r="L11" s="6">
        <v>3125</v>
      </c>
      <c r="M11" s="7">
        <v>0.5</v>
      </c>
    </row>
    <row r="12" spans="2:13" x14ac:dyDescent="0.35">
      <c r="B12" s="2" t="s">
        <v>20</v>
      </c>
      <c r="C12" s="2">
        <v>1185732</v>
      </c>
      <c r="D12" s="3">
        <v>44569</v>
      </c>
      <c r="E12" s="2" t="s">
        <v>12</v>
      </c>
      <c r="F12" s="2" t="s">
        <v>13</v>
      </c>
      <c r="G12" s="2" t="s">
        <v>13</v>
      </c>
      <c r="H12" s="2" t="s">
        <v>15</v>
      </c>
      <c r="I12" s="4">
        <v>0.5</v>
      </c>
      <c r="J12" s="5">
        <v>9000</v>
      </c>
      <c r="K12" s="6">
        <v>4500</v>
      </c>
      <c r="L12" s="6">
        <v>1350</v>
      </c>
      <c r="M12" s="7">
        <v>0.3</v>
      </c>
    </row>
    <row r="13" spans="2:13" x14ac:dyDescent="0.35">
      <c r="B13" s="2" t="s">
        <v>20</v>
      </c>
      <c r="C13" s="2">
        <v>1185732</v>
      </c>
      <c r="D13" s="3">
        <v>44582</v>
      </c>
      <c r="E13" s="2" t="s">
        <v>12</v>
      </c>
      <c r="F13" s="2" t="s">
        <v>13</v>
      </c>
      <c r="G13" s="2" t="s">
        <v>13</v>
      </c>
      <c r="H13" s="2" t="s">
        <v>16</v>
      </c>
      <c r="I13" s="4">
        <v>0.4</v>
      </c>
      <c r="J13" s="5">
        <v>9500</v>
      </c>
      <c r="K13" s="6">
        <v>3800</v>
      </c>
      <c r="L13" s="6">
        <v>1330</v>
      </c>
      <c r="M13" s="7">
        <v>0.35</v>
      </c>
    </row>
    <row r="14" spans="2:13" x14ac:dyDescent="0.35">
      <c r="B14" s="2" t="s">
        <v>20</v>
      </c>
      <c r="C14" s="2">
        <v>1185732</v>
      </c>
      <c r="D14" s="3">
        <v>44583</v>
      </c>
      <c r="E14" s="2" t="s">
        <v>12</v>
      </c>
      <c r="F14" s="2" t="s">
        <v>13</v>
      </c>
      <c r="G14" s="2" t="s">
        <v>13</v>
      </c>
      <c r="H14" s="2" t="s">
        <v>17</v>
      </c>
      <c r="I14" s="4">
        <v>0.45</v>
      </c>
      <c r="J14" s="5">
        <v>8250</v>
      </c>
      <c r="K14" s="6">
        <v>3712.5</v>
      </c>
      <c r="L14" s="6">
        <v>1299.375</v>
      </c>
      <c r="M14" s="7">
        <v>0.35</v>
      </c>
    </row>
    <row r="15" spans="2:13" x14ac:dyDescent="0.35">
      <c r="B15" s="2" t="s">
        <v>20</v>
      </c>
      <c r="C15" s="2">
        <v>1185732</v>
      </c>
      <c r="D15" s="3">
        <v>44584</v>
      </c>
      <c r="E15" s="2" t="s">
        <v>12</v>
      </c>
      <c r="F15" s="2" t="s">
        <v>13</v>
      </c>
      <c r="G15" s="2" t="s">
        <v>13</v>
      </c>
      <c r="H15" s="2" t="s">
        <v>18</v>
      </c>
      <c r="I15" s="4">
        <v>0.6</v>
      </c>
      <c r="J15" s="5">
        <v>9000</v>
      </c>
      <c r="K15" s="6">
        <v>5400</v>
      </c>
      <c r="L15" s="6">
        <v>1620</v>
      </c>
      <c r="M15" s="7">
        <v>0.3</v>
      </c>
    </row>
    <row r="16" spans="2:13" x14ac:dyDescent="0.35">
      <c r="B16" s="2" t="s">
        <v>20</v>
      </c>
      <c r="C16" s="2">
        <v>1185732</v>
      </c>
      <c r="D16" s="3">
        <v>44585</v>
      </c>
      <c r="E16" s="2" t="s">
        <v>12</v>
      </c>
      <c r="F16" s="2" t="s">
        <v>13</v>
      </c>
      <c r="G16" s="2" t="s">
        <v>13</v>
      </c>
      <c r="H16" s="2" t="s">
        <v>19</v>
      </c>
      <c r="I16" s="4">
        <v>0.5</v>
      </c>
      <c r="J16" s="5">
        <v>10000</v>
      </c>
      <c r="K16" s="6">
        <v>5000</v>
      </c>
      <c r="L16" s="6">
        <v>1250</v>
      </c>
      <c r="M16" s="7">
        <v>0.25</v>
      </c>
    </row>
    <row r="17" spans="2:13" x14ac:dyDescent="0.35">
      <c r="B17" s="2" t="s">
        <v>20</v>
      </c>
      <c r="C17" s="2">
        <v>1185732</v>
      </c>
      <c r="D17" s="3">
        <v>44586</v>
      </c>
      <c r="E17" s="2" t="s">
        <v>12</v>
      </c>
      <c r="F17" s="2" t="s">
        <v>13</v>
      </c>
      <c r="G17" s="2" t="s">
        <v>13</v>
      </c>
      <c r="H17" s="2" t="s">
        <v>14</v>
      </c>
      <c r="I17" s="4">
        <v>0.5</v>
      </c>
      <c r="J17" s="5">
        <v>12200</v>
      </c>
      <c r="K17" s="6">
        <v>6100</v>
      </c>
      <c r="L17" s="6">
        <v>3050</v>
      </c>
      <c r="M17" s="7">
        <v>0.5</v>
      </c>
    </row>
    <row r="18" spans="2:13" x14ac:dyDescent="0.35">
      <c r="B18" s="2" t="s">
        <v>20</v>
      </c>
      <c r="C18" s="2">
        <v>1185732</v>
      </c>
      <c r="D18" s="3">
        <v>44587</v>
      </c>
      <c r="E18" s="2" t="s">
        <v>12</v>
      </c>
      <c r="F18" s="2" t="s">
        <v>13</v>
      </c>
      <c r="G18" s="2" t="s">
        <v>13</v>
      </c>
      <c r="H18" s="2" t="s">
        <v>15</v>
      </c>
      <c r="I18" s="4">
        <v>0.5</v>
      </c>
      <c r="J18" s="5">
        <v>9250</v>
      </c>
      <c r="K18" s="6">
        <v>4625</v>
      </c>
      <c r="L18" s="6">
        <v>1387.5</v>
      </c>
      <c r="M18" s="7">
        <v>0.3</v>
      </c>
    </row>
    <row r="19" spans="2:13" x14ac:dyDescent="0.35">
      <c r="B19" s="2" t="s">
        <v>20</v>
      </c>
      <c r="C19" s="2">
        <v>1185732</v>
      </c>
      <c r="D19" s="3">
        <v>44588</v>
      </c>
      <c r="E19" s="2" t="s">
        <v>12</v>
      </c>
      <c r="F19" s="2" t="s">
        <v>13</v>
      </c>
      <c r="G19" s="2" t="s">
        <v>13</v>
      </c>
      <c r="H19" s="2" t="s">
        <v>16</v>
      </c>
      <c r="I19" s="4">
        <v>0.4</v>
      </c>
      <c r="J19" s="5">
        <v>9500</v>
      </c>
      <c r="K19" s="6">
        <v>3800</v>
      </c>
      <c r="L19" s="6">
        <v>1330</v>
      </c>
      <c r="M19" s="7">
        <v>0.35</v>
      </c>
    </row>
    <row r="20" spans="2:13" x14ac:dyDescent="0.35">
      <c r="B20" s="2" t="s">
        <v>20</v>
      </c>
      <c r="C20" s="2">
        <v>1185732</v>
      </c>
      <c r="D20" s="3">
        <v>44589</v>
      </c>
      <c r="E20" s="2" t="s">
        <v>12</v>
      </c>
      <c r="F20" s="2" t="s">
        <v>13</v>
      </c>
      <c r="G20" s="2" t="s">
        <v>13</v>
      </c>
      <c r="H20" s="2" t="s">
        <v>17</v>
      </c>
      <c r="I20" s="4">
        <v>0.45</v>
      </c>
      <c r="J20" s="5">
        <v>8000</v>
      </c>
      <c r="K20" s="6">
        <v>3600</v>
      </c>
      <c r="L20" s="6">
        <v>1260</v>
      </c>
      <c r="M20" s="7">
        <v>0.35</v>
      </c>
    </row>
    <row r="21" spans="2:13" x14ac:dyDescent="0.35">
      <c r="B21" s="2" t="s">
        <v>20</v>
      </c>
      <c r="C21" s="2">
        <v>1185732</v>
      </c>
      <c r="D21" s="3">
        <v>44590</v>
      </c>
      <c r="E21" s="2" t="s">
        <v>12</v>
      </c>
      <c r="F21" s="2" t="s">
        <v>13</v>
      </c>
      <c r="G21" s="2" t="s">
        <v>13</v>
      </c>
      <c r="H21" s="2" t="s">
        <v>18</v>
      </c>
      <c r="I21" s="4">
        <v>0.6</v>
      </c>
      <c r="J21" s="5">
        <v>8500</v>
      </c>
      <c r="K21" s="6">
        <v>5100</v>
      </c>
      <c r="L21" s="6">
        <v>1530</v>
      </c>
      <c r="M21" s="7">
        <v>0.3</v>
      </c>
    </row>
    <row r="22" spans="2:13" x14ac:dyDescent="0.35">
      <c r="B22" s="2" t="s">
        <v>20</v>
      </c>
      <c r="C22" s="2">
        <v>1185732</v>
      </c>
      <c r="D22" s="3">
        <v>44591</v>
      </c>
      <c r="E22" s="2" t="s">
        <v>12</v>
      </c>
      <c r="F22" s="2" t="s">
        <v>13</v>
      </c>
      <c r="G22" s="2" t="s">
        <v>13</v>
      </c>
      <c r="H22" s="2" t="s">
        <v>19</v>
      </c>
      <c r="I22" s="4">
        <v>0.5</v>
      </c>
      <c r="J22" s="5">
        <v>9500</v>
      </c>
      <c r="K22" s="6">
        <v>4750</v>
      </c>
      <c r="L22" s="6">
        <v>1187.5</v>
      </c>
      <c r="M22" s="7">
        <v>0.25</v>
      </c>
    </row>
    <row r="23" spans="2:13" x14ac:dyDescent="0.35">
      <c r="B23" s="2" t="s">
        <v>20</v>
      </c>
      <c r="C23" s="2">
        <v>1185732</v>
      </c>
      <c r="D23" s="3">
        <v>44592</v>
      </c>
      <c r="E23" s="2" t="s">
        <v>12</v>
      </c>
      <c r="F23" s="2" t="s">
        <v>13</v>
      </c>
      <c r="G23" s="2" t="s">
        <v>13</v>
      </c>
      <c r="H23" s="2" t="s">
        <v>14</v>
      </c>
      <c r="I23" s="4">
        <v>0.5</v>
      </c>
      <c r="J23" s="5">
        <v>12000</v>
      </c>
      <c r="K23" s="6">
        <v>6000</v>
      </c>
      <c r="L23" s="6">
        <v>3000</v>
      </c>
      <c r="M23" s="7">
        <v>0.5</v>
      </c>
    </row>
    <row r="24" spans="2:13" x14ac:dyDescent="0.35">
      <c r="B24" s="2" t="s">
        <v>20</v>
      </c>
      <c r="C24" s="2">
        <v>1185732</v>
      </c>
      <c r="D24" s="3">
        <v>44593</v>
      </c>
      <c r="E24" s="2" t="s">
        <v>12</v>
      </c>
      <c r="F24" s="2" t="s">
        <v>13</v>
      </c>
      <c r="G24" s="2" t="s">
        <v>13</v>
      </c>
      <c r="H24" s="2" t="s">
        <v>15</v>
      </c>
      <c r="I24" s="4">
        <v>0.5</v>
      </c>
      <c r="J24" s="5">
        <v>9000</v>
      </c>
      <c r="K24" s="6">
        <v>4500</v>
      </c>
      <c r="L24" s="6">
        <v>1350</v>
      </c>
      <c r="M24" s="7">
        <v>0.3</v>
      </c>
    </row>
    <row r="25" spans="2:13" x14ac:dyDescent="0.35">
      <c r="B25" s="2" t="s">
        <v>20</v>
      </c>
      <c r="C25" s="2">
        <v>1185732</v>
      </c>
      <c r="D25" s="3">
        <v>44594</v>
      </c>
      <c r="E25" s="2" t="s">
        <v>12</v>
      </c>
      <c r="F25" s="2" t="s">
        <v>13</v>
      </c>
      <c r="G25" s="2" t="s">
        <v>13</v>
      </c>
      <c r="H25" s="2" t="s">
        <v>16</v>
      </c>
      <c r="I25" s="4">
        <v>0.4</v>
      </c>
      <c r="J25" s="5">
        <v>9000</v>
      </c>
      <c r="K25" s="6">
        <v>3600</v>
      </c>
      <c r="L25" s="6">
        <v>1260</v>
      </c>
      <c r="M25" s="7">
        <v>0.35</v>
      </c>
    </row>
    <row r="26" spans="2:13" x14ac:dyDescent="0.35">
      <c r="B26" s="2" t="s">
        <v>20</v>
      </c>
      <c r="C26" s="2">
        <v>1185732</v>
      </c>
      <c r="D26" s="3">
        <v>44595</v>
      </c>
      <c r="E26" s="2" t="s">
        <v>12</v>
      </c>
      <c r="F26" s="2" t="s">
        <v>13</v>
      </c>
      <c r="G26" s="2" t="s">
        <v>13</v>
      </c>
      <c r="H26" s="2" t="s">
        <v>17</v>
      </c>
      <c r="I26" s="4">
        <v>0.45</v>
      </c>
      <c r="J26" s="5">
        <v>8250</v>
      </c>
      <c r="K26" s="6">
        <v>3712.5</v>
      </c>
      <c r="L26" s="6">
        <v>1299.375</v>
      </c>
      <c r="M26" s="7">
        <v>0.35</v>
      </c>
    </row>
    <row r="27" spans="2:13" x14ac:dyDescent="0.35">
      <c r="B27" s="2" t="s">
        <v>20</v>
      </c>
      <c r="C27" s="2">
        <v>1185732</v>
      </c>
      <c r="D27" s="3">
        <v>44596</v>
      </c>
      <c r="E27" s="2" t="s">
        <v>12</v>
      </c>
      <c r="F27" s="2" t="s">
        <v>13</v>
      </c>
      <c r="G27" s="2" t="s">
        <v>13</v>
      </c>
      <c r="H27" s="2" t="s">
        <v>18</v>
      </c>
      <c r="I27" s="4">
        <v>0.6</v>
      </c>
      <c r="J27" s="5">
        <v>8250</v>
      </c>
      <c r="K27" s="6">
        <v>4950</v>
      </c>
      <c r="L27" s="6">
        <v>1485</v>
      </c>
      <c r="M27" s="7">
        <v>0.3</v>
      </c>
    </row>
    <row r="28" spans="2:13" x14ac:dyDescent="0.35">
      <c r="B28" s="2" t="s">
        <v>20</v>
      </c>
      <c r="C28" s="2">
        <v>1185732</v>
      </c>
      <c r="D28" s="3">
        <v>44597</v>
      </c>
      <c r="E28" s="2" t="s">
        <v>12</v>
      </c>
      <c r="F28" s="2" t="s">
        <v>13</v>
      </c>
      <c r="G28" s="2" t="s">
        <v>13</v>
      </c>
      <c r="H28" s="2" t="s">
        <v>19</v>
      </c>
      <c r="I28" s="4">
        <v>0.5</v>
      </c>
      <c r="J28" s="5">
        <v>9500</v>
      </c>
      <c r="K28" s="6">
        <v>4750</v>
      </c>
      <c r="L28" s="6">
        <v>1187.5</v>
      </c>
      <c r="M28" s="7">
        <v>0.25</v>
      </c>
    </row>
    <row r="29" spans="2:13" x14ac:dyDescent="0.35">
      <c r="B29" s="2" t="s">
        <v>20</v>
      </c>
      <c r="C29" s="2">
        <v>1185732</v>
      </c>
      <c r="D29" s="3">
        <v>44598</v>
      </c>
      <c r="E29" s="2" t="s">
        <v>12</v>
      </c>
      <c r="F29" s="2" t="s">
        <v>13</v>
      </c>
      <c r="G29" s="2" t="s">
        <v>13</v>
      </c>
      <c r="H29" s="2" t="s">
        <v>14</v>
      </c>
      <c r="I29" s="4">
        <v>0.6</v>
      </c>
      <c r="J29" s="5">
        <v>12200</v>
      </c>
      <c r="K29" s="6">
        <v>7320</v>
      </c>
      <c r="L29" s="6">
        <v>3660</v>
      </c>
      <c r="M29" s="7">
        <v>0.5</v>
      </c>
    </row>
    <row r="30" spans="2:13" x14ac:dyDescent="0.3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5">
      <c r="B31" s="2" t="s">
        <v>20</v>
      </c>
      <c r="C31" s="2">
        <v>1185732</v>
      </c>
      <c r="D31" s="3">
        <v>44600</v>
      </c>
      <c r="E31" s="2" t="s">
        <v>12</v>
      </c>
      <c r="F31" s="2" t="s">
        <v>13</v>
      </c>
      <c r="G31" s="2" t="s">
        <v>13</v>
      </c>
      <c r="H31" s="2" t="s">
        <v>16</v>
      </c>
      <c r="I31" s="4">
        <v>0.5</v>
      </c>
      <c r="J31" s="5">
        <v>9000</v>
      </c>
      <c r="K31" s="6">
        <v>4500</v>
      </c>
      <c r="L31" s="6">
        <v>1575</v>
      </c>
      <c r="M31" s="7">
        <v>0.35</v>
      </c>
    </row>
    <row r="32" spans="2:13" x14ac:dyDescent="0.35">
      <c r="B32" s="2" t="s">
        <v>130</v>
      </c>
      <c r="C32" s="2">
        <v>1185732</v>
      </c>
      <c r="D32" s="3">
        <v>44601</v>
      </c>
      <c r="E32" s="2" t="s">
        <v>12</v>
      </c>
      <c r="F32" s="2" t="s">
        <v>13</v>
      </c>
      <c r="G32" s="2" t="s">
        <v>13</v>
      </c>
      <c r="H32" s="2" t="s">
        <v>17</v>
      </c>
      <c r="I32" s="4">
        <v>0.5</v>
      </c>
      <c r="J32" s="5">
        <v>8500</v>
      </c>
      <c r="K32" s="6">
        <v>4250</v>
      </c>
      <c r="L32" s="6">
        <v>1487.5</v>
      </c>
      <c r="M32" s="7">
        <v>0.35</v>
      </c>
    </row>
    <row r="33" spans="2:13" x14ac:dyDescent="0.35">
      <c r="B33" s="2" t="s">
        <v>130</v>
      </c>
      <c r="C33" s="2">
        <v>1185732</v>
      </c>
      <c r="D33" s="3">
        <v>44602</v>
      </c>
      <c r="E33" s="2" t="s">
        <v>12</v>
      </c>
      <c r="F33" s="2" t="s">
        <v>13</v>
      </c>
      <c r="G33" s="2" t="s">
        <v>13</v>
      </c>
      <c r="H33" s="2" t="s">
        <v>18</v>
      </c>
      <c r="I33" s="4">
        <v>0.6</v>
      </c>
      <c r="J33" s="5">
        <v>8750</v>
      </c>
      <c r="K33" s="6">
        <v>5250</v>
      </c>
      <c r="L33" s="6">
        <v>1575</v>
      </c>
      <c r="M33" s="7">
        <v>0.3</v>
      </c>
    </row>
    <row r="34" spans="2:13" x14ac:dyDescent="0.35">
      <c r="B34" s="2" t="s">
        <v>130</v>
      </c>
      <c r="C34" s="2">
        <v>1185732</v>
      </c>
      <c r="D34" s="3">
        <v>44623</v>
      </c>
      <c r="E34" s="2" t="s">
        <v>12</v>
      </c>
      <c r="F34" s="2" t="s">
        <v>13</v>
      </c>
      <c r="G34" s="2" t="s">
        <v>13</v>
      </c>
      <c r="H34" s="2" t="s">
        <v>19</v>
      </c>
      <c r="I34" s="4">
        <v>0.65</v>
      </c>
      <c r="J34" s="5">
        <v>10000</v>
      </c>
      <c r="K34" s="6">
        <v>6500</v>
      </c>
      <c r="L34" s="6">
        <v>1625</v>
      </c>
      <c r="M34" s="7">
        <v>0.25</v>
      </c>
    </row>
    <row r="35" spans="2:13" x14ac:dyDescent="0.35">
      <c r="B35" s="2" t="s">
        <v>130</v>
      </c>
      <c r="C35" s="2">
        <v>1185732</v>
      </c>
      <c r="D35" s="3">
        <v>44624</v>
      </c>
      <c r="E35" s="2" t="s">
        <v>12</v>
      </c>
      <c r="F35" s="2" t="s">
        <v>13</v>
      </c>
      <c r="G35" s="2" t="s">
        <v>13</v>
      </c>
      <c r="H35" s="2" t="s">
        <v>14</v>
      </c>
      <c r="I35" s="4">
        <v>0.6</v>
      </c>
      <c r="J35" s="5">
        <v>12500</v>
      </c>
      <c r="K35" s="6">
        <v>7500</v>
      </c>
      <c r="L35" s="6">
        <v>3750</v>
      </c>
      <c r="M35" s="7">
        <v>0.5</v>
      </c>
    </row>
    <row r="36" spans="2:13" x14ac:dyDescent="0.3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5">
      <c r="B37" s="2" t="s">
        <v>130</v>
      </c>
      <c r="C37" s="2">
        <v>1185732</v>
      </c>
      <c r="D37" s="3">
        <v>44626</v>
      </c>
      <c r="E37" s="2" t="s">
        <v>12</v>
      </c>
      <c r="F37" s="2" t="s">
        <v>13</v>
      </c>
      <c r="G37" s="2" t="s">
        <v>13</v>
      </c>
      <c r="H37" s="2" t="s">
        <v>16</v>
      </c>
      <c r="I37" s="4">
        <v>0.5</v>
      </c>
      <c r="J37" s="5">
        <v>9250</v>
      </c>
      <c r="K37" s="6">
        <v>4625</v>
      </c>
      <c r="L37" s="6">
        <v>1618.75</v>
      </c>
      <c r="M37" s="7">
        <v>0.35</v>
      </c>
    </row>
    <row r="38" spans="2:13" x14ac:dyDescent="0.35">
      <c r="B38" s="2" t="s">
        <v>130</v>
      </c>
      <c r="C38" s="2">
        <v>1185732</v>
      </c>
      <c r="D38" s="3">
        <v>44627</v>
      </c>
      <c r="E38" s="2" t="s">
        <v>12</v>
      </c>
      <c r="F38" s="2" t="s">
        <v>13</v>
      </c>
      <c r="G38" s="2" t="s">
        <v>13</v>
      </c>
      <c r="H38" s="2" t="s">
        <v>17</v>
      </c>
      <c r="I38" s="4">
        <v>0.5</v>
      </c>
      <c r="J38" s="5">
        <v>9000</v>
      </c>
      <c r="K38" s="6">
        <v>4500</v>
      </c>
      <c r="L38" s="6">
        <v>1575</v>
      </c>
      <c r="M38" s="7">
        <v>0.35</v>
      </c>
    </row>
    <row r="39" spans="2:13" x14ac:dyDescent="0.35">
      <c r="B39" s="2" t="s">
        <v>130</v>
      </c>
      <c r="C39" s="2">
        <v>1185732</v>
      </c>
      <c r="D39" s="3">
        <v>44628</v>
      </c>
      <c r="E39" s="2" t="s">
        <v>12</v>
      </c>
      <c r="F39" s="2" t="s">
        <v>13</v>
      </c>
      <c r="G39" s="2" t="s">
        <v>13</v>
      </c>
      <c r="H39" s="2" t="s">
        <v>18</v>
      </c>
      <c r="I39" s="4">
        <v>0.6</v>
      </c>
      <c r="J39" s="5">
        <v>9000</v>
      </c>
      <c r="K39" s="6">
        <v>5400</v>
      </c>
      <c r="L39" s="6">
        <v>1620</v>
      </c>
      <c r="M39" s="7">
        <v>0.3</v>
      </c>
    </row>
    <row r="40" spans="2:13" x14ac:dyDescent="0.35">
      <c r="B40" s="2" t="s">
        <v>130</v>
      </c>
      <c r="C40" s="2">
        <v>1185732</v>
      </c>
      <c r="D40" s="3">
        <v>44629</v>
      </c>
      <c r="E40" s="2" t="s">
        <v>12</v>
      </c>
      <c r="F40" s="2" t="s">
        <v>13</v>
      </c>
      <c r="G40" s="2" t="s">
        <v>13</v>
      </c>
      <c r="H40" s="2" t="s">
        <v>19</v>
      </c>
      <c r="I40" s="4">
        <v>0.65</v>
      </c>
      <c r="J40" s="5">
        <v>10500</v>
      </c>
      <c r="K40" s="6">
        <v>6825</v>
      </c>
      <c r="L40" s="6">
        <v>1706.25</v>
      </c>
      <c r="M40" s="7">
        <v>0.25</v>
      </c>
    </row>
    <row r="41" spans="2:13" x14ac:dyDescent="0.35">
      <c r="B41" s="2" t="s">
        <v>130</v>
      </c>
      <c r="C41" s="2">
        <v>1185732</v>
      </c>
      <c r="D41" s="3">
        <v>44630</v>
      </c>
      <c r="E41" s="2" t="s">
        <v>12</v>
      </c>
      <c r="F41" s="2" t="s">
        <v>13</v>
      </c>
      <c r="G41" s="2" t="s">
        <v>13</v>
      </c>
      <c r="H41" s="2" t="s">
        <v>14</v>
      </c>
      <c r="I41" s="4">
        <v>0.6</v>
      </c>
      <c r="J41" s="5">
        <v>12750</v>
      </c>
      <c r="K41" s="6">
        <v>7650</v>
      </c>
      <c r="L41" s="6">
        <v>3825</v>
      </c>
      <c r="M41" s="7">
        <v>0.5</v>
      </c>
    </row>
    <row r="42" spans="2:13" x14ac:dyDescent="0.3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5">
      <c r="B43" s="2" t="s">
        <v>130</v>
      </c>
      <c r="C43" s="2">
        <v>1185732</v>
      </c>
      <c r="D43" s="3">
        <v>44632</v>
      </c>
      <c r="E43" s="2" t="s">
        <v>12</v>
      </c>
      <c r="F43" s="2" t="s">
        <v>13</v>
      </c>
      <c r="G43" s="2" t="s">
        <v>13</v>
      </c>
      <c r="H43" s="2" t="s">
        <v>16</v>
      </c>
      <c r="I43" s="4">
        <v>0.5</v>
      </c>
      <c r="J43" s="5">
        <v>9500</v>
      </c>
      <c r="K43" s="6">
        <v>4750</v>
      </c>
      <c r="L43" s="6">
        <v>1662.5</v>
      </c>
      <c r="M43" s="7">
        <v>0.35</v>
      </c>
    </row>
    <row r="44" spans="2:13" x14ac:dyDescent="0.35">
      <c r="B44" s="2" t="s">
        <v>130</v>
      </c>
      <c r="C44" s="2">
        <v>1185732</v>
      </c>
      <c r="D44" s="3">
        <v>44633</v>
      </c>
      <c r="E44" s="2" t="s">
        <v>12</v>
      </c>
      <c r="F44" s="2" t="s">
        <v>13</v>
      </c>
      <c r="G44" s="2" t="s">
        <v>13</v>
      </c>
      <c r="H44" s="2" t="s">
        <v>17</v>
      </c>
      <c r="I44" s="4">
        <v>0.5</v>
      </c>
      <c r="J44" s="5">
        <v>9000</v>
      </c>
      <c r="K44" s="6">
        <v>4500</v>
      </c>
      <c r="L44" s="6">
        <v>1575</v>
      </c>
      <c r="M44" s="7">
        <v>0.35</v>
      </c>
    </row>
    <row r="45" spans="2:13" x14ac:dyDescent="0.35">
      <c r="B45" s="2" t="s">
        <v>130</v>
      </c>
      <c r="C45" s="2">
        <v>1185732</v>
      </c>
      <c r="D45" s="3">
        <v>44634</v>
      </c>
      <c r="E45" s="2" t="s">
        <v>12</v>
      </c>
      <c r="F45" s="2" t="s">
        <v>13</v>
      </c>
      <c r="G45" s="2" t="s">
        <v>13</v>
      </c>
      <c r="H45" s="2" t="s">
        <v>18</v>
      </c>
      <c r="I45" s="4">
        <v>0.6</v>
      </c>
      <c r="J45" s="5">
        <v>9250</v>
      </c>
      <c r="K45" s="6">
        <v>5550</v>
      </c>
      <c r="L45" s="6">
        <v>1665</v>
      </c>
      <c r="M45" s="7">
        <v>0.3</v>
      </c>
    </row>
    <row r="46" spans="2:13" x14ac:dyDescent="0.35">
      <c r="B46" s="2" t="s">
        <v>130</v>
      </c>
      <c r="C46" s="2">
        <v>1185732</v>
      </c>
      <c r="D46" s="3">
        <v>44635</v>
      </c>
      <c r="E46" s="2" t="s">
        <v>12</v>
      </c>
      <c r="F46" s="2" t="s">
        <v>13</v>
      </c>
      <c r="G46" s="2" t="s">
        <v>13</v>
      </c>
      <c r="H46" s="2" t="s">
        <v>19</v>
      </c>
      <c r="I46" s="4">
        <v>0.65</v>
      </c>
      <c r="J46" s="5">
        <v>11000</v>
      </c>
      <c r="K46" s="6">
        <v>7150</v>
      </c>
      <c r="L46" s="6">
        <v>1787.5</v>
      </c>
      <c r="M46" s="7">
        <v>0.25</v>
      </c>
    </row>
    <row r="47" spans="2:13" x14ac:dyDescent="0.35">
      <c r="B47" s="2" t="s">
        <v>130</v>
      </c>
      <c r="C47" s="2">
        <v>1185732</v>
      </c>
      <c r="D47" s="3">
        <v>44636</v>
      </c>
      <c r="E47" s="2" t="s">
        <v>12</v>
      </c>
      <c r="F47" s="2" t="s">
        <v>13</v>
      </c>
      <c r="G47" s="2" t="s">
        <v>13</v>
      </c>
      <c r="H47" s="2" t="s">
        <v>14</v>
      </c>
      <c r="I47" s="4">
        <v>0.6</v>
      </c>
      <c r="J47" s="5">
        <v>12500</v>
      </c>
      <c r="K47" s="6">
        <v>7500</v>
      </c>
      <c r="L47" s="6">
        <v>3750</v>
      </c>
      <c r="M47" s="7">
        <v>0.5</v>
      </c>
    </row>
    <row r="48" spans="2:13" x14ac:dyDescent="0.3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5">
      <c r="B49" s="2" t="s">
        <v>130</v>
      </c>
      <c r="C49" s="2">
        <v>1185732</v>
      </c>
      <c r="D49" s="3">
        <v>44638</v>
      </c>
      <c r="E49" s="2" t="s">
        <v>12</v>
      </c>
      <c r="F49" s="2" t="s">
        <v>13</v>
      </c>
      <c r="G49" s="2" t="s">
        <v>13</v>
      </c>
      <c r="H49" s="2" t="s">
        <v>16</v>
      </c>
      <c r="I49" s="4">
        <v>0.5</v>
      </c>
      <c r="J49" s="5">
        <v>9500</v>
      </c>
      <c r="K49" s="6">
        <v>4750</v>
      </c>
      <c r="L49" s="6">
        <v>1662.5</v>
      </c>
      <c r="M49" s="7">
        <v>0.35</v>
      </c>
    </row>
    <row r="50" spans="2:13" x14ac:dyDescent="0.35">
      <c r="B50" s="2" t="s">
        <v>130</v>
      </c>
      <c r="C50" s="2">
        <v>1185732</v>
      </c>
      <c r="D50" s="3">
        <v>44651</v>
      </c>
      <c r="E50" s="2" t="s">
        <v>12</v>
      </c>
      <c r="F50" s="2" t="s">
        <v>13</v>
      </c>
      <c r="G50" s="2" t="s">
        <v>13</v>
      </c>
      <c r="H50" s="2" t="s">
        <v>17</v>
      </c>
      <c r="I50" s="4">
        <v>0.5</v>
      </c>
      <c r="J50" s="5">
        <v>9250</v>
      </c>
      <c r="K50" s="6">
        <v>4625</v>
      </c>
      <c r="L50" s="6">
        <v>1618.75</v>
      </c>
      <c r="M50" s="7">
        <v>0.35</v>
      </c>
    </row>
    <row r="51" spans="2:13" x14ac:dyDescent="0.35">
      <c r="B51" s="2" t="s">
        <v>130</v>
      </c>
      <c r="C51" s="2">
        <v>1185732</v>
      </c>
      <c r="D51" s="3">
        <v>44668</v>
      </c>
      <c r="E51" s="2" t="s">
        <v>12</v>
      </c>
      <c r="F51" s="2" t="s">
        <v>13</v>
      </c>
      <c r="G51" s="2" t="s">
        <v>13</v>
      </c>
      <c r="H51" s="2" t="s">
        <v>18</v>
      </c>
      <c r="I51" s="4">
        <v>0.6</v>
      </c>
      <c r="J51" s="5">
        <v>9000</v>
      </c>
      <c r="K51" s="6">
        <v>5400</v>
      </c>
      <c r="L51" s="6">
        <v>1620</v>
      </c>
      <c r="M51" s="7">
        <v>0.3</v>
      </c>
    </row>
    <row r="52" spans="2:13" x14ac:dyDescent="0.35">
      <c r="B52" s="2" t="s">
        <v>130</v>
      </c>
      <c r="C52" s="2">
        <v>1185732</v>
      </c>
      <c r="D52" s="3">
        <v>44669</v>
      </c>
      <c r="E52" s="2" t="s">
        <v>12</v>
      </c>
      <c r="F52" s="2" t="s">
        <v>13</v>
      </c>
      <c r="G52" s="2" t="s">
        <v>13</v>
      </c>
      <c r="H52" s="2" t="s">
        <v>19</v>
      </c>
      <c r="I52" s="4">
        <v>0.65</v>
      </c>
      <c r="J52" s="5">
        <v>10750</v>
      </c>
      <c r="K52" s="6">
        <v>6987.5</v>
      </c>
      <c r="L52" s="6">
        <v>1746.875</v>
      </c>
      <c r="M52" s="7">
        <v>0.25</v>
      </c>
    </row>
    <row r="53" spans="2:13" x14ac:dyDescent="0.35">
      <c r="B53" s="2" t="s">
        <v>130</v>
      </c>
      <c r="C53" s="2">
        <v>1185732</v>
      </c>
      <c r="D53" s="3">
        <v>44670</v>
      </c>
      <c r="E53" s="2" t="s">
        <v>12</v>
      </c>
      <c r="F53" s="2" t="s">
        <v>13</v>
      </c>
      <c r="G53" s="2" t="s">
        <v>13</v>
      </c>
      <c r="H53" s="2" t="s">
        <v>14</v>
      </c>
      <c r="I53" s="4">
        <v>0.6</v>
      </c>
      <c r="J53" s="5">
        <v>12000</v>
      </c>
      <c r="K53" s="6">
        <v>7200</v>
      </c>
      <c r="L53" s="6">
        <v>3600</v>
      </c>
      <c r="M53" s="7">
        <v>0.5</v>
      </c>
    </row>
    <row r="54" spans="2:13" x14ac:dyDescent="0.3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5">
      <c r="B55" s="2" t="s">
        <v>130</v>
      </c>
      <c r="C55" s="2">
        <v>1185732</v>
      </c>
      <c r="D55" s="3">
        <v>44672</v>
      </c>
      <c r="E55" s="2" t="s">
        <v>12</v>
      </c>
      <c r="F55" s="2" t="s">
        <v>13</v>
      </c>
      <c r="G55" s="2" t="s">
        <v>13</v>
      </c>
      <c r="H55" s="2" t="s">
        <v>16</v>
      </c>
      <c r="I55" s="4">
        <v>0.5</v>
      </c>
      <c r="J55" s="5">
        <v>9250</v>
      </c>
      <c r="K55" s="6">
        <v>4625</v>
      </c>
      <c r="L55" s="6">
        <v>1618.75</v>
      </c>
      <c r="M55" s="7">
        <v>0.35</v>
      </c>
    </row>
    <row r="56" spans="2:13" x14ac:dyDescent="0.35">
      <c r="B56" s="2" t="s">
        <v>130</v>
      </c>
      <c r="C56" s="2">
        <v>1185732</v>
      </c>
      <c r="D56" s="3">
        <v>44673</v>
      </c>
      <c r="E56" s="2" t="s">
        <v>12</v>
      </c>
      <c r="F56" s="2" t="s">
        <v>13</v>
      </c>
      <c r="G56" s="2" t="s">
        <v>13</v>
      </c>
      <c r="H56" s="2" t="s">
        <v>17</v>
      </c>
      <c r="I56" s="4">
        <v>0.5</v>
      </c>
      <c r="J56" s="5">
        <v>9000</v>
      </c>
      <c r="K56" s="6">
        <v>4500</v>
      </c>
      <c r="L56" s="6">
        <v>1575</v>
      </c>
      <c r="M56" s="7">
        <v>0.35</v>
      </c>
    </row>
    <row r="57" spans="2:13" x14ac:dyDescent="0.35">
      <c r="B57" s="2" t="s">
        <v>130</v>
      </c>
      <c r="C57" s="2">
        <v>1185732</v>
      </c>
      <c r="D57" s="3">
        <v>44674</v>
      </c>
      <c r="E57" s="2" t="s">
        <v>12</v>
      </c>
      <c r="F57" s="2" t="s">
        <v>13</v>
      </c>
      <c r="G57" s="2" t="s">
        <v>13</v>
      </c>
      <c r="H57" s="2" t="s">
        <v>18</v>
      </c>
      <c r="I57" s="4">
        <v>0.6</v>
      </c>
      <c r="J57" s="5">
        <v>9000</v>
      </c>
      <c r="K57" s="6">
        <v>5400</v>
      </c>
      <c r="L57" s="6">
        <v>1620</v>
      </c>
      <c r="M57" s="7">
        <v>0.3</v>
      </c>
    </row>
    <row r="58" spans="2:13" x14ac:dyDescent="0.35">
      <c r="B58" s="2" t="s">
        <v>130</v>
      </c>
      <c r="C58" s="2">
        <v>1185732</v>
      </c>
      <c r="D58" s="3">
        <v>44675</v>
      </c>
      <c r="E58" s="2" t="s">
        <v>12</v>
      </c>
      <c r="F58" s="2" t="s">
        <v>13</v>
      </c>
      <c r="G58" s="2" t="s">
        <v>13</v>
      </c>
      <c r="H58" s="2" t="s">
        <v>19</v>
      </c>
      <c r="I58" s="4">
        <v>0.65</v>
      </c>
      <c r="J58" s="5">
        <v>10000</v>
      </c>
      <c r="K58" s="6">
        <v>6500</v>
      </c>
      <c r="L58" s="6">
        <v>1625</v>
      </c>
      <c r="M58" s="7">
        <v>0.25</v>
      </c>
    </row>
    <row r="59" spans="2:13" x14ac:dyDescent="0.35">
      <c r="B59" s="2" t="s">
        <v>130</v>
      </c>
      <c r="C59" s="2">
        <v>1185732</v>
      </c>
      <c r="D59" s="3">
        <v>44676</v>
      </c>
      <c r="E59" s="2" t="s">
        <v>12</v>
      </c>
      <c r="F59" s="2" t="s">
        <v>13</v>
      </c>
      <c r="G59" s="2" t="s">
        <v>13</v>
      </c>
      <c r="H59" s="2" t="s">
        <v>18</v>
      </c>
      <c r="I59" s="4">
        <v>0.65</v>
      </c>
      <c r="J59" s="5">
        <v>8750</v>
      </c>
      <c r="K59" s="6">
        <v>5687.5</v>
      </c>
      <c r="L59" s="6">
        <v>1706.25</v>
      </c>
      <c r="M59" s="7">
        <v>0.3</v>
      </c>
    </row>
    <row r="60" spans="2:13" x14ac:dyDescent="0.35">
      <c r="B60" s="2" t="s">
        <v>130</v>
      </c>
      <c r="C60" s="2">
        <v>1185732</v>
      </c>
      <c r="D60" s="3">
        <v>44677</v>
      </c>
      <c r="E60" s="2" t="s">
        <v>12</v>
      </c>
      <c r="F60" s="2" t="s">
        <v>13</v>
      </c>
      <c r="G60" s="2" t="s">
        <v>13</v>
      </c>
      <c r="H60" s="2" t="s">
        <v>19</v>
      </c>
      <c r="I60" s="4">
        <v>0.7</v>
      </c>
      <c r="J60" s="5">
        <v>10000</v>
      </c>
      <c r="K60" s="6">
        <v>7000</v>
      </c>
      <c r="L60" s="6">
        <v>1750</v>
      </c>
      <c r="M60" s="7">
        <v>0.25</v>
      </c>
    </row>
    <row r="61" spans="2:13" x14ac:dyDescent="0.35">
      <c r="B61" s="2" t="s">
        <v>130</v>
      </c>
      <c r="C61" s="2">
        <v>1185732</v>
      </c>
      <c r="D61" s="3">
        <v>44678</v>
      </c>
      <c r="E61" s="2" t="s">
        <v>12</v>
      </c>
      <c r="F61" s="2" t="s">
        <v>13</v>
      </c>
      <c r="G61" s="2" t="s">
        <v>13</v>
      </c>
      <c r="H61" s="2" t="s">
        <v>14</v>
      </c>
      <c r="I61" s="4">
        <v>0.65</v>
      </c>
      <c r="J61" s="5">
        <v>11500</v>
      </c>
      <c r="K61" s="6">
        <v>7475</v>
      </c>
      <c r="L61" s="6">
        <v>3737.5</v>
      </c>
      <c r="M61" s="7">
        <v>0.5</v>
      </c>
    </row>
    <row r="62" spans="2:13" x14ac:dyDescent="0.3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5">
      <c r="B65" s="2" t="s">
        <v>130</v>
      </c>
      <c r="C65" s="2">
        <v>1185732</v>
      </c>
      <c r="D65" s="3">
        <v>44682</v>
      </c>
      <c r="E65" s="2" t="s">
        <v>12</v>
      </c>
      <c r="F65" s="2" t="s">
        <v>13</v>
      </c>
      <c r="G65" s="2" t="s">
        <v>13</v>
      </c>
      <c r="H65" s="2" t="s">
        <v>18</v>
      </c>
      <c r="I65" s="4">
        <v>0.65</v>
      </c>
      <c r="J65" s="5">
        <v>8750</v>
      </c>
      <c r="K65" s="6">
        <v>5687.5</v>
      </c>
      <c r="L65" s="6">
        <v>1706.25</v>
      </c>
      <c r="M65" s="7">
        <v>0.3</v>
      </c>
    </row>
    <row r="66" spans="2:13" x14ac:dyDescent="0.35">
      <c r="B66" s="2" t="s">
        <v>130</v>
      </c>
      <c r="C66" s="2">
        <v>1185732</v>
      </c>
      <c r="D66" s="3">
        <v>44683</v>
      </c>
      <c r="E66" s="2" t="s">
        <v>12</v>
      </c>
      <c r="F66" s="2" t="s">
        <v>13</v>
      </c>
      <c r="G66" s="2" t="s">
        <v>13</v>
      </c>
      <c r="H66" s="2" t="s">
        <v>19</v>
      </c>
      <c r="I66" s="4">
        <v>0.7</v>
      </c>
      <c r="J66" s="5">
        <v>9750</v>
      </c>
      <c r="K66" s="6">
        <v>6825</v>
      </c>
      <c r="L66" s="6">
        <v>1706.25</v>
      </c>
      <c r="M66" s="7">
        <v>0.25</v>
      </c>
    </row>
    <row r="67" spans="2:13" x14ac:dyDescent="0.35">
      <c r="B67" s="2" t="s">
        <v>130</v>
      </c>
      <c r="C67" s="2">
        <v>1185732</v>
      </c>
      <c r="D67" s="3">
        <v>44684</v>
      </c>
      <c r="E67" s="2" t="s">
        <v>12</v>
      </c>
      <c r="F67" s="2" t="s">
        <v>13</v>
      </c>
      <c r="G67" s="2" t="s">
        <v>13</v>
      </c>
      <c r="H67" s="2" t="s">
        <v>14</v>
      </c>
      <c r="I67" s="4">
        <v>0.65</v>
      </c>
      <c r="J67" s="5">
        <v>12000</v>
      </c>
      <c r="K67" s="6">
        <v>7800</v>
      </c>
      <c r="L67" s="6">
        <v>3900</v>
      </c>
      <c r="M67" s="7">
        <v>0.5</v>
      </c>
    </row>
    <row r="68" spans="2:13" x14ac:dyDescent="0.3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5">
      <c r="B71" s="2" t="s">
        <v>130</v>
      </c>
      <c r="C71" s="2">
        <v>1185732</v>
      </c>
      <c r="D71" s="3">
        <v>44688</v>
      </c>
      <c r="E71" s="2" t="s">
        <v>12</v>
      </c>
      <c r="F71" s="2" t="s">
        <v>13</v>
      </c>
      <c r="G71" s="2" t="s">
        <v>13</v>
      </c>
      <c r="H71" s="2" t="s">
        <v>18</v>
      </c>
      <c r="I71" s="4">
        <v>0.65</v>
      </c>
      <c r="J71" s="5">
        <v>9000</v>
      </c>
      <c r="K71" s="6">
        <v>5850</v>
      </c>
      <c r="L71" s="6">
        <v>1755</v>
      </c>
      <c r="M71" s="7">
        <v>0.3</v>
      </c>
    </row>
    <row r="72" spans="2:13" x14ac:dyDescent="0.35">
      <c r="B72" s="2" t="s">
        <v>130</v>
      </c>
      <c r="C72" s="2">
        <v>1185732</v>
      </c>
      <c r="D72" s="3">
        <v>44760</v>
      </c>
      <c r="E72" s="2" t="s">
        <v>12</v>
      </c>
      <c r="F72" s="2" t="s">
        <v>13</v>
      </c>
      <c r="G72" s="2" t="s">
        <v>13</v>
      </c>
      <c r="H72" s="2" t="s">
        <v>19</v>
      </c>
      <c r="I72" s="4">
        <v>0.7</v>
      </c>
      <c r="J72" s="5">
        <v>10000</v>
      </c>
      <c r="K72" s="6">
        <v>7000</v>
      </c>
      <c r="L72" s="6">
        <v>1750</v>
      </c>
      <c r="M72" s="7">
        <v>0.25</v>
      </c>
    </row>
    <row r="73" spans="2:13" x14ac:dyDescent="0.35">
      <c r="B73" s="2" t="s">
        <v>130</v>
      </c>
      <c r="C73" s="2">
        <v>1197831</v>
      </c>
      <c r="D73" s="3">
        <v>44761</v>
      </c>
      <c r="E73" s="2" t="s">
        <v>12</v>
      </c>
      <c r="F73" s="2" t="s">
        <v>13</v>
      </c>
      <c r="G73" s="2" t="s">
        <v>13</v>
      </c>
      <c r="H73" s="2" t="s">
        <v>14</v>
      </c>
      <c r="I73" s="4">
        <v>0.25</v>
      </c>
      <c r="J73" s="5">
        <v>9000</v>
      </c>
      <c r="K73" s="6">
        <v>2250</v>
      </c>
      <c r="L73" s="6">
        <v>787.5</v>
      </c>
      <c r="M73" s="7">
        <v>0.35</v>
      </c>
    </row>
    <row r="74" spans="2:13" x14ac:dyDescent="0.35">
      <c r="B74" s="2" t="s">
        <v>130</v>
      </c>
      <c r="C74" s="2">
        <v>1197831</v>
      </c>
      <c r="D74" s="3">
        <v>44762</v>
      </c>
      <c r="E74" s="2" t="s">
        <v>12</v>
      </c>
      <c r="F74" s="2" t="s">
        <v>13</v>
      </c>
      <c r="G74" s="2" t="s">
        <v>13</v>
      </c>
      <c r="H74" s="2" t="s">
        <v>15</v>
      </c>
      <c r="I74" s="4">
        <v>0.35</v>
      </c>
      <c r="J74" s="5">
        <v>9000</v>
      </c>
      <c r="K74" s="6">
        <v>3150</v>
      </c>
      <c r="L74" s="6">
        <v>1102.5</v>
      </c>
      <c r="M74" s="7">
        <v>0.35</v>
      </c>
    </row>
    <row r="75" spans="2:13" x14ac:dyDescent="0.35">
      <c r="B75" s="2" t="s">
        <v>130</v>
      </c>
      <c r="C75" s="2">
        <v>1197831</v>
      </c>
      <c r="D75" s="3">
        <v>44763</v>
      </c>
      <c r="E75" s="2" t="s">
        <v>12</v>
      </c>
      <c r="F75" s="2" t="s">
        <v>13</v>
      </c>
      <c r="G75" s="2" t="s">
        <v>13</v>
      </c>
      <c r="H75" s="2" t="s">
        <v>16</v>
      </c>
      <c r="I75" s="4">
        <v>0.35</v>
      </c>
      <c r="J75" s="5">
        <v>7000</v>
      </c>
      <c r="K75" s="6">
        <v>2450</v>
      </c>
      <c r="L75" s="6">
        <v>857.5</v>
      </c>
      <c r="M75" s="7">
        <v>0.35</v>
      </c>
    </row>
    <row r="76" spans="2:13" x14ac:dyDescent="0.35">
      <c r="B76" s="2" t="s">
        <v>130</v>
      </c>
      <c r="C76" s="2">
        <v>1197831</v>
      </c>
      <c r="D76" s="3">
        <v>44764</v>
      </c>
      <c r="E76" s="2" t="s">
        <v>12</v>
      </c>
      <c r="F76" s="2" t="s">
        <v>13</v>
      </c>
      <c r="G76" s="2" t="s">
        <v>13</v>
      </c>
      <c r="H76" s="2" t="s">
        <v>17</v>
      </c>
      <c r="I76" s="4">
        <v>0.35</v>
      </c>
      <c r="J76" s="5">
        <v>7000</v>
      </c>
      <c r="K76" s="6">
        <v>2450</v>
      </c>
      <c r="L76" s="6">
        <v>1102.5</v>
      </c>
      <c r="M76" s="7">
        <v>0.45</v>
      </c>
    </row>
    <row r="77" spans="2:13" x14ac:dyDescent="0.35">
      <c r="B77" s="2" t="s">
        <v>130</v>
      </c>
      <c r="C77" s="2">
        <v>1197831</v>
      </c>
      <c r="D77" s="3">
        <v>44765</v>
      </c>
      <c r="E77" s="2" t="s">
        <v>21</v>
      </c>
      <c r="F77" s="2" t="s">
        <v>22</v>
      </c>
      <c r="G77" s="2" t="s">
        <v>23</v>
      </c>
      <c r="H77" s="2" t="s">
        <v>18</v>
      </c>
      <c r="I77" s="4">
        <v>0.4</v>
      </c>
      <c r="J77" s="5">
        <v>5500</v>
      </c>
      <c r="K77" s="6">
        <v>2200</v>
      </c>
      <c r="L77" s="6">
        <v>660</v>
      </c>
      <c r="M77" s="7">
        <v>0.3</v>
      </c>
    </row>
    <row r="78" spans="2:13" x14ac:dyDescent="0.35">
      <c r="B78" s="2" t="s">
        <v>130</v>
      </c>
      <c r="C78" s="2">
        <v>1197831</v>
      </c>
      <c r="D78" s="3">
        <v>44766</v>
      </c>
      <c r="E78" s="2" t="s">
        <v>21</v>
      </c>
      <c r="F78" s="2" t="s">
        <v>22</v>
      </c>
      <c r="G78" s="2" t="s">
        <v>23</v>
      </c>
      <c r="H78" s="2" t="s">
        <v>19</v>
      </c>
      <c r="I78" s="4">
        <v>0.35</v>
      </c>
      <c r="J78" s="5">
        <v>7000</v>
      </c>
      <c r="K78" s="6">
        <v>2450</v>
      </c>
      <c r="L78" s="6">
        <v>1225</v>
      </c>
      <c r="M78" s="7">
        <v>0.5</v>
      </c>
    </row>
    <row r="79" spans="2:13" x14ac:dyDescent="0.35">
      <c r="B79" s="2" t="s">
        <v>130</v>
      </c>
      <c r="C79" s="2">
        <v>1197831</v>
      </c>
      <c r="D79" s="3">
        <v>44767</v>
      </c>
      <c r="E79" s="2" t="s">
        <v>21</v>
      </c>
      <c r="F79" s="2" t="s">
        <v>22</v>
      </c>
      <c r="G79" s="2" t="s">
        <v>23</v>
      </c>
      <c r="H79" s="2" t="s">
        <v>14</v>
      </c>
      <c r="I79" s="4">
        <v>0.25</v>
      </c>
      <c r="J79" s="5">
        <v>8500</v>
      </c>
      <c r="K79" s="6">
        <v>2125</v>
      </c>
      <c r="L79" s="6">
        <v>743.75</v>
      </c>
      <c r="M79" s="7">
        <v>0.35</v>
      </c>
    </row>
    <row r="80" spans="2:13" x14ac:dyDescent="0.35">
      <c r="B80" s="2" t="s">
        <v>130</v>
      </c>
      <c r="C80" s="2">
        <v>1197831</v>
      </c>
      <c r="D80" s="3">
        <v>44768</v>
      </c>
      <c r="E80" s="2" t="s">
        <v>21</v>
      </c>
      <c r="F80" s="2" t="s">
        <v>22</v>
      </c>
      <c r="G80" s="2" t="s">
        <v>23</v>
      </c>
      <c r="H80" s="2" t="s">
        <v>15</v>
      </c>
      <c r="I80" s="4">
        <v>0.35</v>
      </c>
      <c r="J80" s="5">
        <v>8500</v>
      </c>
      <c r="K80" s="6">
        <v>2975</v>
      </c>
      <c r="L80" s="6">
        <v>1041.25</v>
      </c>
      <c r="M80" s="7">
        <v>0.35</v>
      </c>
    </row>
    <row r="81" spans="2:13" x14ac:dyDescent="0.35">
      <c r="B81" s="2" t="s">
        <v>130</v>
      </c>
      <c r="C81" s="2">
        <v>1197831</v>
      </c>
      <c r="D81" s="3">
        <v>44769</v>
      </c>
      <c r="E81" s="2" t="s">
        <v>21</v>
      </c>
      <c r="F81" s="2" t="s">
        <v>22</v>
      </c>
      <c r="G81" s="2" t="s">
        <v>23</v>
      </c>
      <c r="H81" s="2" t="s">
        <v>16</v>
      </c>
      <c r="I81" s="4">
        <v>0.35</v>
      </c>
      <c r="J81" s="5">
        <v>6750</v>
      </c>
      <c r="K81" s="6">
        <v>2362.5</v>
      </c>
      <c r="L81" s="6">
        <v>826.875</v>
      </c>
      <c r="M81" s="7">
        <v>0.35</v>
      </c>
    </row>
    <row r="82" spans="2:13" x14ac:dyDescent="0.35">
      <c r="B82" s="2" t="s">
        <v>130</v>
      </c>
      <c r="C82" s="2">
        <v>1197831</v>
      </c>
      <c r="D82" s="3">
        <v>44770</v>
      </c>
      <c r="E82" s="2" t="s">
        <v>21</v>
      </c>
      <c r="F82" s="2" t="s">
        <v>22</v>
      </c>
      <c r="G82" s="2" t="s">
        <v>23</v>
      </c>
      <c r="H82" s="2" t="s">
        <v>17</v>
      </c>
      <c r="I82" s="4">
        <v>0.35</v>
      </c>
      <c r="J82" s="5">
        <v>6250</v>
      </c>
      <c r="K82" s="6">
        <v>2187.5</v>
      </c>
      <c r="L82" s="6">
        <v>984.375</v>
      </c>
      <c r="M82" s="7">
        <v>0.45</v>
      </c>
    </row>
    <row r="83" spans="2:13" x14ac:dyDescent="0.35">
      <c r="B83" s="2" t="s">
        <v>130</v>
      </c>
      <c r="C83" s="2">
        <v>1197831</v>
      </c>
      <c r="D83" s="3">
        <v>44771</v>
      </c>
      <c r="E83" s="2" t="s">
        <v>21</v>
      </c>
      <c r="F83" s="2" t="s">
        <v>22</v>
      </c>
      <c r="G83" s="2" t="s">
        <v>23</v>
      </c>
      <c r="H83" s="2" t="s">
        <v>18</v>
      </c>
      <c r="I83" s="4">
        <v>0.4</v>
      </c>
      <c r="J83" s="5">
        <v>5000</v>
      </c>
      <c r="K83" s="6">
        <v>2000</v>
      </c>
      <c r="L83" s="6">
        <v>600</v>
      </c>
      <c r="M83" s="7">
        <v>0.3</v>
      </c>
    </row>
    <row r="84" spans="2:13" x14ac:dyDescent="0.35">
      <c r="B84" s="2" t="s">
        <v>130</v>
      </c>
      <c r="C84" s="2">
        <v>1197831</v>
      </c>
      <c r="D84" s="3">
        <v>44772</v>
      </c>
      <c r="E84" s="2" t="s">
        <v>21</v>
      </c>
      <c r="F84" s="2" t="s">
        <v>22</v>
      </c>
      <c r="G84" s="2" t="s">
        <v>23</v>
      </c>
      <c r="H84" s="2" t="s">
        <v>19</v>
      </c>
      <c r="I84" s="4">
        <v>0.35</v>
      </c>
      <c r="J84" s="5">
        <v>7000</v>
      </c>
      <c r="K84" s="6">
        <v>2450</v>
      </c>
      <c r="L84" s="6">
        <v>1225</v>
      </c>
      <c r="M84" s="7">
        <v>0.5</v>
      </c>
    </row>
    <row r="85" spans="2:13" x14ac:dyDescent="0.3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5">
      <c r="B86" s="2" t="s">
        <v>130</v>
      </c>
      <c r="C86" s="2">
        <v>1197831</v>
      </c>
      <c r="D86" s="3">
        <v>44774</v>
      </c>
      <c r="E86" s="2" t="s">
        <v>21</v>
      </c>
      <c r="F86" s="2" t="s">
        <v>22</v>
      </c>
      <c r="G86" s="2" t="s">
        <v>23</v>
      </c>
      <c r="H86" s="2" t="s">
        <v>15</v>
      </c>
      <c r="I86" s="4">
        <v>0.4</v>
      </c>
      <c r="J86" s="5">
        <v>8750</v>
      </c>
      <c r="K86" s="6">
        <v>3500</v>
      </c>
      <c r="L86" s="6">
        <v>1225</v>
      </c>
      <c r="M86" s="7">
        <v>0.35</v>
      </c>
    </row>
    <row r="87" spans="2:13" x14ac:dyDescent="0.35">
      <c r="B87" s="2" t="s">
        <v>130</v>
      </c>
      <c r="C87" s="2">
        <v>1197831</v>
      </c>
      <c r="D87" s="3">
        <v>44775</v>
      </c>
      <c r="E87" s="2" t="s">
        <v>21</v>
      </c>
      <c r="F87" s="2" t="s">
        <v>22</v>
      </c>
      <c r="G87" s="2" t="s">
        <v>23</v>
      </c>
      <c r="H87" s="2" t="s">
        <v>16</v>
      </c>
      <c r="I87" s="4">
        <v>0.35</v>
      </c>
      <c r="J87" s="5">
        <v>7000</v>
      </c>
      <c r="K87" s="6">
        <v>2450</v>
      </c>
      <c r="L87" s="6">
        <v>857.5</v>
      </c>
      <c r="M87" s="7">
        <v>0.35</v>
      </c>
    </row>
    <row r="88" spans="2:13" x14ac:dyDescent="0.35">
      <c r="B88" s="2" t="s">
        <v>127</v>
      </c>
      <c r="C88" s="2">
        <v>1197831</v>
      </c>
      <c r="D88" s="3">
        <v>44776</v>
      </c>
      <c r="E88" s="2" t="s">
        <v>21</v>
      </c>
      <c r="F88" s="2" t="s">
        <v>22</v>
      </c>
      <c r="G88" s="2" t="s">
        <v>23</v>
      </c>
      <c r="H88" s="2" t="s">
        <v>17</v>
      </c>
      <c r="I88" s="4">
        <v>0.4</v>
      </c>
      <c r="J88" s="5">
        <v>6000</v>
      </c>
      <c r="K88" s="6">
        <v>2400</v>
      </c>
      <c r="L88" s="6">
        <v>1080</v>
      </c>
      <c r="M88" s="7">
        <v>0.45</v>
      </c>
    </row>
    <row r="89" spans="2:13" x14ac:dyDescent="0.35">
      <c r="B89" s="2" t="s">
        <v>127</v>
      </c>
      <c r="C89" s="2">
        <v>1197831</v>
      </c>
      <c r="D89" s="3">
        <v>44777</v>
      </c>
      <c r="E89" s="2" t="s">
        <v>21</v>
      </c>
      <c r="F89" s="2" t="s">
        <v>22</v>
      </c>
      <c r="G89" s="2" t="s">
        <v>23</v>
      </c>
      <c r="H89" s="2" t="s">
        <v>18</v>
      </c>
      <c r="I89" s="4">
        <v>0.45</v>
      </c>
      <c r="J89" s="5">
        <v>5000</v>
      </c>
      <c r="K89" s="6">
        <v>2250</v>
      </c>
      <c r="L89" s="6">
        <v>675</v>
      </c>
      <c r="M89" s="7">
        <v>0.3</v>
      </c>
    </row>
    <row r="90" spans="2:13" x14ac:dyDescent="0.35">
      <c r="B90" s="2" t="s">
        <v>127</v>
      </c>
      <c r="C90" s="2">
        <v>1197831</v>
      </c>
      <c r="D90" s="3">
        <v>44778</v>
      </c>
      <c r="E90" s="2" t="s">
        <v>21</v>
      </c>
      <c r="F90" s="2" t="s">
        <v>22</v>
      </c>
      <c r="G90" s="2" t="s">
        <v>23</v>
      </c>
      <c r="H90" s="2" t="s">
        <v>19</v>
      </c>
      <c r="I90" s="4">
        <v>0.4</v>
      </c>
      <c r="J90" s="5">
        <v>6500</v>
      </c>
      <c r="K90" s="6">
        <v>2600</v>
      </c>
      <c r="L90" s="6">
        <v>1300</v>
      </c>
      <c r="M90" s="7">
        <v>0.5</v>
      </c>
    </row>
    <row r="91" spans="2:13" x14ac:dyDescent="0.3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5">
      <c r="B92" s="2" t="s">
        <v>127</v>
      </c>
      <c r="C92" s="2">
        <v>1197831</v>
      </c>
      <c r="D92" s="3">
        <v>44780</v>
      </c>
      <c r="E92" s="2" t="s">
        <v>21</v>
      </c>
      <c r="F92" s="2" t="s">
        <v>22</v>
      </c>
      <c r="G92" s="2" t="s">
        <v>23</v>
      </c>
      <c r="H92" s="2" t="s">
        <v>15</v>
      </c>
      <c r="I92" s="4">
        <v>0.4</v>
      </c>
      <c r="J92" s="5">
        <v>9000</v>
      </c>
      <c r="K92" s="6">
        <v>3600</v>
      </c>
      <c r="L92" s="6">
        <v>1260</v>
      </c>
      <c r="M92" s="7">
        <v>0.35</v>
      </c>
    </row>
    <row r="93" spans="2:13" x14ac:dyDescent="0.35">
      <c r="B93" s="2" t="s">
        <v>127</v>
      </c>
      <c r="C93" s="2">
        <v>1197831</v>
      </c>
      <c r="D93" s="3">
        <v>44781</v>
      </c>
      <c r="E93" s="2" t="s">
        <v>21</v>
      </c>
      <c r="F93" s="2" t="s">
        <v>22</v>
      </c>
      <c r="G93" s="2" t="s">
        <v>23</v>
      </c>
      <c r="H93" s="2" t="s">
        <v>16</v>
      </c>
      <c r="I93" s="4">
        <v>0.35</v>
      </c>
      <c r="J93" s="5">
        <v>7250</v>
      </c>
      <c r="K93" s="6">
        <v>2537.5</v>
      </c>
      <c r="L93" s="6">
        <v>888.125</v>
      </c>
      <c r="M93" s="7">
        <v>0.35</v>
      </c>
    </row>
    <row r="94" spans="2:13" x14ac:dyDescent="0.35">
      <c r="B94" s="2" t="s">
        <v>127</v>
      </c>
      <c r="C94" s="2">
        <v>1197831</v>
      </c>
      <c r="D94" s="3">
        <v>44782</v>
      </c>
      <c r="E94" s="2" t="s">
        <v>21</v>
      </c>
      <c r="F94" s="2" t="s">
        <v>22</v>
      </c>
      <c r="G94" s="2" t="s">
        <v>23</v>
      </c>
      <c r="H94" s="2" t="s">
        <v>17</v>
      </c>
      <c r="I94" s="4">
        <v>0.4</v>
      </c>
      <c r="J94" s="5">
        <v>6250</v>
      </c>
      <c r="K94" s="6">
        <v>2500</v>
      </c>
      <c r="L94" s="6">
        <v>1125</v>
      </c>
      <c r="M94" s="7">
        <v>0.45</v>
      </c>
    </row>
    <row r="95" spans="2:13" x14ac:dyDescent="0.35">
      <c r="B95" s="2" t="s">
        <v>126</v>
      </c>
      <c r="C95" s="2">
        <v>1197831</v>
      </c>
      <c r="D95" s="3">
        <v>44783</v>
      </c>
      <c r="E95" s="2" t="s">
        <v>21</v>
      </c>
      <c r="F95" s="2" t="s">
        <v>22</v>
      </c>
      <c r="G95" s="2" t="s">
        <v>23</v>
      </c>
      <c r="H95" s="2" t="s">
        <v>18</v>
      </c>
      <c r="I95" s="4">
        <v>0.45</v>
      </c>
      <c r="J95" s="5">
        <v>5250</v>
      </c>
      <c r="K95" s="6">
        <v>2362.5</v>
      </c>
      <c r="L95" s="6">
        <v>708.75</v>
      </c>
      <c r="M95" s="7">
        <v>0.3</v>
      </c>
    </row>
    <row r="96" spans="2:13" x14ac:dyDescent="0.35">
      <c r="B96" s="2" t="s">
        <v>126</v>
      </c>
      <c r="C96" s="2">
        <v>1197831</v>
      </c>
      <c r="D96" s="3">
        <v>44784</v>
      </c>
      <c r="E96" s="2" t="s">
        <v>21</v>
      </c>
      <c r="F96" s="2" t="s">
        <v>22</v>
      </c>
      <c r="G96" s="2" t="s">
        <v>23</v>
      </c>
      <c r="H96" s="2" t="s">
        <v>19</v>
      </c>
      <c r="I96" s="4">
        <v>0.4</v>
      </c>
      <c r="J96" s="5">
        <v>8000</v>
      </c>
      <c r="K96" s="6">
        <v>3200</v>
      </c>
      <c r="L96" s="6">
        <v>1600</v>
      </c>
      <c r="M96" s="7">
        <v>0.5</v>
      </c>
    </row>
    <row r="97" spans="2:13" x14ac:dyDescent="0.3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5">
      <c r="B98" s="2" t="s">
        <v>126</v>
      </c>
      <c r="C98" s="2">
        <v>1197831</v>
      </c>
      <c r="D98" s="3">
        <v>44786</v>
      </c>
      <c r="E98" s="2" t="s">
        <v>21</v>
      </c>
      <c r="F98" s="2" t="s">
        <v>22</v>
      </c>
      <c r="G98" s="2" t="s">
        <v>23</v>
      </c>
      <c r="H98" s="2" t="s">
        <v>15</v>
      </c>
      <c r="I98" s="4">
        <v>0.4</v>
      </c>
      <c r="J98" s="5">
        <v>9250</v>
      </c>
      <c r="K98" s="6">
        <v>3700</v>
      </c>
      <c r="L98" s="6">
        <v>1295</v>
      </c>
      <c r="M98" s="7">
        <v>0.35</v>
      </c>
    </row>
    <row r="99" spans="2:13" x14ac:dyDescent="0.3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0CBC-B1AA-4D45-B806-9E18EDB758E1}">
  <dimension ref="A3:H36"/>
  <sheetViews>
    <sheetView workbookViewId="0">
      <selection activeCell="A29" sqref="A29"/>
    </sheetView>
  </sheetViews>
  <sheetFormatPr defaultRowHeight="15.5" x14ac:dyDescent="0.35"/>
  <cols>
    <col min="1" max="1" width="16" bestFit="1" customWidth="1"/>
    <col min="2" max="2" width="22.25" bestFit="1" customWidth="1"/>
    <col min="3" max="3" width="16" bestFit="1" customWidth="1"/>
    <col min="4" max="4" width="25.25" bestFit="1" customWidth="1"/>
    <col min="5" max="8" width="22" bestFit="1" customWidth="1"/>
    <col min="9" max="9" width="20.75" bestFit="1" customWidth="1"/>
    <col min="10" max="10" width="26.75" bestFit="1" customWidth="1"/>
    <col min="11" max="12" width="22" bestFit="1" customWidth="1"/>
    <col min="13" max="13" width="20.75" bestFit="1" customWidth="1"/>
    <col min="14" max="14" width="25.5" bestFit="1" customWidth="1"/>
    <col min="15" max="15" width="26.75" bestFit="1" customWidth="1"/>
  </cols>
  <sheetData>
    <row r="3" spans="1:4" x14ac:dyDescent="0.35">
      <c r="A3" t="s">
        <v>138</v>
      </c>
      <c r="B3" t="s">
        <v>139</v>
      </c>
      <c r="C3" t="s">
        <v>140</v>
      </c>
      <c r="D3" t="s">
        <v>141</v>
      </c>
    </row>
    <row r="4" spans="1:4" x14ac:dyDescent="0.35">
      <c r="A4" s="12">
        <v>12016664.999999965</v>
      </c>
      <c r="B4" s="13">
        <v>24788610</v>
      </c>
      <c r="C4" s="14">
        <v>0.45216625207296596</v>
      </c>
      <c r="D4" s="12">
        <v>4722496.7700000061</v>
      </c>
    </row>
    <row r="7" spans="1:4" x14ac:dyDescent="0.35">
      <c r="A7" s="15" t="s">
        <v>138</v>
      </c>
      <c r="B7" s="15" t="s">
        <v>146</v>
      </c>
    </row>
    <row r="8" spans="1:4" x14ac:dyDescent="0.35">
      <c r="A8" s="15" t="s">
        <v>142</v>
      </c>
      <c r="B8" t="s">
        <v>144</v>
      </c>
      <c r="C8" t="s">
        <v>145</v>
      </c>
      <c r="D8" t="s">
        <v>143</v>
      </c>
    </row>
    <row r="9" spans="1:4" x14ac:dyDescent="0.35">
      <c r="A9" s="16" t="s">
        <v>14</v>
      </c>
      <c r="B9" s="12">
        <v>499102.00000000017</v>
      </c>
      <c r="C9" s="12">
        <v>2268974.9000000032</v>
      </c>
      <c r="D9" s="12">
        <v>2768076.9000000032</v>
      </c>
    </row>
    <row r="10" spans="1:4" x14ac:dyDescent="0.35">
      <c r="A10" s="16" t="s">
        <v>19</v>
      </c>
      <c r="B10" s="12">
        <v>469270.69999999984</v>
      </c>
      <c r="C10" s="12">
        <v>1917827.7999999949</v>
      </c>
      <c r="D10" s="12">
        <v>2387098.4999999949</v>
      </c>
    </row>
    <row r="11" spans="1:4" x14ac:dyDescent="0.35">
      <c r="A11" s="16" t="s">
        <v>15</v>
      </c>
      <c r="B11" s="12">
        <v>423758.70000000007</v>
      </c>
      <c r="C11" s="12">
        <v>1633959.3000000005</v>
      </c>
      <c r="D11" s="12">
        <v>2057718.0000000005</v>
      </c>
    </row>
    <row r="12" spans="1:4" x14ac:dyDescent="0.35">
      <c r="A12" s="16" t="s">
        <v>17</v>
      </c>
      <c r="B12" s="12">
        <v>315489.20000000013</v>
      </c>
      <c r="C12" s="12">
        <v>1116062.9000000027</v>
      </c>
      <c r="D12" s="12">
        <v>1431552.1000000029</v>
      </c>
    </row>
    <row r="13" spans="1:4" x14ac:dyDescent="0.35">
      <c r="A13" s="16" t="s">
        <v>18</v>
      </c>
      <c r="B13" s="12">
        <v>349533.89999999997</v>
      </c>
      <c r="C13" s="12">
        <v>1302529.3000000012</v>
      </c>
      <c r="D13" s="12">
        <v>1652063.2000000011</v>
      </c>
    </row>
    <row r="14" spans="1:4" x14ac:dyDescent="0.35">
      <c r="A14" s="16" t="s">
        <v>16</v>
      </c>
      <c r="B14" s="12">
        <v>366577.99999999988</v>
      </c>
      <c r="C14" s="12">
        <v>1353578.2999999986</v>
      </c>
      <c r="D14" s="12">
        <v>1720156.2999999984</v>
      </c>
    </row>
    <row r="15" spans="1:4" x14ac:dyDescent="0.35">
      <c r="A15" s="16" t="s">
        <v>143</v>
      </c>
      <c r="B15" s="12">
        <v>2423732.5</v>
      </c>
      <c r="C15" s="12">
        <v>9592932.5000000019</v>
      </c>
      <c r="D15" s="12">
        <v>12016665.000000002</v>
      </c>
    </row>
    <row r="17" spans="1:8" x14ac:dyDescent="0.35">
      <c r="A17" s="15" t="s">
        <v>138</v>
      </c>
      <c r="B17" s="15" t="s">
        <v>146</v>
      </c>
    </row>
    <row r="18" spans="1:8" x14ac:dyDescent="0.35">
      <c r="A18" s="15" t="s">
        <v>142</v>
      </c>
      <c r="B18" t="s">
        <v>144</v>
      </c>
      <c r="C18" t="s">
        <v>145</v>
      </c>
      <c r="D18" t="s">
        <v>143</v>
      </c>
    </row>
    <row r="19" spans="1:8" x14ac:dyDescent="0.35">
      <c r="A19" s="16" t="s">
        <v>130</v>
      </c>
      <c r="B19" s="12">
        <v>276210</v>
      </c>
      <c r="C19" s="12">
        <v>1009698.7</v>
      </c>
      <c r="D19" s="12">
        <v>1285908.7</v>
      </c>
    </row>
    <row r="20" spans="1:8" x14ac:dyDescent="0.35">
      <c r="A20" s="16" t="s">
        <v>20</v>
      </c>
      <c r="B20" s="12">
        <v>466787.99999999994</v>
      </c>
      <c r="C20" s="12">
        <v>2327606.5000000019</v>
      </c>
      <c r="D20" s="12">
        <v>2794394.5000000019</v>
      </c>
    </row>
    <row r="21" spans="1:8" x14ac:dyDescent="0.35">
      <c r="A21" s="16" t="s">
        <v>127</v>
      </c>
      <c r="B21" s="12">
        <v>161210.1</v>
      </c>
      <c r="C21" s="12">
        <v>2262827.0999999978</v>
      </c>
      <c r="D21" s="12">
        <v>2424037.1999999979</v>
      </c>
    </row>
    <row r="22" spans="1:8" x14ac:dyDescent="0.35">
      <c r="A22" s="16" t="s">
        <v>129</v>
      </c>
      <c r="B22" s="12">
        <v>9250.3000000000011</v>
      </c>
      <c r="C22" s="12">
        <v>1341994.9999999998</v>
      </c>
      <c r="D22" s="12">
        <v>1351245.2999999998</v>
      </c>
    </row>
    <row r="23" spans="1:8" x14ac:dyDescent="0.35">
      <c r="A23" s="16" t="s">
        <v>126</v>
      </c>
      <c r="B23" s="12">
        <v>339912.5</v>
      </c>
      <c r="C23" s="12">
        <v>580211.00000000023</v>
      </c>
      <c r="D23" s="12">
        <v>920123.50000000023</v>
      </c>
    </row>
    <row r="24" spans="1:8" x14ac:dyDescent="0.35">
      <c r="A24" s="16" t="s">
        <v>128</v>
      </c>
      <c r="B24" s="12">
        <v>1170361.5999999996</v>
      </c>
      <c r="C24" s="12">
        <v>2070594.1999999993</v>
      </c>
      <c r="D24" s="12">
        <v>3240955.7999999989</v>
      </c>
    </row>
    <row r="25" spans="1:8" x14ac:dyDescent="0.35">
      <c r="A25" s="16" t="s">
        <v>143</v>
      </c>
      <c r="B25" s="12">
        <v>2423732.4999999995</v>
      </c>
      <c r="C25" s="12">
        <v>9592932.5</v>
      </c>
      <c r="D25" s="12">
        <v>12016665</v>
      </c>
    </row>
    <row r="27" spans="1:8" x14ac:dyDescent="0.35">
      <c r="A27" s="15" t="s">
        <v>152</v>
      </c>
      <c r="B27" s="15" t="s">
        <v>153</v>
      </c>
      <c r="C27" t="s">
        <v>138</v>
      </c>
      <c r="D27" t="s">
        <v>151</v>
      </c>
    </row>
    <row r="28" spans="1:8" x14ac:dyDescent="0.35">
      <c r="A28" t="s">
        <v>144</v>
      </c>
      <c r="B28" t="s">
        <v>147</v>
      </c>
      <c r="C28" s="12">
        <v>692776.09999999986</v>
      </c>
      <c r="D28" s="17">
        <v>0.40174683544303763</v>
      </c>
      <c r="E28" t="str">
        <f>A28</f>
        <v>2022</v>
      </c>
      <c r="F28" t="str">
        <f t="shared" ref="F28:H35" si="0">B28</f>
        <v>Qtr1</v>
      </c>
      <c r="G28">
        <f t="shared" si="0"/>
        <v>692776.09999999986</v>
      </c>
      <c r="H28">
        <f>D28</f>
        <v>0.40174683544303763</v>
      </c>
    </row>
    <row r="29" spans="1:8" x14ac:dyDescent="0.35">
      <c r="B29" t="s">
        <v>148</v>
      </c>
      <c r="C29" s="12">
        <v>644203.89999999932</v>
      </c>
      <c r="D29" s="17">
        <v>0.40000000000000013</v>
      </c>
      <c r="F29" t="str">
        <f t="shared" si="0"/>
        <v>Qtr2</v>
      </c>
      <c r="G29">
        <f t="shared" si="0"/>
        <v>644203.89999999932</v>
      </c>
      <c r="H29">
        <f t="shared" si="0"/>
        <v>0.40000000000000013</v>
      </c>
    </row>
    <row r="30" spans="1:8" x14ac:dyDescent="0.35">
      <c r="B30" t="s">
        <v>149</v>
      </c>
      <c r="C30" s="12">
        <v>719170.39999999979</v>
      </c>
      <c r="D30" s="17">
        <v>0.41026548672566376</v>
      </c>
      <c r="F30" t="str">
        <f t="shared" si="0"/>
        <v>Qtr3</v>
      </c>
      <c r="G30">
        <f t="shared" si="0"/>
        <v>719170.39999999979</v>
      </c>
      <c r="H30">
        <f t="shared" si="0"/>
        <v>0.41026548672566376</v>
      </c>
    </row>
    <row r="31" spans="1:8" x14ac:dyDescent="0.35">
      <c r="B31" t="s">
        <v>150</v>
      </c>
      <c r="C31" s="12">
        <v>367582.10000000015</v>
      </c>
      <c r="D31" s="17">
        <v>0.40243816254416953</v>
      </c>
      <c r="F31" t="str">
        <f t="shared" si="0"/>
        <v>Qtr4</v>
      </c>
      <c r="G31">
        <f t="shared" si="0"/>
        <v>367582.10000000015</v>
      </c>
      <c r="H31">
        <f t="shared" si="0"/>
        <v>0.40243816254416953</v>
      </c>
    </row>
    <row r="32" spans="1:8" x14ac:dyDescent="0.35">
      <c r="A32" t="s">
        <v>145</v>
      </c>
      <c r="B32" t="s">
        <v>147</v>
      </c>
      <c r="C32" s="12">
        <v>1877584.300000001</v>
      </c>
      <c r="D32" s="17">
        <v>0.41657045009784782</v>
      </c>
      <c r="E32" t="str">
        <f t="shared" ref="E29:E35" si="1">A32</f>
        <v>2023</v>
      </c>
      <c r="F32" t="str">
        <f t="shared" si="0"/>
        <v>Qtr1</v>
      </c>
      <c r="G32">
        <f t="shared" si="0"/>
        <v>1877584.300000001</v>
      </c>
      <c r="H32">
        <f t="shared" si="0"/>
        <v>0.41657045009784782</v>
      </c>
    </row>
    <row r="33" spans="1:8" x14ac:dyDescent="0.35">
      <c r="B33" t="s">
        <v>148</v>
      </c>
      <c r="C33" s="12">
        <v>2379424.800000004</v>
      </c>
      <c r="D33" s="17">
        <v>0.42755819477434692</v>
      </c>
      <c r="F33" t="str">
        <f t="shared" si="0"/>
        <v>Qtr2</v>
      </c>
      <c r="G33">
        <f t="shared" si="0"/>
        <v>2379424.800000004</v>
      </c>
      <c r="H33">
        <f t="shared" si="0"/>
        <v>0.42755819477434692</v>
      </c>
    </row>
    <row r="34" spans="1:8" x14ac:dyDescent="0.35">
      <c r="B34" t="s">
        <v>149</v>
      </c>
      <c r="C34" s="12">
        <v>2805752.5000000005</v>
      </c>
      <c r="D34" s="17">
        <v>0.4347017045454537</v>
      </c>
      <c r="F34" t="str">
        <f t="shared" si="0"/>
        <v>Qtr3</v>
      </c>
      <c r="G34">
        <f t="shared" si="0"/>
        <v>2805752.5000000005</v>
      </c>
      <c r="H34">
        <f t="shared" si="0"/>
        <v>0.4347017045454537</v>
      </c>
    </row>
    <row r="35" spans="1:8" x14ac:dyDescent="0.35">
      <c r="B35" t="s">
        <v>150</v>
      </c>
      <c r="C35" s="12">
        <v>2530170.899999999</v>
      </c>
      <c r="D35" s="17">
        <v>0.42483932853717082</v>
      </c>
      <c r="F35" t="str">
        <f t="shared" si="0"/>
        <v>Qtr4</v>
      </c>
      <c r="G35">
        <f t="shared" si="0"/>
        <v>2530170.899999999</v>
      </c>
      <c r="H35">
        <f t="shared" si="0"/>
        <v>0.42483932853717082</v>
      </c>
    </row>
    <row r="36" spans="1:8" x14ac:dyDescent="0.35">
      <c r="A36" t="s">
        <v>143</v>
      </c>
      <c r="C36" s="12">
        <v>12016664.999999991</v>
      </c>
      <c r="D36" s="17">
        <v>0.42299129353233944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Analyze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Dima Dw</cp:lastModifiedBy>
  <dcterms:created xsi:type="dcterms:W3CDTF">2023-12-18T11:08:00Z</dcterms:created>
  <dcterms:modified xsi:type="dcterms:W3CDTF">2025-03-07T22:15:02Z</dcterms:modified>
</cp:coreProperties>
</file>